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336" windowHeight="4128" tabRatio="959" activeTab="0"/>
  </bookViews>
  <sheets>
    <sheet name="Documentation " sheetId="1" r:id="rId1"/>
    <sheet name="Input _Output" sheetId="2" r:id="rId2"/>
    <sheet name="Computations" sheetId="3" r:id="rId3"/>
    <sheet name="Lovewell_Area" sheetId="4" r:id="rId4"/>
    <sheet name="Lovewell_Cap" sheetId="5" r:id="rId5"/>
    <sheet name="CC_above" sheetId="6" r:id="rId6"/>
    <sheet name="CC_below" sheetId="7" r:id="rId7"/>
    <sheet name="BOR_Data" sheetId="8" r:id="rId8"/>
    <sheet name="BOR_TBL_2" sheetId="9" r:id="rId9"/>
    <sheet name="ks abov" sheetId="10" r:id="rId10"/>
    <sheet name="ks below" sheetId="11" r:id="rId11"/>
  </sheets>
  <externalReferences>
    <externalReference r:id="rId14"/>
  </externalReferences>
  <definedNames>
    <definedName name="AF_Content">'BOR_Data'!$A$3</definedName>
    <definedName name="Bonny_Sum">#REF!</definedName>
    <definedName name="CC_Inflow">'BOR_Data'!#REF!</definedName>
    <definedName name="EH_Pan_Evap">'BOR_Data'!$A$89</definedName>
    <definedName name="FB_Elevation">'BOR_Data'!$A$133</definedName>
    <definedName name="GRSS_EVAP">'BOR_Data'!#REF!</definedName>
    <definedName name="Harlan_VOL">#REF!</definedName>
    <definedName name="IN_Comp_Inflow">'BOR_Data'!$A$176</definedName>
    <definedName name="KS_Loss_Abv_SL">'BOR_Data'!#REF!</definedName>
    <definedName name="Norton_Sum">#REF!</definedName>
    <definedName name="PP_Precip">'BOR_Data'!$A$221</definedName>
    <definedName name="_xlnm.Print_Area" localSheetId="7">'BOR_Data'!$A$1:$Z$401</definedName>
    <definedName name="_xlnm.Print_Area" localSheetId="8">'BOR_TBL_2'!$A$234:$L$388</definedName>
    <definedName name="_xlnm.Print_Area" localSheetId="5">'CC_above'!$A$1:$M$32</definedName>
    <definedName name="_xlnm.Print_Area" localSheetId="6">'CC_below'!$A$1:$N$28</definedName>
    <definedName name="_xlnm.Print_Area" localSheetId="2">'Computations'!$A$1:$U$56</definedName>
    <definedName name="_xlnm.Print_Area" localSheetId="0">'Documentation '!$A$1:$C$30</definedName>
    <definedName name="_xlnm.Print_Area" localSheetId="1">'Input _Output'!$A$1:$M$35</definedName>
    <definedName name="_xlnm.Print_Area">'BOR_TBL_2'!$A$2:$L$302</definedName>
    <definedName name="QJ_Canal">'BOR_Data'!$A$310</definedName>
    <definedName name="QRD_River">'BOR_Data'!$A$355</definedName>
  </definedNames>
  <calcPr fullCalcOnLoad="1"/>
</workbook>
</file>

<file path=xl/sharedStrings.xml><?xml version="1.0" encoding="utf-8"?>
<sst xmlns="http://schemas.openxmlformats.org/spreadsheetml/2006/main" count="2127" uniqueCount="537">
  <si>
    <t>Year</t>
  </si>
  <si>
    <t>Day</t>
  </si>
  <si>
    <t>October</t>
  </si>
  <si>
    <t>November</t>
  </si>
  <si>
    <t>December</t>
  </si>
  <si>
    <t>January</t>
  </si>
  <si>
    <t>February</t>
  </si>
  <si>
    <t>March</t>
  </si>
  <si>
    <t>April</t>
  </si>
  <si>
    <t>June</t>
  </si>
  <si>
    <t>July</t>
  </si>
  <si>
    <t>August</t>
  </si>
  <si>
    <t>September</t>
  </si>
  <si>
    <t>---</t>
  </si>
  <si>
    <t>---------</t>
  </si>
  <si>
    <t>Minimum</t>
  </si>
  <si>
    <t>Maximum</t>
  </si>
  <si>
    <t>Average</t>
  </si>
  <si>
    <t>Tot,In.</t>
  </si>
  <si>
    <t>------</t>
  </si>
  <si>
    <t>Tot,KAF</t>
  </si>
  <si>
    <t>Tot,CFS</t>
  </si>
  <si>
    <t>Worksheet for Lovewell Net Evaporation</t>
  </si>
  <si>
    <t>Month</t>
  </si>
  <si>
    <t>Calendar Year</t>
  </si>
  <si>
    <t>Storage Change</t>
  </si>
  <si>
    <t>Jan</t>
  </si>
  <si>
    <t>Feb</t>
  </si>
  <si>
    <t>Mar</t>
  </si>
  <si>
    <t>Apr</t>
  </si>
  <si>
    <t>May</t>
  </si>
  <si>
    <t>Jun</t>
  </si>
  <si>
    <t>Jul</t>
  </si>
  <si>
    <t>Aug</t>
  </si>
  <si>
    <t>Sep</t>
  </si>
  <si>
    <t>Oct</t>
  </si>
  <si>
    <t>Nov</t>
  </si>
  <si>
    <t>Dec</t>
  </si>
  <si>
    <t>Net Evap.</t>
  </si>
  <si>
    <t>Total</t>
  </si>
  <si>
    <t>Res. Inflow</t>
  </si>
  <si>
    <t>EOM CC Storage</t>
  </si>
  <si>
    <t>EOM WR Storage</t>
  </si>
  <si>
    <t>CCRes. Outflow</t>
  </si>
  <si>
    <t>WR Res Outflow</t>
  </si>
  <si>
    <t>cc Net Evap</t>
  </si>
  <si>
    <t>wr Net Evap</t>
  </si>
  <si>
    <t>Output</t>
  </si>
  <si>
    <t>Input</t>
  </si>
  <si>
    <t>Lookup</t>
  </si>
  <si>
    <t>A</t>
  </si>
  <si>
    <t>B</t>
  </si>
  <si>
    <t>C</t>
  </si>
  <si>
    <t>D</t>
  </si>
  <si>
    <t xml:space="preserve">E </t>
  </si>
  <si>
    <t>F</t>
  </si>
  <si>
    <t xml:space="preserve">G </t>
  </si>
  <si>
    <t>H</t>
  </si>
  <si>
    <t>I</t>
  </si>
  <si>
    <t>J</t>
  </si>
  <si>
    <t>K</t>
  </si>
  <si>
    <t>M</t>
  </si>
  <si>
    <t>O</t>
  </si>
  <si>
    <t>P</t>
  </si>
  <si>
    <t>Q</t>
  </si>
  <si>
    <t>R</t>
  </si>
  <si>
    <t>S</t>
  </si>
  <si>
    <t>T</t>
  </si>
  <si>
    <r>
      <t>Calculation: G</t>
    </r>
    <r>
      <rPr>
        <vertAlign val="subscript"/>
        <sz val="8"/>
        <rFont val="Arial"/>
        <family val="2"/>
      </rPr>
      <t xml:space="preserve"> </t>
    </r>
    <r>
      <rPr>
        <sz val="8"/>
        <rFont val="Arial"/>
        <family val="2"/>
      </rPr>
      <t xml:space="preserve">- (H </t>
    </r>
    <r>
      <rPr>
        <sz val="8"/>
        <rFont val="Arial"/>
        <family val="2"/>
      </rPr>
      <t xml:space="preserve"> * C </t>
    </r>
    <r>
      <rPr>
        <vertAlign val="subscript"/>
        <sz val="8"/>
        <rFont val="Arial"/>
        <family val="2"/>
      </rPr>
      <t xml:space="preserve"> </t>
    </r>
    <r>
      <rPr>
        <sz val="8"/>
        <rFont val="Arial"/>
        <family val="2"/>
      </rPr>
      <t>/ 12)</t>
    </r>
  </si>
  <si>
    <t>Calculation: J+M</t>
  </si>
  <si>
    <t>Feet</t>
  </si>
  <si>
    <t>Acre-Feet</t>
  </si>
  <si>
    <t>Inches</t>
  </si>
  <si>
    <t>.09</t>
  </si>
  <si>
    <t>.08</t>
  </si>
  <si>
    <t>.07</t>
  </si>
  <si>
    <t>.06</t>
  </si>
  <si>
    <t>.05</t>
  </si>
  <si>
    <t>.04</t>
  </si>
  <si>
    <t>.03</t>
  </si>
  <si>
    <t>.02</t>
  </si>
  <si>
    <t>.01</t>
  </si>
  <si>
    <t>.00</t>
  </si>
  <si>
    <t>Elevation</t>
  </si>
  <si>
    <t>CAPACITY IN ACRE-FEET</t>
  </si>
  <si>
    <t>Effective 1-1-97</t>
  </si>
  <si>
    <t>LOVEWELL RESERVOIR</t>
  </si>
  <si>
    <t>LOVEWELL  RESERVOIR</t>
  </si>
  <si>
    <t>AREA IN ACRES</t>
  </si>
  <si>
    <r>
      <t>Gross Evap.</t>
    </r>
    <r>
      <rPr>
        <vertAlign val="superscript"/>
        <sz val="10"/>
        <rFont val="Arial"/>
        <family val="2"/>
      </rPr>
      <t>1</t>
    </r>
  </si>
  <si>
    <r>
      <t>CC Inflow</t>
    </r>
    <r>
      <rPr>
        <vertAlign val="superscript"/>
        <sz val="10"/>
        <rFont val="Arial"/>
        <family val="2"/>
      </rPr>
      <t>1</t>
    </r>
  </si>
  <si>
    <r>
      <t>2</t>
    </r>
    <r>
      <rPr>
        <sz val="10"/>
        <rFont val="Arial"/>
        <family val="0"/>
      </rPr>
      <t>1997 Area-Capacity Tables (Corrected)</t>
    </r>
  </si>
  <si>
    <r>
      <t>4</t>
    </r>
    <r>
      <rPr>
        <sz val="10"/>
        <rFont val="Arial"/>
        <family val="0"/>
      </rPr>
      <t>From Previous Year's Calculations</t>
    </r>
  </si>
  <si>
    <t>Lovewell Computations for Calendar Year</t>
  </si>
  <si>
    <t>Consumptive Use below Lovewell Assigned to River</t>
  </si>
  <si>
    <t>By George Austin, 5/7/2003</t>
  </si>
  <si>
    <r>
      <t xml:space="preserve">Input </t>
    </r>
    <r>
      <rPr>
        <sz val="10"/>
        <rFont val="Arial"/>
        <family val="2"/>
      </rPr>
      <t>(Enter in Shaded Cells)</t>
    </r>
  </si>
  <si>
    <t>Revised 10/15/2004 by GAA</t>
  </si>
  <si>
    <r>
      <t>EOY WR Storage</t>
    </r>
    <r>
      <rPr>
        <vertAlign val="superscript"/>
        <sz val="10"/>
        <rFont val="Arial"/>
        <family val="2"/>
      </rPr>
      <t>4</t>
    </r>
  </si>
  <si>
    <t>EOY WR Storage</t>
  </si>
  <si>
    <t>Percent Consumptive Use</t>
  </si>
  <si>
    <t>EOY RR Storage</t>
  </si>
  <si>
    <r>
      <t>EOY RR Storage</t>
    </r>
    <r>
      <rPr>
        <vertAlign val="superscript"/>
        <sz val="10"/>
        <rFont val="Arial"/>
        <family val="2"/>
      </rPr>
      <t>4</t>
    </r>
  </si>
  <si>
    <t>Rep. River Water to Canal</t>
  </si>
  <si>
    <t>White Rock Water to Canal</t>
  </si>
  <si>
    <t>Lovewell Discharge to Lower Courtland Canal (Input)</t>
  </si>
  <si>
    <t>Rep. River (Input)</t>
  </si>
  <si>
    <t>Lovewell Discharge to the White Rock Cr. (Input)</t>
  </si>
  <si>
    <t>Net Evaporation assigned to Rep. River</t>
  </si>
  <si>
    <t>Net Evaporation assigned to White Rock</t>
  </si>
  <si>
    <t>Rep. River Storage</t>
  </si>
  <si>
    <t>White Rock Storage</t>
  </si>
  <si>
    <r>
      <t>2</t>
    </r>
    <r>
      <rPr>
        <b/>
        <sz val="10"/>
        <rFont val="Arial"/>
        <family val="2"/>
      </rPr>
      <t>1997 Area-Capacity Tables (Corrected)</t>
    </r>
  </si>
  <si>
    <r>
      <t>4</t>
    </r>
    <r>
      <rPr>
        <b/>
        <sz val="10"/>
        <rFont val="Arial"/>
        <family val="2"/>
      </rPr>
      <t>From Previous Year's Calculations</t>
    </r>
  </si>
  <si>
    <t>Annual Percent RR Inflow</t>
  </si>
  <si>
    <t>Traditional (Based on inflow and storage for Evaporation split)</t>
  </si>
  <si>
    <t xml:space="preserve"> </t>
  </si>
  <si>
    <t>_x000C_</t>
  </si>
  <si>
    <t>Created:</t>
  </si>
  <si>
    <t>Principal author:</t>
  </si>
  <si>
    <t>George Austin, Kansas DWR</t>
  </si>
  <si>
    <t>Purpose:</t>
  </si>
  <si>
    <t>To determine the split of evaporation from Lovewell reservoir between Republican River waters via Courtland Canal and</t>
  </si>
  <si>
    <t>Comments:</t>
  </si>
  <si>
    <t>Most of the input data is from the Bureau or Reclamation.</t>
  </si>
  <si>
    <t>This version of the speadsheet illustrates two methods of splitting the evaporation:</t>
  </si>
  <si>
    <t xml:space="preserve">a) the historic method of the EC which operates two accounts in the reservoir (Republican River waters and </t>
  </si>
  <si>
    <t xml:space="preserve">    White Rock Creek waters) and splits the evaportion in proportion to storage in the respective accounts.</t>
  </si>
  <si>
    <t>b) the method in the accounting procedures of the FSS which splits the evaporation according to the annual</t>
  </si>
  <si>
    <t xml:space="preserve">    inflows to the reservoir from the Courtland Canal and inflows via White Rock Creek.</t>
  </si>
  <si>
    <t>In the monthly simulation, the following assumptions are made.</t>
  </si>
  <si>
    <t xml:space="preserve">a) If there is a negative net evaporation for the month, the evaporation charged to Courtland Canal (Republican River) </t>
  </si>
  <si>
    <t>b) Outfllows to the Courtland Canal are taken first from Republican River water and then from White Rock Creek</t>
  </si>
  <si>
    <t xml:space="preserve">    when no Republican River water remains.</t>
  </si>
  <si>
    <t>Workbook</t>
  </si>
  <si>
    <t>Based on the traditional volume proportioned method</t>
  </si>
  <si>
    <t>N</t>
  </si>
  <si>
    <t>Revised 10/22/2004 by GAA</t>
  </si>
  <si>
    <t>Net Evaporation Assigned to Republican River</t>
  </si>
  <si>
    <t>Total Republican River CU at Lovewell and below</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</si>
  <si>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</si>
  <si>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</si>
  <si>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</si>
  <si>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</si>
  <si>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</si>
  <si>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</si>
  <si>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</si>
  <si>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</si>
  <si>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</si>
  <si>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</si>
  <si>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</si>
  <si>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</si>
  <si>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</si>
  <si>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</si>
  <si>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</si>
  <si>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</si>
  <si>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</si>
  <si>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</si>
  <si>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</si>
  <si>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</si>
  <si>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Total return</t>
  </si>
  <si>
    <t>Return as</t>
  </si>
  <si>
    <t>Diversion</t>
  </si>
  <si>
    <t>Waste-Way</t>
  </si>
  <si>
    <t>Deliveries</t>
  </si>
  <si>
    <t>from District</t>
  </si>
  <si>
    <t>Percent Field</t>
  </si>
  <si>
    <t>to Stream</t>
  </si>
  <si>
    <t>Percent of</t>
  </si>
  <si>
    <t>Factor</t>
  </si>
  <si>
    <t>and Canal</t>
  </si>
  <si>
    <t>from Canal</t>
  </si>
  <si>
    <t>Loss That</t>
  </si>
  <si>
    <t>and Field</t>
  </si>
  <si>
    <t>Returns to</t>
  </si>
  <si>
    <t>Loss</t>
  </si>
  <si>
    <t>the Stream</t>
  </si>
  <si>
    <t>Name Canal</t>
  </si>
  <si>
    <t>Headgate</t>
  </si>
  <si>
    <t>Sum of</t>
  </si>
  <si>
    <t xml:space="preserve">Sum of </t>
  </si>
  <si>
    <t>Col 2 - Col 4</t>
  </si>
  <si>
    <t>1 -Weighted</t>
  </si>
  <si>
    <t>Col 4 x</t>
  </si>
  <si>
    <t>Col 5 +</t>
  </si>
  <si>
    <t xml:space="preserve">Estimated </t>
  </si>
  <si>
    <t>Col 8 x</t>
  </si>
  <si>
    <r>
      <t>Col 10/</t>
    </r>
    <r>
      <rPr>
        <b/>
        <sz val="10"/>
        <rFont val="Arial"/>
        <family val="2"/>
      </rPr>
      <t>Col 2</t>
    </r>
  </si>
  <si>
    <t>measured</t>
  </si>
  <si>
    <t>Deliveries to</t>
  </si>
  <si>
    <t>Percent Loss</t>
  </si>
  <si>
    <t>spills to river</t>
  </si>
  <si>
    <t>the field</t>
  </si>
  <si>
    <t>Efficiency of</t>
  </si>
  <si>
    <t>Application</t>
  </si>
  <si>
    <t>System for</t>
  </si>
  <si>
    <t>the District</t>
  </si>
  <si>
    <t>* The average field efficiencies for each district and percent loss that returns to the stream may be</t>
  </si>
  <si>
    <t>reviewed and, if necessary, changed by the RRCA to improve the accuracy of the estimates.</t>
  </si>
  <si>
    <t>Courtland</t>
  </si>
  <si>
    <t>% Consumptive Use</t>
  </si>
  <si>
    <t>BOSTWICK DIVISION (Continued)</t>
  </si>
  <si>
    <t>End of</t>
  </si>
  <si>
    <t>Est. Flow</t>
  </si>
  <si>
    <t>Inflow</t>
  </si>
  <si>
    <t>Gross</t>
  </si>
  <si>
    <t>(in.)</t>
  </si>
  <si>
    <t>from</t>
  </si>
  <si>
    <t>Release</t>
  </si>
  <si>
    <t>Delivered</t>
  </si>
  <si>
    <t>Outflow</t>
  </si>
  <si>
    <t>Evap.</t>
  </si>
  <si>
    <t>Precip.</t>
  </si>
  <si>
    <t>Content</t>
  </si>
  <si>
    <t>White Rock</t>
  </si>
  <si>
    <t>To Canal</t>
  </si>
  <si>
    <t>To Farms</t>
  </si>
  <si>
    <t>(AF)</t>
  </si>
  <si>
    <t>Pan Evap.</t>
  </si>
  <si>
    <t>(Inches)</t>
  </si>
  <si>
    <t>Creek (AF)</t>
  </si>
  <si>
    <t>34.8 (AF)</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</si>
  <si>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</si>
  <si>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</si>
  <si>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</si>
  <si>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</si>
  <si>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</si>
  <si>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</si>
  <si>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</si>
  <si>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</si>
  <si>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</si>
  <si>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</si>
  <si>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</si>
  <si>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</si>
  <si>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TOTAL</t>
  </si>
  <si>
    <t xml:space="preserve">              --</t>
  </si>
  <si>
    <r>
      <t>WR Outflow</t>
    </r>
    <r>
      <rPr>
        <vertAlign val="superscript"/>
        <sz val="10"/>
        <rFont val="Arial"/>
        <family val="2"/>
      </rPr>
      <t>3</t>
    </r>
  </si>
  <si>
    <r>
      <t>EOM El.</t>
    </r>
    <r>
      <rPr>
        <vertAlign val="superscript"/>
        <sz val="10"/>
        <rFont val="Arial"/>
        <family val="2"/>
      </rPr>
      <t>3</t>
    </r>
  </si>
  <si>
    <t xml:space="preserve">Acre-Feet </t>
  </si>
  <si>
    <r>
      <t>CC_Irr_Outflow</t>
    </r>
    <r>
      <rPr>
        <vertAlign val="superscript"/>
        <sz val="10"/>
        <rFont val="Arial"/>
        <family val="2"/>
      </rPr>
      <t>1</t>
    </r>
  </si>
  <si>
    <r>
      <t>1</t>
    </r>
    <r>
      <rPr>
        <b/>
        <sz val="10"/>
        <rFont val="Arial"/>
        <family val="2"/>
      </rPr>
      <t>Bureau Data from Table 2.</t>
    </r>
  </si>
  <si>
    <r>
      <t>3</t>
    </r>
    <r>
      <rPr>
        <b/>
        <sz val="10"/>
        <rFont val="Arial"/>
        <family val="2"/>
      </rPr>
      <t>Bureau Data from Daily Data on the Web</t>
    </r>
  </si>
  <si>
    <r>
      <t>EOM Area</t>
    </r>
    <r>
      <rPr>
        <b/>
        <vertAlign val="superscript"/>
        <sz val="14"/>
        <rFont val="Arial"/>
        <family val="2"/>
      </rPr>
      <t>2</t>
    </r>
  </si>
  <si>
    <r>
      <t>EOM Storage</t>
    </r>
    <r>
      <rPr>
        <b/>
        <vertAlign val="superscript"/>
        <sz val="14"/>
        <rFont val="Arial"/>
        <family val="2"/>
      </rPr>
      <t>2</t>
    </r>
  </si>
  <si>
    <r>
      <t>Gross Evap.</t>
    </r>
    <r>
      <rPr>
        <b/>
        <vertAlign val="superscript"/>
        <sz val="14"/>
        <rFont val="Arial"/>
        <family val="2"/>
      </rPr>
      <t>1</t>
    </r>
  </si>
  <si>
    <r>
      <t>CC Inflow</t>
    </r>
    <r>
      <rPr>
        <b/>
        <vertAlign val="superscript"/>
        <sz val="14"/>
        <rFont val="Arial"/>
        <family val="2"/>
      </rPr>
      <t>1</t>
    </r>
  </si>
  <si>
    <r>
      <t>WR Outflow</t>
    </r>
    <r>
      <rPr>
        <b/>
        <vertAlign val="superscript"/>
        <sz val="14"/>
        <rFont val="Arial"/>
        <family val="2"/>
      </rPr>
      <t>1</t>
    </r>
  </si>
  <si>
    <r>
      <t>EOM El.</t>
    </r>
    <r>
      <rPr>
        <b/>
        <vertAlign val="superscript"/>
        <sz val="14"/>
        <rFont val="Arial"/>
        <family val="2"/>
      </rPr>
      <t>3</t>
    </r>
  </si>
  <si>
    <r>
      <t>Precip.</t>
    </r>
    <r>
      <rPr>
        <b/>
        <vertAlign val="superscript"/>
        <sz val="14"/>
        <rFont val="Arial"/>
        <family val="2"/>
      </rPr>
      <t>1</t>
    </r>
  </si>
  <si>
    <r>
      <t>CC Outflow</t>
    </r>
    <r>
      <rPr>
        <b/>
        <vertAlign val="superscript"/>
        <sz val="14"/>
        <rFont val="Arial"/>
        <family val="2"/>
      </rPr>
      <t>1</t>
    </r>
  </si>
  <si>
    <t xml:space="preserve">L </t>
  </si>
  <si>
    <t>Diverted</t>
  </si>
  <si>
    <t xml:space="preserve">          Total</t>
  </si>
  <si>
    <t>Delivery to Kansas</t>
  </si>
  <si>
    <t>Consumptive Use above Lovewell Assigned to River</t>
  </si>
  <si>
    <t>Below</t>
  </si>
  <si>
    <t>Above</t>
  </si>
  <si>
    <t>Ver_1 produced 10/25/2004 by GAA</t>
  </si>
  <si>
    <t>Kansas Net Deliveries</t>
  </si>
  <si>
    <t>BOSTWICK DIVISION</t>
  </si>
  <si>
    <t>Data from Corps of Engineers</t>
  </si>
  <si>
    <t xml:space="preserve">        7-322</t>
  </si>
  <si>
    <t>Revised for KRP use</t>
  </si>
  <si>
    <t xml:space="preserve">             UNITED  STATES</t>
  </si>
  <si>
    <t xml:space="preserve">        2-74</t>
  </si>
  <si>
    <t>DEPARTMENT  OF  THE  INTERIOR</t>
  </si>
  <si>
    <t xml:space="preserve">   BUREAU  OF  RECLAMATION</t>
  </si>
  <si>
    <t>MONTHLY  WATER  DISTRIBUTION</t>
  </si>
  <si>
    <t>Canal:</t>
  </si>
  <si>
    <t>COURTLAND ABOVE LOVEWELL</t>
  </si>
  <si>
    <t>District:</t>
  </si>
  <si>
    <t>KANSAS-BOSTWICK IRRIGATION DISTRICT NO. 2</t>
  </si>
  <si>
    <t>Project:</t>
  </si>
  <si>
    <t>Pick-Sloan Missouri Basin Program</t>
  </si>
  <si>
    <t>Acres Irrigated During Season:</t>
  </si>
  <si>
    <t>Diversion from:</t>
  </si>
  <si>
    <t>Republican River</t>
  </si>
  <si>
    <t>ACRE-FEET:</t>
  </si>
  <si>
    <t>1</t>
  </si>
  <si>
    <t>2</t>
  </si>
  <si>
    <t>3</t>
  </si>
  <si>
    <t>4</t>
  </si>
  <si>
    <t>5</t>
  </si>
  <si>
    <t>6</t>
  </si>
  <si>
    <t>7</t>
  </si>
  <si>
    <t>8</t>
  </si>
  <si>
    <t>9</t>
  </si>
  <si>
    <t>10</t>
  </si>
  <si>
    <t>11</t>
  </si>
  <si>
    <t>12</t>
  </si>
  <si>
    <t>13</t>
  </si>
  <si>
    <t>14</t>
  </si>
  <si>
    <t>Kan-Bost</t>
  </si>
  <si>
    <t>Share</t>
  </si>
  <si>
    <t>Diversions</t>
  </si>
  <si>
    <t>Net</t>
  </si>
  <si>
    <t>Main</t>
  </si>
  <si>
    <t>Lateral</t>
  </si>
  <si>
    <t xml:space="preserve">                Delivered to Farms</t>
  </si>
  <si>
    <t>Acre Feet</t>
  </si>
  <si>
    <t>below</t>
  </si>
  <si>
    <t>Supply</t>
  </si>
  <si>
    <t>to</t>
  </si>
  <si>
    <t>Waste</t>
  </si>
  <si>
    <t>Losses</t>
  </si>
  <si>
    <t>From Main</t>
  </si>
  <si>
    <t>From</t>
  </si>
  <si>
    <t>Per Acre</t>
  </si>
  <si>
    <t>0.7 - 15.1</t>
  </si>
  <si>
    <t>15.1 - 34.8</t>
  </si>
  <si>
    <t>Stateline</t>
  </si>
  <si>
    <t>Laterals*</t>
  </si>
  <si>
    <t>Canal**</t>
  </si>
  <si>
    <t>Lateral***</t>
  </si>
  <si>
    <t>****</t>
  </si>
  <si>
    <t>Acre ft.per acre****</t>
  </si>
  <si>
    <t>Percent Net Supply</t>
  </si>
  <si>
    <t>INSTRUCTIONS</t>
  </si>
  <si>
    <t>Columns 8+11=Column 4.</t>
  </si>
  <si>
    <t>*Measured at lateral turnouts from main canal.</t>
  </si>
  <si>
    <t>Columns 2+3+4=Column 5.</t>
  </si>
  <si>
    <t>**Measured at farm turnouts from main canal.</t>
  </si>
  <si>
    <t>Columns 5-6-8-11=Column 7.</t>
  </si>
  <si>
    <t>***Measured at farm turnouts from laterals.</t>
  </si>
  <si>
    <t>Columns 8-9-12=Column 10.</t>
  </si>
  <si>
    <t>****Use total acres irrigated during season to compute this column.</t>
  </si>
  <si>
    <t>NOTE: Nebraska canal loss as shared by Kansas-Bostwick included in this report.</t>
  </si>
  <si>
    <t>NOTE: Net Supply does not include losses incurred by Kansas Bostwick or USBR (to Lovewell).</t>
  </si>
  <si>
    <t>COURTLAND BELOW LOVEWELL</t>
  </si>
  <si>
    <t>Lovewell Reservoir</t>
  </si>
  <si>
    <t>Lovewell</t>
  </si>
  <si>
    <t>Other</t>
  </si>
  <si>
    <t>Regulating</t>
  </si>
  <si>
    <t>Reservoir</t>
  </si>
  <si>
    <t>Sources</t>
  </si>
  <si>
    <t>Column 2=Diversion amount exclusive of waste at head gates for sluicing.</t>
  </si>
  <si>
    <t>Columns 2+3-4=Column 5.</t>
  </si>
  <si>
    <t>RES_NET_EVAP_V_2003_mo.XLS</t>
  </si>
  <si>
    <t>Harlan County Split</t>
  </si>
  <si>
    <t>Total Diversions</t>
  </si>
  <si>
    <t>Kansas Percentage</t>
  </si>
  <si>
    <t>BOR_TBL_2</t>
  </si>
  <si>
    <t>TABLE 2</t>
  </si>
  <si>
    <t xml:space="preserve">   SUMMARY OF 2003 OPERATIONS</t>
  </si>
  <si>
    <t>MIRAGE FLATS PROJECT</t>
  </si>
  <si>
    <t>BOX BUTTE RESERVOIR</t>
  </si>
  <si>
    <t>MIRAGE FLATS CANAL</t>
  </si>
  <si>
    <t xml:space="preserve">  NOTE -- Acres  irrigated  2003:    Mirage Flats Canal   -  11,092 acres.</t>
  </si>
  <si>
    <t>SANDHILLS DIVISION</t>
  </si>
  <si>
    <t>AINSWORTH UNIT</t>
  </si>
  <si>
    <t>MERRITT RESERVOIR</t>
  </si>
  <si>
    <t>AINSWORTH CANAL</t>
  </si>
  <si>
    <t xml:space="preserve">           NOTE -- Acres  irrigated  2003:   Ainsworth  Canal  - 33,380 acres.</t>
  </si>
  <si>
    <t>NORTH LOUP DIVISION</t>
  </si>
  <si>
    <t>CALAMUS RESERVOIR</t>
  </si>
  <si>
    <t>ABOVE DAVIS CREEK</t>
  </si>
  <si>
    <t>Release to</t>
  </si>
  <si>
    <t>MIRDAN CANAL</t>
  </si>
  <si>
    <t xml:space="preserve">      Calamus          Release</t>
  </si>
  <si>
    <t>Fish Hatch.</t>
  </si>
  <si>
    <t xml:space="preserve">       to Canal</t>
  </si>
  <si>
    <t>Canal Use</t>
  </si>
  <si>
    <t xml:space="preserve">           (AF)</t>
  </si>
  <si>
    <t xml:space="preserve"> Aug</t>
  </si>
  <si>
    <t xml:space="preserve"> NOTE -- Acres  irrigated  2003:  Mirdan  Canal - 32,571 acres.</t>
  </si>
  <si>
    <t>NORTH LOUP DIVISION (Continued)</t>
  </si>
  <si>
    <t>BELOW DAVIS CREEK</t>
  </si>
  <si>
    <t>DAVIS CREEK RESERVOIR</t>
  </si>
  <si>
    <t>FULLERTON CANAL</t>
  </si>
  <si>
    <t>End of Mo.</t>
  </si>
  <si>
    <t xml:space="preserve"> NOTE - Acres irrigated 2003:  Fullerton  Canal - 20,916 acres.</t>
  </si>
  <si>
    <t>UPPER REPUBLICAN DIVISION</t>
  </si>
  <si>
    <t>ARMEL UNIT</t>
  </si>
  <si>
    <t>BONNY RESERVOIR</t>
  </si>
  <si>
    <t>To Hale</t>
  </si>
  <si>
    <t>Ditch</t>
  </si>
  <si>
    <t>Gross Evap.</t>
  </si>
  <si>
    <t>EOM Content</t>
  </si>
  <si>
    <t>Dec.</t>
  </si>
  <si>
    <t xml:space="preserve">                 --</t>
  </si>
  <si>
    <t>FRENCHMAN-CAMBRIDGE DIVISION</t>
  </si>
  <si>
    <t>FRENCHMAN UNIT</t>
  </si>
  <si>
    <t>ENDERS RESERVOIR</t>
  </si>
  <si>
    <t xml:space="preserve">  CULBERTSON CANAL</t>
  </si>
  <si>
    <t>CULBERTSON EXT.CANAL</t>
  </si>
  <si>
    <t xml:space="preserve">             --</t>
  </si>
  <si>
    <t xml:space="preserve"> NOTE: Acres irrigated 2003: Culbertson Canal - 2,695 acres;</t>
  </si>
  <si>
    <t>Culbertson Extension Canal - 0 acres.</t>
  </si>
  <si>
    <t xml:space="preserve"> FRENCHMAN-CAMBRIDGE DIVISION (Continued)</t>
  </si>
  <si>
    <t>MEEKER-DRIFTWOOD UNIT</t>
  </si>
  <si>
    <t>SWANSON LAKE</t>
  </si>
  <si>
    <t>MEEKER-DRIFTWOOD</t>
  </si>
  <si>
    <t>BARTLEY CANAL</t>
  </si>
  <si>
    <t xml:space="preserve">   NOTE:   Acres  irrigated  2003:   Meeker-Driftwood  Canal - 0 acres;</t>
  </si>
  <si>
    <t>Bartley Canal - 0 acres.</t>
  </si>
  <si>
    <t>FRENCHMAN-CAMBRIDGE DIVISION (Continued)</t>
  </si>
  <si>
    <t>RED WILLOW UNIT</t>
  </si>
  <si>
    <t>HUGH BUTLER LAKE</t>
  </si>
  <si>
    <t>RED WILLOW CANAL</t>
  </si>
  <si>
    <t xml:space="preserve">  NOTE -- Acres  irrigated  2003:    Red  Willow  Canal - 0 acres.</t>
  </si>
  <si>
    <t>CAMBRIDGE UNIT</t>
  </si>
  <si>
    <t>HARRY STRUNK LAKE</t>
  </si>
  <si>
    <t>CAMBRIDGE CANAL</t>
  </si>
  <si>
    <t>Apr.</t>
  </si>
  <si>
    <t xml:space="preserve">  NOTE -- Acres  irrigated  2003:   Cambridge Canal - 15,883 acres.</t>
  </si>
  <si>
    <t>KANASKA DIVISION</t>
  </si>
  <si>
    <t>ALMENA UNIT</t>
  </si>
  <si>
    <t>KEITH SEBELIUS LAKE</t>
  </si>
  <si>
    <t>ALMENA CANAL</t>
  </si>
  <si>
    <t>To City</t>
  </si>
  <si>
    <t>Of Norton</t>
  </si>
  <si>
    <t xml:space="preserve">  NOTE:  Acres  irrigated  2003:   Almena Canal - 1,674 acres.</t>
  </si>
  <si>
    <r>
      <t>Precip.</t>
    </r>
    <r>
      <rPr>
        <vertAlign val="superscript"/>
        <sz val="10"/>
        <rFont val="Arial"/>
        <family val="2"/>
      </rPr>
      <t>1</t>
    </r>
  </si>
  <si>
    <r>
      <t>1</t>
    </r>
    <r>
      <rPr>
        <sz val="10"/>
        <rFont val="Arial"/>
        <family val="2"/>
      </rPr>
      <t>Bureau Data from Table 2. (BOR_TBL_2)</t>
    </r>
  </si>
  <si>
    <r>
      <t>3</t>
    </r>
    <r>
      <rPr>
        <sz val="10"/>
        <rFont val="Arial"/>
        <family val="2"/>
      </rPr>
      <t>Bureau Data from Daily Data on the Web (BOR_Data)</t>
    </r>
  </si>
  <si>
    <t>Worksheet</t>
  </si>
  <si>
    <t>Input_Output</t>
  </si>
  <si>
    <t>Computations</t>
  </si>
  <si>
    <t>Computes the various items reported in the input_output sheet.</t>
  </si>
  <si>
    <t>Involves the acquistion of information from electronic sources. Only three manual entries, highlighted in green. In the blue field the results of the computations are shown.</t>
  </si>
  <si>
    <t>Lovewell_Area</t>
  </si>
  <si>
    <t>Lovewell_Cap</t>
  </si>
  <si>
    <t>The data table based on the latest BOR data table. This should change on a periodic basis.</t>
  </si>
  <si>
    <t>CC_above</t>
  </si>
  <si>
    <t>CC_below</t>
  </si>
  <si>
    <t>Computes the Consumptive use fraction for irrigation use in the district above Lovewell Reservoir. Based on Attachment 7.</t>
  </si>
  <si>
    <t>Computes the Consumptive use fraction for irrigation use in the district below Lovewell Reservoir. Based on Attachment 7.</t>
  </si>
  <si>
    <t>BOR_Data</t>
  </si>
  <si>
    <t>ks_ below</t>
  </si>
  <si>
    <t>ks_above</t>
  </si>
  <si>
    <t>Annually, the table is from a report produced by the Bureau as a monthly summary of canal operations.</t>
  </si>
  <si>
    <t xml:space="preserve">   White Rock Creek inflows and to determine the split in Courtland Canal outflow between the same.</t>
  </si>
  <si>
    <t xml:space="preserve">    water is 0 and the negative net evaporation is applied to White Rock Creek.</t>
  </si>
  <si>
    <t>Annually, this is Table 2 produced each calendar year by the BOR. Paste this in its entirety. You'll have to remove the split window to do this.</t>
  </si>
  <si>
    <t xml:space="preserve">Annually, data collected from BOR website: http://www.usbr.gov/gp-bin/arc050_form.pl?LVKS. Picking the "ALL" on data for the immediate past water year and placing in this spreadsheet. One should then, download the current water year and place it beside the past water year. You now have a full calendar year. If in your cut and pasting, you select Paste Special and select values only, the green background will remain and should provide you with a quick calendar year visual cue. </t>
  </si>
  <si>
    <r>
      <t>WR Inflow</t>
    </r>
    <r>
      <rPr>
        <vertAlign val="superscript"/>
        <sz val="10"/>
        <rFont val="Arial"/>
        <family val="2"/>
      </rPr>
      <t>1</t>
    </r>
  </si>
  <si>
    <r>
      <t>WR Inflow</t>
    </r>
    <r>
      <rPr>
        <b/>
        <vertAlign val="superscript"/>
        <sz val="14"/>
        <rFont val="Arial"/>
        <family val="2"/>
      </rPr>
      <t>1</t>
    </r>
  </si>
  <si>
    <r>
      <t>Calculation: (E</t>
    </r>
    <r>
      <rPr>
        <vertAlign val="subscript"/>
        <sz val="12"/>
        <rFont val="Arial"/>
        <family val="0"/>
      </rPr>
      <t xml:space="preserve">2 </t>
    </r>
    <r>
      <rPr>
        <sz val="12"/>
        <rFont val="Arial"/>
        <family val="0"/>
      </rPr>
      <t xml:space="preserve">- E </t>
    </r>
    <r>
      <rPr>
        <vertAlign val="subscript"/>
        <sz val="12"/>
        <rFont val="Arial"/>
        <family val="0"/>
      </rPr>
      <t>1</t>
    </r>
    <r>
      <rPr>
        <sz val="12"/>
        <rFont val="Arial"/>
        <family val="0"/>
      </rPr>
      <t>)</t>
    </r>
  </si>
  <si>
    <r>
      <t>Calculation:     G</t>
    </r>
    <r>
      <rPr>
        <vertAlign val="subscript"/>
        <sz val="12"/>
        <rFont val="Arial"/>
        <family val="0"/>
      </rPr>
      <t xml:space="preserve"> </t>
    </r>
    <r>
      <rPr>
        <sz val="12"/>
        <rFont val="Arial"/>
        <family val="0"/>
      </rPr>
      <t>- (H  * D</t>
    </r>
    <r>
      <rPr>
        <vertAlign val="subscript"/>
        <sz val="12"/>
        <rFont val="Arial"/>
        <family val="0"/>
      </rPr>
      <t>ave</t>
    </r>
    <r>
      <rPr>
        <sz val="12"/>
        <rFont val="Arial"/>
        <family val="0"/>
      </rPr>
      <t xml:space="preserve"> </t>
    </r>
    <r>
      <rPr>
        <vertAlign val="subscript"/>
        <sz val="12"/>
        <rFont val="Arial"/>
        <family val="0"/>
      </rPr>
      <t xml:space="preserve"> </t>
    </r>
    <r>
      <rPr>
        <sz val="12"/>
        <rFont val="Arial"/>
        <family val="0"/>
      </rPr>
      <t>/ 12)</t>
    </r>
  </si>
  <si>
    <t>White Rock Creek Inflow Estimate (Input)</t>
  </si>
  <si>
    <t>Total EOY Storage</t>
  </si>
  <si>
    <t>EOY Storage</t>
  </si>
  <si>
    <t>Ver_1.3 produced 10/28/2004 by GAA</t>
  </si>
  <si>
    <t xml:space="preserve">   SUMMARY OF 2004 OPERATIONS</t>
  </si>
  <si>
    <t xml:space="preserve">    MIRAGE FLATS CANAL</t>
  </si>
  <si>
    <t xml:space="preserve">      AINSWORTH CANAL</t>
  </si>
  <si>
    <t xml:space="preserve">           ABOVE DAVIS CREEK</t>
  </si>
  <si>
    <t xml:space="preserve">                 MIRDAN CANAL</t>
  </si>
  <si>
    <t>to Canal</t>
  </si>
  <si>
    <t xml:space="preserve">   BELOW DAVIS CREEK</t>
  </si>
  <si>
    <t xml:space="preserve">    FULLERTON CANAL</t>
  </si>
  <si>
    <t xml:space="preserve">  MEEKER-DRIFTWOOD</t>
  </si>
  <si>
    <t xml:space="preserve">    RED WILLOW CANAL</t>
  </si>
  <si>
    <t xml:space="preserve">     CAMBRIDGE CANAL</t>
  </si>
  <si>
    <t xml:space="preserve">  FRANKLIN UNIT</t>
  </si>
  <si>
    <t xml:space="preserve">  HARLAN COUNTY LAKE</t>
  </si>
  <si>
    <t xml:space="preserve">      FRANKLIN CANAL</t>
  </si>
  <si>
    <t xml:space="preserve">       NAPONEE CANAL</t>
  </si>
  <si>
    <t xml:space="preserve">   SUPERIOR-COURTLAND UNIT</t>
  </si>
  <si>
    <t xml:space="preserve">                    COURTLAND CANAL - ABOVE LOVEWELL</t>
  </si>
  <si>
    <t>FRANKLIN PUMP CANAL        SUPERIOR CANAL</t>
  </si>
  <si>
    <t xml:space="preserve">        NEBRASKA USE</t>
  </si>
  <si>
    <t xml:space="preserve">            KANSAS USE</t>
  </si>
  <si>
    <t>Courtland Canal-Nebraska use - 0 acres.</t>
  </si>
  <si>
    <t xml:space="preserve">       COURTLAND UNIT</t>
  </si>
  <si>
    <t xml:space="preserve">           LOVEWELL RESERVOIR</t>
  </si>
  <si>
    <t xml:space="preserve">     COURTLAND (Below)</t>
  </si>
  <si>
    <t>Pan Evap</t>
  </si>
  <si>
    <t>Water Yea</t>
  </si>
  <si>
    <t>Ru</t>
  </si>
  <si>
    <t>Dam, KS</t>
  </si>
  <si>
    <t>r Historic</t>
  </si>
  <si>
    <t>Average C</t>
  </si>
  <si>
    <t>ontent (ac</t>
  </si>
  <si>
    <t>re-feet)</t>
  </si>
  <si>
    <t>oration (i</t>
  </si>
  <si>
    <t>nches)</t>
  </si>
  <si>
    <t>r Forebay</t>
  </si>
  <si>
    <t>(feet)</t>
  </si>
  <si>
    <t>an Compute</t>
  </si>
  <si>
    <t>d Inflow (</t>
  </si>
  <si>
    <t>cfs)</t>
  </si>
  <si>
    <t>ecipitatio</t>
  </si>
  <si>
    <t>n (inches</t>
  </si>
  <si>
    <t>per day)</t>
  </si>
  <si>
    <t>an Total D</t>
  </si>
  <si>
    <t>ischarge (</t>
  </si>
  <si>
    <t>an Canal D</t>
  </si>
  <si>
    <t>an River D</t>
  </si>
  <si>
    <t>V1.4F 09-D</t>
  </si>
  <si>
    <t>ec-1997,</t>
  </si>
  <si>
    <t>Report For</t>
  </si>
  <si>
    <t>Ident:  L</t>
  </si>
  <si>
    <t>VKS</t>
  </si>
  <si>
    <t>er code: A</t>
  </si>
  <si>
    <t>Reservoi</t>
  </si>
  <si>
    <t>F_AVG</t>
  </si>
  <si>
    <t>er code: E</t>
  </si>
  <si>
    <t>er code: F</t>
  </si>
  <si>
    <t>er code: I</t>
  </si>
  <si>
    <t>Daily Me</t>
  </si>
  <si>
    <t>er code: P</t>
  </si>
  <si>
    <t>Total Pr</t>
  </si>
  <si>
    <t>er code: Q</t>
  </si>
  <si>
    <t>RD</t>
  </si>
  <si>
    <t>ARC050</t>
  </si>
  <si>
    <t>Station</t>
  </si>
  <si>
    <t>Paramet</t>
  </si>
  <si>
    <t>MWD #5</t>
  </si>
  <si>
    <t>MWD #13</t>
  </si>
  <si>
    <t>Formula</t>
  </si>
  <si>
    <t>Dale</t>
  </si>
  <si>
    <t>Cannot be</t>
  </si>
  <si>
    <t>No records. Some may</t>
  </si>
  <si>
    <t>Courtland below Lovewell</t>
  </si>
  <si>
    <t>minus!!!!!!!</t>
  </si>
  <si>
    <t>have to be estimated.</t>
  </si>
  <si>
    <t xml:space="preserve">  NOTE:   Acres  irrigated  2005:  Courtland  Canal  below  Lovewell  - 23,034 acres.</t>
  </si>
  <si>
    <t>Rev. for 2005 on 4/4/2006 by GAA</t>
  </si>
  <si>
    <t>Ocotober 2004</t>
  </si>
  <si>
    <t>Rev. for 2006 on 3/23/07 by MAB</t>
  </si>
  <si>
    <t>r 2006</t>
  </si>
  <si>
    <t>n 03/23/20</t>
  </si>
  <si>
    <t>07 09:22</t>
  </si>
  <si>
    <t>r Storage</t>
  </si>
  <si>
    <t>Content (a</t>
  </si>
  <si>
    <t>cre-feet)</t>
  </si>
  <si>
    <t>r 2007</t>
  </si>
  <si>
    <t>07 09:26</t>
  </si>
  <si>
    <t>NOTE:  Acres irrigated 2006:  Franklin Canal - 0 acres; Naponee Canal - 0 acres.</t>
  </si>
  <si>
    <t xml:space="preserve">  NOTE:   Acres  irrigated  2006:</t>
  </si>
  <si>
    <t>Franklin Pump Canal - 0 acres; Superior Canal - 0 acres.</t>
  </si>
  <si>
    <t>Courtland Canal-Kansas use - 5,925 acres.</t>
  </si>
  <si>
    <t xml:space="preserve">  NOTE:   Acres  irrigated  2006:  Courtland  Canal  below  Lovewell  22,655  acres.</t>
  </si>
  <si>
    <t>Rev. for 2006 on 3/28/07 by MAB.  Double checked for accuracy on 3/29/07</t>
  </si>
  <si>
    <t>Lovewell_Ops_2006.xls</t>
  </si>
  <si>
    <t>Updated April 2006 by Mark Billinger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</si>
</sst>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000"/>
    <numFmt numFmtId="173" formatCode="mm/dd/yyyy"/>
    <numFmt numFmtId="174" formatCode="[$-409]h:mm:ss\ AM/PM"/>
    <numFmt numFmtId="175" formatCode="h:mm;@"/>
    <numFmt numFmtId="176" formatCode="[$-409]dddd\,\ mmmm\ dd\,\ yyyy"/>
    <numFmt numFmtId="177" formatCode="m/d/yy\ h:mm;@"/>
    <numFmt numFmtId="178" formatCode="0.00_)"/>
    <numFmt numFmtId="179" formatCode="0.0_)"/>
    <numFmt numFmtId="180" formatCode="0_)"/>
  </numFmts>
  <fonts count="29">
    <font>
      <sz val="10"/>
      <name val="Arial"/>
      <family val="0"/>
    </font>
    <font>
      <b/>
      <sz val="10"/>
      <name val="Arial"/>
      <family val="2"/>
    </font>
    <font>
      <sz val="8"/>
      <name val="Arial"/>
      <family val="2"/>
    </font>
    <font>
      <vertAlign val="subscript"/>
      <sz val="8"/>
      <name val="Arial"/>
      <family val="2"/>
    </font>
    <font>
      <vertAlign val="superscript"/>
      <sz val="10"/>
      <name val="Arial"/>
      <family val="2"/>
    </font>
    <font>
      <b/>
      <vertAlign val="superscript"/>
      <sz val="10"/>
      <name val="Arial"/>
      <family val="2"/>
    </font>
    <font>
      <sz val="10"/>
      <name val="Arial Unicode MS"/>
      <family val="2"/>
    </font>
    <font>
      <sz val="12"/>
      <color indexed="12"/>
      <name val="Arial"/>
      <family val="0"/>
    </font>
    <font>
      <sz val="12"/>
      <name val="SWISS"/>
      <family val="0"/>
    </font>
    <font>
      <b/>
      <sz val="14"/>
      <name val="Arial"/>
      <family val="2"/>
    </font>
    <font>
      <b/>
      <vertAlign val="superscript"/>
      <sz val="14"/>
      <name val="Arial"/>
      <family val="2"/>
    </font>
    <font>
      <sz val="14"/>
      <name val="Arial"/>
      <family val="2"/>
    </font>
    <font>
      <sz val="12"/>
      <name val="Arial"/>
      <family val="0"/>
    </font>
    <font>
      <b/>
      <sz val="12"/>
      <name val="SWISS"/>
      <family val="0"/>
    </font>
    <font>
      <sz val="14"/>
      <name val="SWISS"/>
      <family val="0"/>
    </font>
    <font>
      <b/>
      <sz val="24"/>
      <name val="SWISS"/>
      <family val="0"/>
    </font>
    <font>
      <b/>
      <sz val="14"/>
      <name val="SWISS"/>
      <family val="0"/>
    </font>
    <font>
      <b/>
      <sz val="10"/>
      <name val="DUTCH"/>
      <family val="0"/>
    </font>
    <font>
      <u val="single"/>
      <sz val="10.45"/>
      <color indexed="36"/>
      <name val="Arial"/>
      <family val="0"/>
    </font>
    <font>
      <u val="single"/>
      <sz val="12"/>
      <color indexed="12"/>
      <name val="Arial"/>
      <family val="0"/>
    </font>
    <font>
      <sz val="10"/>
      <name val="DUTCH"/>
      <family val="0"/>
    </font>
    <font>
      <b/>
      <sz val="12"/>
      <name val="Arial"/>
      <family val="0"/>
    </font>
    <font>
      <sz val="12"/>
      <color indexed="8"/>
      <name val="SWISS"/>
      <family val="0"/>
    </font>
    <font>
      <b/>
      <i/>
      <sz val="12"/>
      <name val="SWISS"/>
      <family val="0"/>
    </font>
    <font>
      <sz val="12"/>
      <color indexed="10"/>
      <name val="SWISS"/>
      <family val="0"/>
    </font>
    <font>
      <vertAlign val="subscript"/>
      <sz val="12"/>
      <name val="Arial"/>
      <family val="0"/>
    </font>
    <font>
      <b/>
      <i/>
      <sz val="11"/>
      <name val="SWISS"/>
      <family val="0"/>
    </font>
    <font>
      <u val="single"/>
      <sz val="12"/>
      <name val="SWISS"/>
      <family val="0"/>
    </font>
    <font>
      <sz val="7.5"/>
      <name val="Arial"/>
      <family val="2"/>
    </font>
  </fonts>
  <fills count="9">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s>
  <borders count="51">
    <border>
      <left/>
      <right/>
      <top/>
      <bottom/>
      <diagonal/>
    </border>
    <border>
      <left>
        <color indexed="63"/>
      </left>
      <right>
        <color indexed="63"/>
      </right>
      <top style="double"/>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style="dotted"/>
      <right style="dotted"/>
      <top style="dotted"/>
      <bottom style="dotted"/>
    </border>
    <border>
      <left style="dotted"/>
      <right style="thick"/>
      <top style="dotted"/>
      <bottom style="dotted"/>
    </border>
    <border>
      <left>
        <color indexed="63"/>
      </left>
      <right style="thick"/>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dotted"/>
      <bottom style="dotted"/>
    </border>
    <border>
      <left style="thin">
        <color indexed="8"/>
      </left>
      <right>
        <color indexed="63"/>
      </right>
      <top style="double">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8"/>
      </bottom>
    </border>
    <border>
      <left>
        <color indexed="63"/>
      </left>
      <right>
        <color indexed="63"/>
      </right>
      <top>
        <color indexed="63"/>
      </top>
      <bottom style="double"/>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style="thin"/>
      <bottom style="thin"/>
    </border>
    <border>
      <left style="thin">
        <color indexed="8"/>
      </left>
      <right style="thin">
        <color indexed="8"/>
      </right>
      <top style="thin">
        <color indexed="8"/>
      </top>
      <bottom style="double"/>
    </border>
    <border>
      <left style="thin">
        <color indexed="8"/>
      </left>
      <right>
        <color indexed="63"/>
      </right>
      <top style="thin">
        <color indexed="8"/>
      </top>
      <bottom style="double"/>
    </border>
    <border>
      <left>
        <color indexed="63"/>
      </left>
      <right>
        <color indexed="63"/>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265">
    <xf numFmtId="0" fontId="0" fillId="0" borderId="0" xfId="0" applyAlignment="1">
      <alignment/>
    </xf>
    <xf numFmtId="0" fontId="0" fillId="0" borderId="0" xfId="0" applyAlignment="1">
      <alignment horizontal="right"/>
    </xf>
    <xf numFmtId="0" fontId="0" fillId="0" borderId="1" xfId="0" applyBorder="1" applyAlignment="1">
      <alignment horizontal="right"/>
    </xf>
    <xf numFmtId="0" fontId="0" fillId="0" borderId="1" xfId="0"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center" wrapText="1"/>
    </xf>
    <xf numFmtId="0" fontId="0" fillId="0" borderId="0" xfId="0" applyFill="1" applyAlignment="1">
      <alignment/>
    </xf>
    <xf numFmtId="0" fontId="0" fillId="2" borderId="0" xfId="0" applyFill="1" applyAlignment="1">
      <alignment/>
    </xf>
    <xf numFmtId="164" fontId="0" fillId="0" borderId="0" xfId="0" applyNumberFormat="1" applyAlignment="1">
      <alignment/>
    </xf>
    <xf numFmtId="0" fontId="0" fillId="0" borderId="0" xfId="0" applyBorder="1" applyAlignment="1">
      <alignment/>
    </xf>
    <xf numFmtId="0" fontId="0" fillId="0" borderId="2" xfId="0" applyBorder="1" applyAlignment="1">
      <alignment horizontal="center" wrapText="1"/>
    </xf>
    <xf numFmtId="0" fontId="2" fillId="0" borderId="2" xfId="0" applyFont="1" applyBorder="1" applyAlignment="1">
      <alignment horizontal="center" wrapText="1"/>
    </xf>
    <xf numFmtId="0" fontId="0" fillId="0" borderId="3" xfId="0" applyBorder="1" applyAlignment="1">
      <alignment horizontal="right"/>
    </xf>
    <xf numFmtId="0" fontId="0" fillId="0" borderId="4" xfId="0" applyBorder="1" applyAlignment="1">
      <alignment/>
    </xf>
    <xf numFmtId="0" fontId="0" fillId="0" borderId="3" xfId="0" applyFill="1" applyBorder="1" applyAlignment="1">
      <alignment/>
    </xf>
    <xf numFmtId="0" fontId="0" fillId="0" borderId="3" xfId="0" applyBorder="1" applyAlignment="1">
      <alignment/>
    </xf>
    <xf numFmtId="0" fontId="4" fillId="0" borderId="3" xfId="0" applyFont="1" applyBorder="1" applyAlignment="1">
      <alignment/>
    </xf>
    <xf numFmtId="0" fontId="0" fillId="0" borderId="5" xfId="0" applyBorder="1" applyAlignment="1">
      <alignment/>
    </xf>
    <xf numFmtId="0" fontId="0" fillId="0" borderId="6" xfId="0" applyBorder="1" applyAlignment="1">
      <alignment/>
    </xf>
    <xf numFmtId="0" fontId="0" fillId="3" borderId="0" xfId="0" applyFill="1" applyBorder="1" applyAlignment="1">
      <alignment/>
    </xf>
    <xf numFmtId="0" fontId="0" fillId="3" borderId="4" xfId="0" applyFill="1" applyBorder="1" applyAlignment="1">
      <alignment/>
    </xf>
    <xf numFmtId="0" fontId="0" fillId="3" borderId="3" xfId="0" applyFill="1" applyBorder="1" applyAlignment="1">
      <alignment/>
    </xf>
    <xf numFmtId="0" fontId="1" fillId="0" borderId="7" xfId="0" applyFont="1" applyBorder="1" applyAlignment="1">
      <alignment horizontal="center" wrapText="1"/>
    </xf>
    <xf numFmtId="0" fontId="0" fillId="4" borderId="0" xfId="0" applyFill="1" applyBorder="1" applyAlignment="1">
      <alignment/>
    </xf>
    <xf numFmtId="0" fontId="0" fillId="3" borderId="0" xfId="0" applyFill="1" applyBorder="1" applyAlignment="1">
      <alignment horizontal="right"/>
    </xf>
    <xf numFmtId="0" fontId="0" fillId="3" borderId="4" xfId="0" applyFill="1"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0" fillId="5" borderId="8" xfId="0" applyFill="1" applyBorder="1" applyAlignment="1">
      <alignment horizontal="right"/>
    </xf>
    <xf numFmtId="0" fontId="0" fillId="5" borderId="9" xfId="0" applyFill="1" applyBorder="1" applyAlignment="1">
      <alignment horizontal="right"/>
    </xf>
    <xf numFmtId="0" fontId="0" fillId="0" borderId="2" xfId="0" applyBorder="1" applyAlignment="1">
      <alignment horizontal="center"/>
    </xf>
    <xf numFmtId="0" fontId="0" fillId="0" borderId="10" xfId="0" applyBorder="1" applyAlignment="1">
      <alignment horizontal="center"/>
    </xf>
    <xf numFmtId="0" fontId="0" fillId="0" borderId="0" xfId="0" applyFill="1" applyBorder="1" applyAlignment="1">
      <alignment/>
    </xf>
    <xf numFmtId="0" fontId="0" fillId="3" borderId="11" xfId="0" applyFill="1" applyBorder="1" applyAlignment="1">
      <alignment/>
    </xf>
    <xf numFmtId="0" fontId="0" fillId="3" borderId="11" xfId="0" applyFill="1" applyBorder="1" applyAlignment="1">
      <alignment horizontal="right"/>
    </xf>
    <xf numFmtId="0" fontId="0" fillId="3" borderId="12" xfId="0" applyFill="1" applyBorder="1" applyAlignment="1">
      <alignment/>
    </xf>
    <xf numFmtId="0" fontId="1" fillId="3" borderId="13" xfId="0" applyFont="1" applyFill="1" applyBorder="1" applyAlignment="1">
      <alignment/>
    </xf>
    <xf numFmtId="0" fontId="0" fillId="3" borderId="14" xfId="0" applyFill="1" applyBorder="1" applyAlignment="1">
      <alignment horizontal="right"/>
    </xf>
    <xf numFmtId="0" fontId="0" fillId="3" borderId="15" xfId="0" applyFill="1" applyBorder="1" applyAlignment="1">
      <alignment/>
    </xf>
    <xf numFmtId="0" fontId="0" fillId="3" borderId="16" xfId="0" applyFill="1" applyBorder="1" applyAlignment="1">
      <alignment/>
    </xf>
    <xf numFmtId="0" fontId="5" fillId="0" borderId="3" xfId="0" applyFont="1" applyBorder="1" applyAlignment="1">
      <alignment/>
    </xf>
    <xf numFmtId="0" fontId="6" fillId="0" borderId="0" xfId="0" applyFont="1" applyAlignment="1">
      <alignment/>
    </xf>
    <xf numFmtId="0" fontId="1" fillId="0" borderId="0" xfId="0" applyFont="1" applyAlignment="1">
      <alignment/>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23" xfId="0" applyBorder="1" applyAlignment="1">
      <alignment horizontal="right"/>
    </xf>
    <xf numFmtId="0" fontId="0" fillId="0" borderId="24" xfId="0" applyBorder="1" applyAlignment="1">
      <alignment horizontal="right"/>
    </xf>
    <xf numFmtId="0" fontId="0" fillId="0" borderId="25" xfId="0"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0" fillId="0" borderId="0" xfId="0" applyNumberFormat="1" applyAlignment="1">
      <alignment/>
    </xf>
    <xf numFmtId="10" fontId="0" fillId="0" borderId="0" xfId="0" applyNumberFormat="1" applyAlignment="1">
      <alignment/>
    </xf>
    <xf numFmtId="0" fontId="0" fillId="0" borderId="0" xfId="0" applyAlignment="1">
      <alignment horizontal="centerContinuous"/>
    </xf>
    <xf numFmtId="0" fontId="0" fillId="0" borderId="0" xfId="0" applyAlignment="1" quotePrefix="1">
      <alignment horizontal="right"/>
    </xf>
    <xf numFmtId="3" fontId="0" fillId="0" borderId="0" xfId="0" applyNumberFormat="1" applyFont="1" applyAlignment="1">
      <alignment/>
    </xf>
    <xf numFmtId="3" fontId="0" fillId="0" borderId="0" xfId="0" applyNumberFormat="1" applyAlignment="1">
      <alignment/>
    </xf>
    <xf numFmtId="0" fontId="0" fillId="0" borderId="8" xfId="0" applyFill="1" applyBorder="1" applyAlignment="1">
      <alignment/>
    </xf>
    <xf numFmtId="0" fontId="0" fillId="0" borderId="28" xfId="0" applyFill="1" applyBorder="1" applyAlignment="1">
      <alignment/>
    </xf>
    <xf numFmtId="3" fontId="0" fillId="0" borderId="8" xfId="0" applyNumberFormat="1" applyFill="1" applyBorder="1" applyAlignment="1">
      <alignment/>
    </xf>
    <xf numFmtId="10" fontId="0" fillId="0" borderId="4" xfId="0" applyNumberFormat="1" applyFill="1" applyBorder="1" applyAlignment="1">
      <alignment/>
    </xf>
    <xf numFmtId="0" fontId="0" fillId="3" borderId="0" xfId="0" applyFill="1" applyBorder="1" applyAlignment="1">
      <alignment horizontal="left"/>
    </xf>
    <xf numFmtId="0" fontId="9" fillId="0" borderId="0" xfId="0" applyFont="1" applyAlignment="1">
      <alignment horizontal="right" wrapText="1"/>
    </xf>
    <xf numFmtId="0" fontId="9" fillId="0" borderId="0" xfId="0" applyFont="1" applyAlignment="1">
      <alignment wrapText="1"/>
    </xf>
    <xf numFmtId="0" fontId="9" fillId="0" borderId="0" xfId="0" applyFont="1" applyBorder="1" applyAlignment="1">
      <alignment horizontal="right"/>
    </xf>
    <xf numFmtId="0" fontId="11" fillId="0" borderId="0" xfId="0" applyFont="1" applyAlignment="1">
      <alignment/>
    </xf>
    <xf numFmtId="3" fontId="0" fillId="0" borderId="0" xfId="0" applyNumberFormat="1" applyFill="1" applyAlignment="1">
      <alignment/>
    </xf>
    <xf numFmtId="0" fontId="0" fillId="3" borderId="3" xfId="0" applyFont="1" applyFill="1" applyBorder="1" applyAlignment="1">
      <alignment/>
    </xf>
    <xf numFmtId="10" fontId="0" fillId="0" borderId="4" xfId="0" applyNumberFormat="1" applyBorder="1" applyAlignment="1">
      <alignment/>
    </xf>
    <xf numFmtId="1" fontId="0" fillId="0" borderId="0" xfId="0" applyNumberFormat="1" applyAlignment="1">
      <alignment/>
    </xf>
    <xf numFmtId="0" fontId="17" fillId="0" borderId="29" xfId="21" applyNumberFormat="1" applyFont="1" applyAlignment="1">
      <alignment horizontal="left"/>
      <protection/>
    </xf>
    <xf numFmtId="0" fontId="12" fillId="0" borderId="0" xfId="21" applyNumberFormat="1" applyFont="1" applyAlignment="1">
      <alignment horizontal="left"/>
      <protection locked="0"/>
    </xf>
    <xf numFmtId="0" fontId="12" fillId="0" borderId="0" xfId="21" applyNumberFormat="1" applyFont="1" applyAlignment="1">
      <alignment horizontal="left"/>
      <protection/>
    </xf>
    <xf numFmtId="0" fontId="12" fillId="0" borderId="0" xfId="21" applyNumberFormat="1" applyFont="1" applyAlignment="1">
      <alignment/>
      <protection/>
    </xf>
    <xf numFmtId="0" fontId="13" fillId="0" borderId="0" xfId="21" applyNumberFormat="1" applyFont="1" applyAlignment="1">
      <alignment horizontal="left"/>
      <protection/>
    </xf>
    <xf numFmtId="0" fontId="14" fillId="0" borderId="0" xfId="21" applyNumberFormat="1" applyFont="1" applyAlignment="1">
      <alignment horizontal="left"/>
      <protection/>
    </xf>
    <xf numFmtId="0" fontId="15" fillId="0" borderId="0" xfId="21" applyNumberFormat="1" applyFont="1" applyAlignment="1">
      <alignment horizontal="left"/>
      <protection/>
    </xf>
    <xf numFmtId="0" fontId="16" fillId="0" borderId="0" xfId="21" applyNumberFormat="1" applyFont="1" applyAlignment="1">
      <alignment horizontal="left"/>
      <protection/>
    </xf>
    <xf numFmtId="0" fontId="16" fillId="0" borderId="30" xfId="21" applyNumberFormat="1" applyFont="1" applyAlignment="1">
      <alignment horizontal="left"/>
      <protection/>
    </xf>
    <xf numFmtId="0" fontId="12" fillId="0" borderId="30" xfId="21" applyNumberFormat="1" applyFont="1" applyAlignment="1">
      <alignment horizontal="left"/>
      <protection locked="0"/>
    </xf>
    <xf numFmtId="3" fontId="12" fillId="0" borderId="30" xfId="21" applyNumberFormat="1" applyFont="1" applyAlignment="1">
      <alignment horizontal="left"/>
      <protection locked="0"/>
    </xf>
    <xf numFmtId="0" fontId="12" fillId="0" borderId="29" xfId="21" applyNumberFormat="1" applyFont="1" applyAlignment="1">
      <alignment horizontal="left"/>
      <protection/>
    </xf>
    <xf numFmtId="0" fontId="12" fillId="0" borderId="31" xfId="21" applyNumberFormat="1" applyFont="1">
      <alignment/>
      <protection/>
    </xf>
    <xf numFmtId="0" fontId="17" fillId="0" borderId="32" xfId="21" applyNumberFormat="1" applyFont="1" applyAlignment="1">
      <alignment horizontal="left"/>
      <protection/>
    </xf>
    <xf numFmtId="0" fontId="12" fillId="0" borderId="31" xfId="21" applyNumberFormat="1" applyFont="1" applyAlignment="1">
      <alignment horizontal="left"/>
      <protection/>
    </xf>
    <xf numFmtId="0" fontId="17" fillId="0" borderId="31" xfId="21" applyNumberFormat="1" applyFont="1" applyAlignment="1">
      <alignment horizontal="left"/>
      <protection/>
    </xf>
    <xf numFmtId="0" fontId="17" fillId="0" borderId="0" xfId="21" applyNumberFormat="1" applyFont="1" applyAlignment="1">
      <alignment horizontal="left"/>
      <protection/>
    </xf>
    <xf numFmtId="0" fontId="17" fillId="0" borderId="33" xfId="21" applyNumberFormat="1" applyFont="1" applyAlignment="1">
      <alignment horizontal="left"/>
      <protection/>
    </xf>
    <xf numFmtId="0" fontId="12" fillId="0" borderId="33" xfId="21" applyNumberFormat="1" applyFont="1" applyAlignment="1">
      <alignment horizontal="left"/>
      <protection/>
    </xf>
    <xf numFmtId="3" fontId="7" fillId="0" borderId="33" xfId="21" applyNumberFormat="1" applyFont="1" applyAlignment="1">
      <alignment horizontal="left"/>
      <protection locked="0"/>
    </xf>
    <xf numFmtId="3" fontId="12" fillId="0" borderId="33" xfId="21" applyNumberFormat="1" applyFont="1" applyAlignment="1">
      <alignment horizontal="left"/>
      <protection/>
    </xf>
    <xf numFmtId="0" fontId="7" fillId="0" borderId="33" xfId="21" applyFont="1" applyAlignment="1">
      <alignment horizontal="left"/>
      <protection/>
    </xf>
    <xf numFmtId="0" fontId="12" fillId="0" borderId="33" xfId="21" applyFont="1" applyAlignment="1">
      <alignment horizontal="left"/>
      <protection/>
    </xf>
    <xf numFmtId="0" fontId="12" fillId="0" borderId="29" xfId="21" applyFont="1" applyAlignment="1">
      <alignment horizontal="left"/>
      <protection/>
    </xf>
    <xf numFmtId="171" fontId="12" fillId="0" borderId="33" xfId="21" applyNumberFormat="1" applyFont="1" applyAlignment="1">
      <alignment horizontal="left"/>
      <protection/>
    </xf>
    <xf numFmtId="0" fontId="12" fillId="0" borderId="32" xfId="21" applyFont="1" applyAlignment="1">
      <alignment horizontal="left"/>
      <protection/>
    </xf>
    <xf numFmtId="0" fontId="12" fillId="0" borderId="0" xfId="21" applyFont="1" applyAlignment="1">
      <alignment horizontal="left"/>
      <protection/>
    </xf>
    <xf numFmtId="0" fontId="17" fillId="0" borderId="0" xfId="21" applyFont="1" applyAlignment="1">
      <alignment horizontal="left"/>
      <protection/>
    </xf>
    <xf numFmtId="0" fontId="20" fillId="0" borderId="0" xfId="21" applyFont="1" applyAlignment="1">
      <alignment horizontal="left"/>
      <protection/>
    </xf>
    <xf numFmtId="0" fontId="12" fillId="0" borderId="0" xfId="21" applyFont="1">
      <alignment/>
      <protection/>
    </xf>
    <xf numFmtId="0" fontId="12" fillId="0" borderId="0" xfId="21" applyFont="1" applyAlignment="1">
      <alignment/>
      <protection/>
    </xf>
    <xf numFmtId="0" fontId="13" fillId="0" borderId="0" xfId="21" applyFont="1" applyAlignment="1">
      <alignment horizontal="left"/>
      <protection/>
    </xf>
    <xf numFmtId="0" fontId="14" fillId="0" borderId="0" xfId="21" applyFont="1" applyAlignment="1">
      <alignment horizontal="left"/>
      <protection/>
    </xf>
    <xf numFmtId="0" fontId="15" fillId="0" borderId="0" xfId="21" applyFont="1" applyAlignment="1">
      <alignment horizontal="left"/>
      <protection/>
    </xf>
    <xf numFmtId="0" fontId="16" fillId="0" borderId="0" xfId="21" applyFont="1" applyAlignment="1">
      <alignment horizontal="left"/>
      <protection/>
    </xf>
    <xf numFmtId="0" fontId="16" fillId="0" borderId="30" xfId="21" applyFont="1" applyAlignment="1">
      <alignment horizontal="left"/>
      <protection/>
    </xf>
    <xf numFmtId="0" fontId="12" fillId="0" borderId="30" xfId="21" applyFont="1" applyAlignment="1">
      <alignment horizontal="left"/>
      <protection/>
    </xf>
    <xf numFmtId="3" fontId="12" fillId="0" borderId="30" xfId="21" applyNumberFormat="1" applyFont="1" applyAlignment="1">
      <alignment horizontal="left"/>
      <protection/>
    </xf>
    <xf numFmtId="0" fontId="12" fillId="0" borderId="31" xfId="21" applyFont="1">
      <alignment/>
      <protection/>
    </xf>
    <xf numFmtId="0" fontId="17" fillId="0" borderId="29" xfId="21" applyFont="1" applyAlignment="1">
      <alignment horizontal="left"/>
      <protection/>
    </xf>
    <xf numFmtId="0" fontId="17" fillId="0" borderId="32" xfId="21" applyFont="1" applyAlignment="1">
      <alignment horizontal="left"/>
      <protection/>
    </xf>
    <xf numFmtId="0" fontId="12" fillId="0" borderId="31" xfId="21" applyFont="1" applyAlignment="1">
      <alignment horizontal="left"/>
      <protection/>
    </xf>
    <xf numFmtId="0" fontId="17" fillId="0" borderId="31" xfId="21" applyFont="1" applyAlignment="1">
      <alignment horizontal="left"/>
      <protection/>
    </xf>
    <xf numFmtId="0" fontId="17" fillId="0" borderId="33" xfId="21" applyFont="1" applyAlignment="1">
      <alignment horizontal="left"/>
      <protection/>
    </xf>
    <xf numFmtId="3" fontId="7" fillId="0" borderId="33" xfId="21" applyNumberFormat="1" applyFont="1" applyAlignment="1">
      <alignment horizontal="left"/>
      <protection/>
    </xf>
    <xf numFmtId="0" fontId="8" fillId="0" borderId="0" xfId="22" applyNumberFormat="1" applyFont="1" applyAlignment="1">
      <alignment/>
      <protection/>
    </xf>
    <xf numFmtId="0" fontId="8" fillId="3" borderId="34" xfId="22" applyNumberFormat="1" applyFont="1" applyFill="1" applyBorder="1" applyAlignment="1">
      <alignment wrapText="1"/>
      <protection/>
    </xf>
    <xf numFmtId="0" fontId="8" fillId="3" borderId="35" xfId="22" applyNumberFormat="1" applyFont="1" applyFill="1" applyBorder="1" applyAlignment="1">
      <alignment wrapText="1"/>
      <protection/>
    </xf>
    <xf numFmtId="0" fontId="8" fillId="3" borderId="36" xfId="22" applyNumberFormat="1" applyFont="1" applyFill="1" applyBorder="1" applyAlignment="1">
      <alignment wrapText="1"/>
      <protection/>
    </xf>
    <xf numFmtId="0" fontId="8" fillId="0" borderId="0" xfId="22" applyNumberFormat="1" applyFont="1" applyBorder="1" applyAlignment="1">
      <alignment/>
      <protection/>
    </xf>
    <xf numFmtId="0" fontId="8" fillId="0" borderId="0" xfId="22" applyNumberFormat="1" applyFont="1" applyBorder="1">
      <alignment/>
      <protection/>
    </xf>
    <xf numFmtId="3" fontId="8" fillId="3" borderId="37" xfId="22" applyNumberFormat="1" applyFont="1" applyFill="1" applyBorder="1" applyAlignment="1">
      <alignment/>
      <protection/>
    </xf>
    <xf numFmtId="0" fontId="8" fillId="3" borderId="38" xfId="22" applyNumberFormat="1" applyFont="1" applyFill="1" applyBorder="1" applyAlignment="1">
      <alignment/>
      <protection/>
    </xf>
    <xf numFmtId="0" fontId="8" fillId="0" borderId="0" xfId="22" applyNumberFormat="1" applyFont="1" applyAlignment="1" quotePrefix="1">
      <alignment horizontal="left"/>
      <protection/>
    </xf>
    <xf numFmtId="22" fontId="8" fillId="0" borderId="0" xfId="22" applyNumberFormat="1" applyFont="1" applyAlignment="1">
      <alignment/>
      <protection/>
    </xf>
    <xf numFmtId="0" fontId="8" fillId="0" borderId="30" xfId="22" applyNumberFormat="1" applyFont="1">
      <alignment/>
      <protection/>
    </xf>
    <xf numFmtId="0" fontId="8" fillId="0" borderId="30" xfId="22" applyNumberFormat="1" applyFont="1" applyAlignment="1">
      <alignment horizontal="right"/>
      <protection/>
    </xf>
    <xf numFmtId="0" fontId="8" fillId="0" borderId="0" xfId="22" applyNumberFormat="1" applyFont="1" applyAlignment="1">
      <alignment horizontal="right"/>
      <protection/>
    </xf>
    <xf numFmtId="0" fontId="8" fillId="0" borderId="30" xfId="22" applyNumberFormat="1" applyFont="1" applyBorder="1" applyAlignment="1">
      <alignment/>
      <protection/>
    </xf>
    <xf numFmtId="3" fontId="8" fillId="0" borderId="30" xfId="22" applyNumberFormat="1" applyFont="1" applyAlignment="1">
      <alignment/>
      <protection/>
    </xf>
    <xf numFmtId="2" fontId="8" fillId="0" borderId="30" xfId="22" applyNumberFormat="1" applyFont="1" applyAlignment="1">
      <alignment/>
      <protection/>
    </xf>
    <xf numFmtId="3" fontId="8" fillId="0" borderId="30" xfId="22" applyNumberFormat="1" applyFont="1" applyBorder="1" applyAlignment="1">
      <alignment/>
      <protection/>
    </xf>
    <xf numFmtId="3" fontId="8" fillId="0" borderId="0" xfId="22" applyNumberFormat="1" applyFont="1" applyAlignment="1">
      <alignment/>
      <protection/>
    </xf>
    <xf numFmtId="2" fontId="8" fillId="0" borderId="0" xfId="22" applyNumberFormat="1" applyFont="1" applyAlignment="1">
      <alignment/>
      <protection/>
    </xf>
    <xf numFmtId="3" fontId="8" fillId="0" borderId="0" xfId="22" applyNumberFormat="1" applyFont="1" applyBorder="1" applyAlignment="1">
      <alignment/>
      <protection/>
    </xf>
    <xf numFmtId="0" fontId="8" fillId="0" borderId="32" xfId="22" applyNumberFormat="1" applyFont="1" applyBorder="1" applyAlignment="1">
      <alignment/>
      <protection/>
    </xf>
    <xf numFmtId="3" fontId="8" fillId="0" borderId="32" xfId="22" applyNumberFormat="1" applyFont="1" applyAlignment="1">
      <alignment/>
      <protection/>
    </xf>
    <xf numFmtId="2" fontId="8" fillId="0" borderId="32" xfId="22" applyNumberFormat="1" applyFont="1" applyAlignment="1">
      <alignment/>
      <protection/>
    </xf>
    <xf numFmtId="0" fontId="8" fillId="0" borderId="0" xfId="22" applyNumberFormat="1" applyFont="1" applyBorder="1" applyAlignment="1" quotePrefix="1">
      <alignment horizontal="left"/>
      <protection/>
    </xf>
    <xf numFmtId="0" fontId="22" fillId="0" borderId="0" xfId="22" applyNumberFormat="1" applyFont="1" applyBorder="1" applyAlignment="1">
      <alignment horizontal="center"/>
      <protection/>
    </xf>
    <xf numFmtId="3" fontId="8" fillId="0" borderId="32" xfId="22" applyNumberFormat="1" applyFont="1" applyBorder="1" applyAlignment="1">
      <alignment/>
      <protection/>
    </xf>
    <xf numFmtId="3" fontId="8" fillId="0" borderId="1" xfId="22" applyNumberFormat="1" applyFont="1" applyBorder="1" applyAlignment="1">
      <alignment/>
      <protection/>
    </xf>
    <xf numFmtId="2" fontId="8" fillId="0" borderId="1" xfId="22" applyNumberFormat="1" applyFont="1" applyBorder="1" applyAlignment="1">
      <alignment/>
      <protection/>
    </xf>
    <xf numFmtId="0" fontId="22" fillId="0" borderId="0" xfId="22" applyNumberFormat="1" applyFont="1" applyBorder="1" applyAlignment="1">
      <alignment horizontal="left"/>
      <protection/>
    </xf>
    <xf numFmtId="0" fontId="8" fillId="0" borderId="39" xfId="22" applyNumberFormat="1" applyFont="1" applyBorder="1" applyAlignment="1">
      <alignment/>
      <protection/>
    </xf>
    <xf numFmtId="0" fontId="13" fillId="0" borderId="0" xfId="22" applyNumberFormat="1" applyFont="1" applyAlignment="1">
      <alignment/>
      <protection/>
    </xf>
    <xf numFmtId="0" fontId="23" fillId="0" borderId="0" xfId="22" applyNumberFormat="1" applyFont="1" applyBorder="1" applyAlignment="1">
      <alignment horizontal="right"/>
      <protection/>
    </xf>
    <xf numFmtId="3" fontId="8" fillId="0" borderId="0" xfId="22" applyNumberFormat="1" applyFont="1" applyBorder="1">
      <alignment/>
      <protection/>
    </xf>
    <xf numFmtId="3" fontId="8" fillId="0" borderId="0" xfId="22" applyNumberFormat="1" applyFont="1">
      <alignment/>
      <protection/>
    </xf>
    <xf numFmtId="0" fontId="24" fillId="0" borderId="0" xfId="22" applyNumberFormat="1" applyFont="1" applyBorder="1" applyAlignment="1">
      <alignment/>
      <protection/>
    </xf>
    <xf numFmtId="4" fontId="8" fillId="0" borderId="30" xfId="22" applyNumberFormat="1" applyFont="1" applyAlignment="1">
      <alignment/>
      <protection/>
    </xf>
    <xf numFmtId="4" fontId="8" fillId="0" borderId="0" xfId="22" applyNumberFormat="1" applyFont="1" applyAlignment="1">
      <alignment/>
      <protection/>
    </xf>
    <xf numFmtId="2" fontId="8" fillId="0" borderId="0" xfId="22" applyNumberFormat="1" applyFont="1" applyBorder="1" applyAlignment="1">
      <alignment/>
      <protection/>
    </xf>
    <xf numFmtId="0" fontId="8" fillId="0" borderId="0" xfId="22" applyNumberFormat="1" applyFont="1">
      <alignment/>
      <protection/>
    </xf>
    <xf numFmtId="3" fontId="8" fillId="0" borderId="30" xfId="22" applyNumberFormat="1" applyFont="1">
      <alignment/>
      <protection/>
    </xf>
    <xf numFmtId="2" fontId="8" fillId="0" borderId="32" xfId="22" applyNumberFormat="1" applyFont="1" applyBorder="1" applyAlignment="1">
      <alignment/>
      <protection/>
    </xf>
    <xf numFmtId="0" fontId="8" fillId="0" borderId="0" xfId="22" applyNumberFormat="1" applyFont="1" applyBorder="1" applyAlignment="1">
      <alignment horizontal="center"/>
      <protection/>
    </xf>
    <xf numFmtId="0" fontId="8" fillId="0" borderId="0" xfId="22" applyNumberFormat="1" applyFont="1" applyBorder="1" applyAlignment="1">
      <alignment horizontal="right"/>
      <protection/>
    </xf>
    <xf numFmtId="0" fontId="8" fillId="0" borderId="30" xfId="22" applyNumberFormat="1" applyFont="1" applyAlignment="1">
      <alignment/>
      <protection/>
    </xf>
    <xf numFmtId="3" fontId="8" fillId="0" borderId="0" xfId="22" applyNumberFormat="1" applyFont="1" applyAlignment="1">
      <alignment horizontal="right"/>
      <protection/>
    </xf>
    <xf numFmtId="3" fontId="8" fillId="0" borderId="30" xfId="22" applyNumberFormat="1" applyFont="1" applyBorder="1">
      <alignment/>
      <protection/>
    </xf>
    <xf numFmtId="3" fontId="8" fillId="0" borderId="40" xfId="22" applyNumberFormat="1" applyFont="1" applyBorder="1" applyAlignment="1">
      <alignment/>
      <protection/>
    </xf>
    <xf numFmtId="3" fontId="8" fillId="0" borderId="0" xfId="22" applyNumberFormat="1" applyFont="1" applyBorder="1" applyAlignment="1" quotePrefix="1">
      <alignment horizontal="left"/>
      <protection/>
    </xf>
    <xf numFmtId="3" fontId="8" fillId="0" borderId="0" xfId="22" applyNumberFormat="1" applyFont="1" applyBorder="1" applyAlignment="1">
      <alignment horizontal="right"/>
      <protection/>
    </xf>
    <xf numFmtId="2" fontId="0" fillId="0" borderId="8" xfId="0" applyNumberFormat="1" applyFill="1" applyBorder="1" applyAlignment="1">
      <alignment/>
    </xf>
    <xf numFmtId="0" fontId="0" fillId="5" borderId="41" xfId="0" applyFill="1" applyBorder="1" applyAlignment="1">
      <alignment/>
    </xf>
    <xf numFmtId="0" fontId="0" fillId="0" borderId="42" xfId="0" applyBorder="1" applyAlignment="1">
      <alignment wrapText="1"/>
    </xf>
    <xf numFmtId="0" fontId="0" fillId="6" borderId="43" xfId="0" applyFill="1" applyBorder="1" applyAlignment="1">
      <alignment/>
    </xf>
    <xf numFmtId="0" fontId="0" fillId="0" borderId="44" xfId="0" applyBorder="1" applyAlignment="1">
      <alignment wrapText="1"/>
    </xf>
    <xf numFmtId="0" fontId="0" fillId="7" borderId="43" xfId="0" applyFill="1" applyBorder="1" applyAlignment="1">
      <alignment/>
    </xf>
    <xf numFmtId="0" fontId="0" fillId="3" borderId="43" xfId="0" applyFill="1" applyBorder="1" applyAlignment="1">
      <alignment/>
    </xf>
    <xf numFmtId="0" fontId="0" fillId="8" borderId="43" xfId="0" applyFill="1" applyBorder="1" applyAlignment="1">
      <alignment/>
    </xf>
    <xf numFmtId="0" fontId="0" fillId="8" borderId="45" xfId="0" applyFill="1" applyBorder="1" applyAlignment="1">
      <alignment/>
    </xf>
    <xf numFmtId="0" fontId="0" fillId="0" borderId="46" xfId="0" applyBorder="1" applyAlignment="1">
      <alignment wrapText="1"/>
    </xf>
    <xf numFmtId="0" fontId="11" fillId="0" borderId="0" xfId="0" applyFont="1" applyAlignment="1">
      <alignment horizontal="right"/>
    </xf>
    <xf numFmtId="0" fontId="1" fillId="0" borderId="3" xfId="0" applyFont="1" applyFill="1" applyBorder="1" applyAlignment="1">
      <alignment horizontal="center"/>
    </xf>
    <xf numFmtId="3" fontId="0" fillId="0" borderId="0" xfId="0" applyNumberFormat="1" applyBorder="1" applyAlignment="1">
      <alignment/>
    </xf>
    <xf numFmtId="3" fontId="0" fillId="0" borderId="0" xfId="22" applyNumberFormat="1" applyFont="1" applyBorder="1" applyAlignment="1">
      <alignment/>
      <protection/>
    </xf>
    <xf numFmtId="0" fontId="12" fillId="3" borderId="47" xfId="0" applyFont="1" applyFill="1" applyBorder="1" applyAlignment="1">
      <alignment horizontal="center" wrapText="1"/>
    </xf>
    <xf numFmtId="0" fontId="12" fillId="0" borderId="0" xfId="0" applyFont="1" applyAlignment="1">
      <alignment horizontal="center" wrapText="1"/>
    </xf>
    <xf numFmtId="0" fontId="0" fillId="0" borderId="0" xfId="0" applyAlignment="1">
      <alignment horizontal="left"/>
    </xf>
    <xf numFmtId="0" fontId="8" fillId="0" borderId="0" xfId="0" applyNumberFormat="1" applyFont="1" applyBorder="1" applyAlignment="1">
      <alignment/>
    </xf>
    <xf numFmtId="0" fontId="8" fillId="0" borderId="0" xfId="0" applyNumberFormat="1" applyFont="1" applyAlignment="1">
      <alignment/>
    </xf>
    <xf numFmtId="0" fontId="8" fillId="0" borderId="0" xfId="0" applyNumberFormat="1" applyFont="1" applyBorder="1" applyAlignment="1">
      <alignment/>
    </xf>
    <xf numFmtId="177" fontId="26" fillId="0" borderId="0" xfId="0" applyNumberFormat="1" applyFont="1" applyBorder="1" applyAlignment="1">
      <alignment/>
    </xf>
    <xf numFmtId="0" fontId="8" fillId="0" borderId="0" xfId="0" applyNumberFormat="1" applyFont="1" applyAlignment="1" quotePrefix="1">
      <alignment horizontal="left"/>
    </xf>
    <xf numFmtId="0" fontId="8" fillId="0" borderId="0" xfId="0" applyNumberFormat="1" applyFont="1" applyAlignment="1">
      <alignment/>
    </xf>
    <xf numFmtId="0" fontId="8" fillId="0" borderId="0" xfId="0" applyNumberFormat="1" applyFont="1" applyAlignment="1">
      <alignment horizontal="right"/>
    </xf>
    <xf numFmtId="3" fontId="8" fillId="0" borderId="0" xfId="0" applyNumberFormat="1" applyFont="1" applyAlignment="1">
      <alignment/>
    </xf>
    <xf numFmtId="2" fontId="8" fillId="0" borderId="0" xfId="0" applyNumberFormat="1" applyFont="1" applyAlignment="1">
      <alignment/>
    </xf>
    <xf numFmtId="3" fontId="8" fillId="0" borderId="30" xfId="0" applyNumberFormat="1" applyFont="1" applyBorder="1" applyAlignment="1">
      <alignment/>
    </xf>
    <xf numFmtId="3" fontId="8" fillId="0" borderId="0" xfId="0" applyNumberFormat="1" applyFont="1" applyBorder="1" applyAlignment="1">
      <alignment/>
    </xf>
    <xf numFmtId="0" fontId="8" fillId="0" borderId="0" xfId="0" applyNumberFormat="1" applyFont="1" applyBorder="1" applyAlignment="1" quotePrefix="1">
      <alignment horizontal="left"/>
    </xf>
    <xf numFmtId="0" fontId="22" fillId="0" borderId="0" xfId="0" applyNumberFormat="1" applyFont="1" applyBorder="1" applyAlignment="1">
      <alignment horizontal="center"/>
    </xf>
    <xf numFmtId="3" fontId="8" fillId="0" borderId="32" xfId="0" applyNumberFormat="1" applyFont="1" applyBorder="1" applyAlignment="1">
      <alignment/>
    </xf>
    <xf numFmtId="3" fontId="8" fillId="0" borderId="1" xfId="0" applyNumberFormat="1" applyFont="1" applyBorder="1" applyAlignment="1">
      <alignment/>
    </xf>
    <xf numFmtId="2" fontId="8" fillId="0" borderId="1" xfId="0" applyNumberFormat="1" applyFont="1" applyBorder="1" applyAlignment="1">
      <alignment/>
    </xf>
    <xf numFmtId="0" fontId="22" fillId="0" borderId="0" xfId="0" applyNumberFormat="1" applyFont="1" applyBorder="1" applyAlignment="1">
      <alignment/>
    </xf>
    <xf numFmtId="0" fontId="22" fillId="0" borderId="0" xfId="0" applyNumberFormat="1" applyFont="1" applyBorder="1" applyAlignment="1">
      <alignment horizontal="left"/>
    </xf>
    <xf numFmtId="0" fontId="13" fillId="0" borderId="0" xfId="0" applyNumberFormat="1" applyFont="1" applyAlignment="1">
      <alignment/>
    </xf>
    <xf numFmtId="0" fontId="23" fillId="0" borderId="0" xfId="0" applyNumberFormat="1" applyFont="1" applyBorder="1" applyAlignment="1">
      <alignment horizontal="right"/>
    </xf>
    <xf numFmtId="3" fontId="8" fillId="0" borderId="0" xfId="0" applyNumberFormat="1" applyFont="1" applyAlignment="1">
      <alignment/>
    </xf>
    <xf numFmtId="3" fontId="8" fillId="0" borderId="0" xfId="0" applyNumberFormat="1" applyFont="1" applyBorder="1" applyAlignment="1">
      <alignment/>
    </xf>
    <xf numFmtId="0" fontId="24" fillId="0" borderId="0" xfId="0" applyNumberFormat="1" applyFont="1" applyBorder="1" applyAlignment="1">
      <alignment/>
    </xf>
    <xf numFmtId="3" fontId="8" fillId="0" borderId="0" xfId="0" applyNumberFormat="1" applyFont="1" applyAlignment="1">
      <alignment horizontal="right"/>
    </xf>
    <xf numFmtId="0" fontId="8" fillId="0" borderId="0" xfId="0" applyNumberFormat="1" applyFont="1" applyBorder="1" applyAlignment="1">
      <alignment horizontal="center"/>
    </xf>
    <xf numFmtId="0" fontId="8" fillId="0" borderId="0" xfId="0" applyNumberFormat="1" applyFont="1" applyBorder="1" applyAlignment="1">
      <alignment horizontal="right"/>
    </xf>
    <xf numFmtId="0" fontId="27" fillId="0" borderId="0" xfId="0" applyNumberFormat="1" applyFont="1" applyAlignment="1">
      <alignment/>
    </xf>
    <xf numFmtId="0" fontId="8" fillId="0" borderId="0" xfId="0" applyNumberFormat="1" applyFont="1" applyAlignment="1">
      <alignment horizontal="center"/>
    </xf>
    <xf numFmtId="3" fontId="8" fillId="0" borderId="30" xfId="0" applyNumberFormat="1" applyFont="1" applyBorder="1" applyAlignment="1">
      <alignment/>
    </xf>
    <xf numFmtId="3" fontId="8" fillId="0" borderId="40" xfId="0" applyNumberFormat="1" applyFont="1" applyBorder="1" applyAlignment="1">
      <alignment/>
    </xf>
    <xf numFmtId="3" fontId="8" fillId="0" borderId="0" xfId="0" applyNumberFormat="1" applyFont="1" applyBorder="1" applyAlignment="1">
      <alignment horizontal="right"/>
    </xf>
    <xf numFmtId="0" fontId="8" fillId="0" borderId="0" xfId="0" applyNumberFormat="1" applyFont="1" applyAlignment="1">
      <alignment horizontal="left"/>
    </xf>
    <xf numFmtId="0" fontId="22" fillId="0" borderId="0" xfId="0" applyNumberFormat="1" applyFont="1" applyAlignment="1">
      <alignment horizontal="center"/>
    </xf>
    <xf numFmtId="0" fontId="22" fillId="0" borderId="0" xfId="0" applyNumberFormat="1" applyFont="1" applyAlignment="1">
      <alignment horizontal="left"/>
    </xf>
    <xf numFmtId="0" fontId="28" fillId="0" borderId="0" xfId="0" applyFont="1" applyFill="1" applyAlignment="1">
      <alignment horizontal="center"/>
    </xf>
    <xf numFmtId="3" fontId="8" fillId="0" borderId="0" xfId="0" applyNumberFormat="1" applyFont="1" applyBorder="1" applyAlignment="1">
      <alignment/>
    </xf>
    <xf numFmtId="0" fontId="8" fillId="0" borderId="0" xfId="0" applyNumberFormat="1" applyFont="1" applyBorder="1" applyAlignment="1">
      <alignment horizontal="right"/>
    </xf>
    <xf numFmtId="0" fontId="8" fillId="0" borderId="0" xfId="0" applyNumberFormat="1" applyFont="1" applyBorder="1" applyAlignment="1">
      <alignment/>
    </xf>
    <xf numFmtId="3" fontId="8" fillId="0" borderId="0" xfId="0" applyNumberFormat="1" applyFont="1" applyBorder="1" applyAlignment="1">
      <alignment/>
    </xf>
    <xf numFmtId="2" fontId="12" fillId="0" borderId="33" xfId="21" applyNumberFormat="1" applyFont="1" applyAlignment="1">
      <alignment horizontal="left"/>
      <protection/>
    </xf>
    <xf numFmtId="0" fontId="12" fillId="0" borderId="31" xfId="21" applyFont="1" applyBorder="1" applyAlignment="1">
      <alignment horizontal="left"/>
      <protection/>
    </xf>
    <xf numFmtId="3" fontId="12" fillId="0" borderId="48" xfId="21" applyNumberFormat="1" applyFont="1" applyBorder="1" applyAlignment="1">
      <alignment horizontal="left"/>
      <protection/>
    </xf>
    <xf numFmtId="3" fontId="12" fillId="0" borderId="49" xfId="21" applyNumberFormat="1" applyFont="1" applyBorder="1" applyAlignment="1">
      <alignment horizontal="left"/>
      <protection/>
    </xf>
    <xf numFmtId="0" fontId="12" fillId="0" borderId="48" xfId="21" applyFont="1" applyBorder="1" applyAlignment="1">
      <alignment horizontal="left"/>
      <protection/>
    </xf>
    <xf numFmtId="4" fontId="8" fillId="0" borderId="0" xfId="0" applyNumberFormat="1" applyFont="1" applyAlignment="1">
      <alignment/>
    </xf>
    <xf numFmtId="0" fontId="8" fillId="0" borderId="40" xfId="0" applyNumberFormat="1" applyFont="1" applyBorder="1" applyAlignment="1">
      <alignment/>
    </xf>
    <xf numFmtId="3" fontId="8" fillId="0" borderId="40" xfId="0" applyNumberFormat="1" applyFont="1" applyBorder="1" applyAlignment="1">
      <alignment/>
    </xf>
    <xf numFmtId="4" fontId="8" fillId="0" borderId="40" xfId="0" applyNumberFormat="1" applyFont="1" applyBorder="1" applyAlignment="1">
      <alignment/>
    </xf>
    <xf numFmtId="3" fontId="8" fillId="0" borderId="40" xfId="0" applyNumberFormat="1" applyFont="1" applyBorder="1" applyAlignment="1">
      <alignment/>
    </xf>
    <xf numFmtId="0" fontId="8" fillId="0" borderId="40" xfId="0" applyNumberFormat="1" applyFont="1" applyBorder="1" applyAlignment="1">
      <alignment/>
    </xf>
    <xf numFmtId="0" fontId="8" fillId="0" borderId="26" xfId="0" applyNumberFormat="1" applyFont="1" applyBorder="1" applyAlignment="1">
      <alignment/>
    </xf>
    <xf numFmtId="0" fontId="8" fillId="0" borderId="26" xfId="0" applyNumberFormat="1" applyFont="1" applyBorder="1" applyAlignment="1">
      <alignment horizontal="right"/>
    </xf>
    <xf numFmtId="0" fontId="8" fillId="0" borderId="26" xfId="0" applyNumberFormat="1" applyFont="1" applyBorder="1" applyAlignment="1">
      <alignment/>
    </xf>
    <xf numFmtId="0" fontId="1" fillId="3" borderId="7" xfId="0" applyFont="1" applyFill="1"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8" fillId="0" borderId="26" xfId="0" applyNumberFormat="1" applyFont="1" applyBorder="1" applyAlignment="1">
      <alignment horizontal="center"/>
    </xf>
    <xf numFmtId="0" fontId="8" fillId="0" borderId="50" xfId="22" applyNumberFormat="1" applyFont="1" applyBorder="1" applyAlignment="1" quotePrefix="1">
      <alignment horizontal="center"/>
      <protection/>
    </xf>
    <xf numFmtId="0" fontId="8" fillId="0" borderId="0" xfId="22" applyNumberFormat="1" applyFont="1" applyAlignment="1">
      <alignment horizontal="center"/>
      <protection/>
    </xf>
    <xf numFmtId="0" fontId="8" fillId="0" borderId="0" xfId="22" applyNumberFormat="1" applyFont="1" applyAlignment="1" quotePrefix="1">
      <alignment horizontal="center"/>
      <protection/>
    </xf>
    <xf numFmtId="0" fontId="8" fillId="0" borderId="0" xfId="22" applyNumberFormat="1" applyFont="1" applyBorder="1" applyAlignment="1" quotePrefix="1">
      <alignment horizontal="center"/>
      <protection/>
    </xf>
    <xf numFmtId="0" fontId="8" fillId="0" borderId="0" xfId="22" applyNumberFormat="1" applyFont="1" applyBorder="1" applyAlignment="1">
      <alignment horizontal="center"/>
      <protection/>
    </xf>
    <xf numFmtId="0" fontId="8" fillId="0" borderId="39" xfId="22" applyNumberFormat="1" applyFont="1" applyBorder="1" applyAlignment="1" quotePrefix="1">
      <alignment horizontal="center"/>
      <protection/>
    </xf>
    <xf numFmtId="0" fontId="8" fillId="0" borderId="26" xfId="22" applyNumberFormat="1" applyFont="1" applyBorder="1" applyAlignment="1">
      <alignment horizontal="center"/>
      <protection/>
    </xf>
    <xf numFmtId="0" fontId="8" fillId="0" borderId="39" xfId="22" applyNumberFormat="1" applyFont="1" applyBorder="1" applyAlignment="1">
      <alignment horizontal="center"/>
      <protection/>
    </xf>
    <xf numFmtId="3" fontId="8" fillId="0" borderId="0" xfId="22" applyNumberFormat="1" applyFont="1" applyAlignment="1" quotePrefix="1">
      <alignment horizontal="center"/>
      <protection/>
    </xf>
    <xf numFmtId="2" fontId="8" fillId="0" borderId="0" xfId="22" applyNumberFormat="1" applyFont="1" applyAlignment="1" quotePrefix="1">
      <alignment horizontal="center"/>
      <protection/>
    </xf>
    <xf numFmtId="3" fontId="8" fillId="0" borderId="39" xfId="22" applyNumberFormat="1" applyFont="1" applyBorder="1" applyAlignment="1" quotePrefix="1">
      <alignment horizontal="center"/>
      <protection/>
    </xf>
    <xf numFmtId="0" fontId="8" fillId="0" borderId="0" xfId="0" applyNumberFormat="1" applyFont="1" applyAlignment="1">
      <alignment horizontal="center"/>
    </xf>
    <xf numFmtId="0" fontId="8" fillId="0" borderId="0" xfId="22" applyNumberFormat="1" applyFont="1" applyBorder="1" applyAlignment="1">
      <alignment/>
      <protection/>
    </xf>
    <xf numFmtId="0" fontId="8" fillId="0" borderId="0" xfId="22" applyNumberFormat="1" applyFont="1" applyAlignment="1">
      <alignment/>
      <protection/>
    </xf>
    <xf numFmtId="177" fontId="8" fillId="0" borderId="0" xfId="22" applyNumberFormat="1" applyFont="1" applyBorder="1" applyAlignment="1">
      <alignment/>
      <protection/>
    </xf>
    <xf numFmtId="0" fontId="12" fillId="0" borderId="0" xfId="22" applyAlignment="1">
      <alignment/>
      <protection/>
    </xf>
    <xf numFmtId="0" fontId="13" fillId="8" borderId="0" xfId="22" applyNumberFormat="1" applyFont="1" applyFill="1" applyBorder="1" applyAlignment="1">
      <alignment horizontal="center"/>
      <protection/>
    </xf>
    <xf numFmtId="0" fontId="21" fillId="8" borderId="0" xfId="22" applyFont="1" applyFill="1" applyBorder="1" applyAlignment="1">
      <alignment horizontal="center"/>
      <protection/>
    </xf>
    <xf numFmtId="0" fontId="21" fillId="8" borderId="0" xfId="22"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mwd03" xfId="21"/>
    <cellStyle name="Normal_RES_NET_EVAP_V_2003_mo"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0</xdr:row>
      <xdr:rowOff>19050</xdr:rowOff>
    </xdr:from>
    <xdr:to>
      <xdr:col>14</xdr:col>
      <xdr:colOff>9525</xdr:colOff>
      <xdr:row>1</xdr:row>
      <xdr:rowOff>19050</xdr:rowOff>
    </xdr:to>
    <xdr:sp>
      <xdr:nvSpPr>
        <xdr:cNvPr id="1" name="Rectangle 2"/>
        <xdr:cNvSpPr>
          <a:spLocks/>
        </xdr:cNvSpPr>
      </xdr:nvSpPr>
      <xdr:spPr>
        <a:xfrm>
          <a:off x="11172825" y="19050"/>
          <a:ext cx="600075"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0</xdr:row>
      <xdr:rowOff>19050</xdr:rowOff>
    </xdr:from>
    <xdr:to>
      <xdr:col>14</xdr:col>
      <xdr:colOff>9525</xdr:colOff>
      <xdr:row>1</xdr:row>
      <xdr:rowOff>19050</xdr:rowOff>
    </xdr:to>
    <xdr:sp>
      <xdr:nvSpPr>
        <xdr:cNvPr id="2" name="Rectangle 11"/>
        <xdr:cNvSpPr>
          <a:spLocks/>
        </xdr:cNvSpPr>
      </xdr:nvSpPr>
      <xdr:spPr>
        <a:xfrm>
          <a:off x="11172825" y="19050"/>
          <a:ext cx="600075"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billinger\Local%20Settings\Temporary%20Internet%20Files\OLK3A\06MONTHLY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ow r="12">
          <cell r="D12">
            <v>130091</v>
          </cell>
        </row>
        <row r="13">
          <cell r="D13">
            <v>28880</v>
          </cell>
        </row>
        <row r="33">
          <cell r="C33">
            <v>2569</v>
          </cell>
          <cell r="E33">
            <v>0</v>
          </cell>
          <cell r="G33">
            <v>589</v>
          </cell>
          <cell r="I33">
            <v>0.03</v>
          </cell>
        </row>
        <row r="34">
          <cell r="C34">
            <v>3223</v>
          </cell>
          <cell r="E34">
            <v>12</v>
          </cell>
          <cell r="G34">
            <v>167</v>
          </cell>
          <cell r="I34">
            <v>0.02</v>
          </cell>
        </row>
      </sheetData>
      <sheetData sheetId="1">
        <row r="12">
          <cell r="D12">
            <v>131358</v>
          </cell>
        </row>
        <row r="13">
          <cell r="D13">
            <v>31163</v>
          </cell>
        </row>
        <row r="33">
          <cell r="C33">
            <v>1874</v>
          </cell>
          <cell r="E33">
            <v>0</v>
          </cell>
          <cell r="G33">
            <v>607</v>
          </cell>
          <cell r="I33">
            <v>0</v>
          </cell>
        </row>
        <row r="34">
          <cell r="C34">
            <v>2491</v>
          </cell>
          <cell r="E34">
            <v>11</v>
          </cell>
          <cell r="G34">
            <v>197</v>
          </cell>
          <cell r="I34">
            <v>0</v>
          </cell>
        </row>
      </sheetData>
      <sheetData sheetId="2">
        <row r="12">
          <cell r="D12">
            <v>135978</v>
          </cell>
        </row>
        <row r="13">
          <cell r="D13">
            <v>35220</v>
          </cell>
        </row>
        <row r="33">
          <cell r="C33">
            <v>5445</v>
          </cell>
          <cell r="E33">
            <v>0</v>
          </cell>
          <cell r="G33">
            <v>825</v>
          </cell>
          <cell r="I33">
            <v>1.6</v>
          </cell>
        </row>
        <row r="34">
          <cell r="C34">
            <v>4437</v>
          </cell>
          <cell r="E34">
            <v>12</v>
          </cell>
          <cell r="G34">
            <v>368</v>
          </cell>
          <cell r="I34">
            <v>1.69</v>
          </cell>
        </row>
      </sheetData>
      <sheetData sheetId="3">
        <row r="12">
          <cell r="D12">
            <v>138379</v>
          </cell>
        </row>
        <row r="13">
          <cell r="D13">
            <v>38573</v>
          </cell>
        </row>
        <row r="33">
          <cell r="C33">
            <v>4879</v>
          </cell>
          <cell r="E33">
            <v>0</v>
          </cell>
          <cell r="G33">
            <v>2478</v>
          </cell>
          <cell r="I33">
            <v>1.07</v>
          </cell>
        </row>
        <row r="34">
          <cell r="C34">
            <v>4414</v>
          </cell>
          <cell r="E34">
            <v>12</v>
          </cell>
          <cell r="G34">
            <v>1049</v>
          </cell>
          <cell r="I34">
            <v>1.96</v>
          </cell>
        </row>
      </sheetData>
      <sheetData sheetId="4">
        <row r="12">
          <cell r="D12">
            <v>137717</v>
          </cell>
        </row>
        <row r="13">
          <cell r="D13">
            <v>40349</v>
          </cell>
        </row>
        <row r="33">
          <cell r="C33">
            <v>2705</v>
          </cell>
          <cell r="E33">
            <v>0</v>
          </cell>
          <cell r="G33">
            <v>3367</v>
          </cell>
          <cell r="I33">
            <v>1.17</v>
          </cell>
        </row>
        <row r="34">
          <cell r="C34">
            <v>3650</v>
          </cell>
          <cell r="E34">
            <v>463</v>
          </cell>
          <cell r="G34">
            <v>1411</v>
          </cell>
          <cell r="I34">
            <v>2.46</v>
          </cell>
        </row>
      </sheetData>
      <sheetData sheetId="5">
        <row r="12">
          <cell r="D12">
            <v>131992</v>
          </cell>
        </row>
        <row r="13">
          <cell r="D13">
            <v>34571</v>
          </cell>
        </row>
        <row r="33">
          <cell r="C33">
            <v>3104</v>
          </cell>
          <cell r="E33">
            <v>4457</v>
          </cell>
          <cell r="G33">
            <v>4372</v>
          </cell>
          <cell r="I33">
            <v>5.16</v>
          </cell>
        </row>
        <row r="34">
          <cell r="E34">
            <v>4423</v>
          </cell>
          <cell r="I34">
            <v>2.37</v>
          </cell>
        </row>
      </sheetData>
      <sheetData sheetId="6">
        <row r="12">
          <cell r="D12">
            <v>120744</v>
          </cell>
        </row>
        <row r="13">
          <cell r="D13">
            <v>22495</v>
          </cell>
        </row>
        <row r="33">
          <cell r="C33">
            <v>1305</v>
          </cell>
          <cell r="E33">
            <v>7823</v>
          </cell>
          <cell r="G33">
            <v>4730</v>
          </cell>
          <cell r="I33">
            <v>2.04</v>
          </cell>
        </row>
        <row r="34">
          <cell r="C34">
            <v>2973</v>
          </cell>
          <cell r="E34">
            <v>13641</v>
          </cell>
          <cell r="G34">
            <v>1408</v>
          </cell>
          <cell r="I34">
            <v>3.53</v>
          </cell>
        </row>
      </sheetData>
      <sheetData sheetId="7">
        <row r="12">
          <cell r="D12">
            <v>118250</v>
          </cell>
        </row>
        <row r="13">
          <cell r="D13">
            <v>13190</v>
          </cell>
        </row>
        <row r="33">
          <cell r="C33">
            <v>1732</v>
          </cell>
          <cell r="E33">
            <v>0</v>
          </cell>
          <cell r="G33">
            <v>4226</v>
          </cell>
          <cell r="I33">
            <v>3.48</v>
          </cell>
        </row>
        <row r="34">
          <cell r="C34">
            <v>942</v>
          </cell>
          <cell r="E34">
            <v>9426</v>
          </cell>
          <cell r="G34">
            <v>821</v>
          </cell>
          <cell r="I34">
            <v>3.11</v>
          </cell>
        </row>
      </sheetData>
      <sheetData sheetId="8">
        <row r="12">
          <cell r="D12">
            <v>116083</v>
          </cell>
        </row>
        <row r="13">
          <cell r="D13">
            <v>14240</v>
          </cell>
        </row>
        <row r="33">
          <cell r="C33">
            <v>1291</v>
          </cell>
          <cell r="E33">
            <v>0</v>
          </cell>
          <cell r="G33">
            <v>3458</v>
          </cell>
          <cell r="I33">
            <v>2.07</v>
          </cell>
        </row>
        <row r="34">
          <cell r="C34">
            <v>1569</v>
          </cell>
          <cell r="E34">
            <v>18</v>
          </cell>
          <cell r="G34">
            <v>501</v>
          </cell>
          <cell r="I34">
            <v>4.26</v>
          </cell>
        </row>
      </sheetData>
      <sheetData sheetId="9">
        <row r="12">
          <cell r="D12">
            <v>115147</v>
          </cell>
        </row>
        <row r="13">
          <cell r="D13">
            <v>15285</v>
          </cell>
        </row>
        <row r="33">
          <cell r="C33">
            <v>1533</v>
          </cell>
          <cell r="E33">
            <v>0</v>
          </cell>
          <cell r="G33">
            <v>2469</v>
          </cell>
          <cell r="I33">
            <v>2.4</v>
          </cell>
        </row>
        <row r="34">
          <cell r="C34">
            <v>1393</v>
          </cell>
          <cell r="E34">
            <v>18</v>
          </cell>
          <cell r="G34">
            <v>330</v>
          </cell>
          <cell r="I34">
            <v>1.46</v>
          </cell>
        </row>
      </sheetData>
      <sheetData sheetId="10">
        <row r="12">
          <cell r="D12">
            <v>114427</v>
          </cell>
        </row>
        <row r="13">
          <cell r="D13">
            <v>16819</v>
          </cell>
        </row>
        <row r="33">
          <cell r="C33">
            <v>1002</v>
          </cell>
          <cell r="E33">
            <v>0</v>
          </cell>
          <cell r="G33">
            <v>1722</v>
          </cell>
          <cell r="I33">
            <v>0.39</v>
          </cell>
        </row>
        <row r="34">
          <cell r="C34">
            <v>1826</v>
          </cell>
          <cell r="E34">
            <v>18</v>
          </cell>
          <cell r="G34">
            <v>274</v>
          </cell>
          <cell r="I34">
            <v>0.05</v>
          </cell>
        </row>
      </sheetData>
      <sheetData sheetId="11">
        <row r="12">
          <cell r="D12">
            <v>116299</v>
          </cell>
        </row>
        <row r="13">
          <cell r="D13">
            <v>19605</v>
          </cell>
        </row>
        <row r="33">
          <cell r="C33">
            <v>2638</v>
          </cell>
          <cell r="E33">
            <v>0</v>
          </cell>
          <cell r="G33">
            <v>766</v>
          </cell>
          <cell r="I33">
            <v>1.21</v>
          </cell>
        </row>
        <row r="34">
          <cell r="C34">
            <v>2941</v>
          </cell>
          <cell r="E34">
            <v>12</v>
          </cell>
          <cell r="G34">
            <v>143</v>
          </cell>
          <cell r="I34">
            <v>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F40"/>
  <sheetViews>
    <sheetView tabSelected="1" zoomScale="85" zoomScaleNormal="85" workbookViewId="0" topLeftCell="A1">
      <selection activeCell="C4" sqref="C4"/>
    </sheetView>
  </sheetViews>
  <sheetFormatPr defaultColWidth="9.140625" defaultRowHeight="12.75"/>
  <cols>
    <col min="1" max="1" width="16.421875" style="0" customWidth="1"/>
    <col min="2" max="2" width="13.00390625" style="0" customWidth="1"/>
    <col min="3" max="3" width="99.57421875" style="0" bestFit="1" customWidth="1"/>
  </cols>
  <sheetData>
    <row r="1" spans="1:2" ht="12.75">
      <c r="A1" t="s">
        <v>134</v>
      </c>
      <c r="B1" t="s">
        <v>535</v>
      </c>
    </row>
    <row r="3" spans="1:3" ht="12.75">
      <c r="A3" t="s">
        <v>118</v>
      </c>
      <c r="B3" t="s">
        <v>519</v>
      </c>
      <c r="C3" t="s">
        <v>536</v>
      </c>
    </row>
    <row r="4" spans="1:6" ht="12.75">
      <c r="A4" t="s">
        <v>119</v>
      </c>
      <c r="B4" t="s">
        <v>120</v>
      </c>
      <c r="F4" s="7"/>
    </row>
    <row r="5" spans="1:2" ht="12.75">
      <c r="A5" t="s">
        <v>121</v>
      </c>
      <c r="B5" t="s">
        <v>122</v>
      </c>
    </row>
    <row r="6" ht="12.75">
      <c r="B6" t="s">
        <v>431</v>
      </c>
    </row>
    <row r="8" spans="1:2" ht="12.75">
      <c r="A8" t="s">
        <v>123</v>
      </c>
      <c r="B8" t="s">
        <v>124</v>
      </c>
    </row>
    <row r="9" ht="12.75">
      <c r="B9" t="s">
        <v>125</v>
      </c>
    </row>
    <row r="10" ht="12.75">
      <c r="C10" t="s">
        <v>126</v>
      </c>
    </row>
    <row r="11" ht="12.75">
      <c r="C11" t="s">
        <v>127</v>
      </c>
    </row>
    <row r="12" ht="12.75">
      <c r="C12" t="s">
        <v>128</v>
      </c>
    </row>
    <row r="13" ht="12.75">
      <c r="C13" t="s">
        <v>129</v>
      </c>
    </row>
    <row r="15" ht="12.75">
      <c r="B15" t="s">
        <v>130</v>
      </c>
    </row>
    <row r="16" ht="12.75">
      <c r="C16" t="s">
        <v>131</v>
      </c>
    </row>
    <row r="17" ht="12.75">
      <c r="C17" t="s">
        <v>432</v>
      </c>
    </row>
    <row r="18" ht="12.75">
      <c r="C18" t="s">
        <v>132</v>
      </c>
    </row>
    <row r="19" ht="12.75">
      <c r="C19" t="s">
        <v>133</v>
      </c>
    </row>
    <row r="20" ht="13.5" thickBot="1"/>
    <row r="21" spans="1:3" ht="27" thickTop="1">
      <c r="A21" t="s">
        <v>415</v>
      </c>
      <c r="B21" s="172" t="s">
        <v>416</v>
      </c>
      <c r="C21" s="173" t="s">
        <v>419</v>
      </c>
    </row>
    <row r="22" spans="2:3" ht="12.75">
      <c r="B22" s="174" t="s">
        <v>417</v>
      </c>
      <c r="C22" s="175" t="s">
        <v>418</v>
      </c>
    </row>
    <row r="23" spans="2:3" ht="12.75">
      <c r="B23" s="176" t="s">
        <v>420</v>
      </c>
      <c r="C23" s="175" t="s">
        <v>422</v>
      </c>
    </row>
    <row r="24" spans="2:3" ht="12.75">
      <c r="B24" s="177" t="s">
        <v>421</v>
      </c>
      <c r="C24" s="175" t="s">
        <v>422</v>
      </c>
    </row>
    <row r="25" spans="2:3" ht="26.25">
      <c r="B25" s="174" t="s">
        <v>423</v>
      </c>
      <c r="C25" s="175" t="s">
        <v>425</v>
      </c>
    </row>
    <row r="26" spans="2:3" ht="26.25">
      <c r="B26" s="174" t="s">
        <v>424</v>
      </c>
      <c r="C26" s="175" t="s">
        <v>426</v>
      </c>
    </row>
    <row r="27" spans="2:3" ht="66">
      <c r="B27" s="178" t="s">
        <v>427</v>
      </c>
      <c r="C27" s="175" t="s">
        <v>434</v>
      </c>
    </row>
    <row r="28" spans="2:3" ht="26.25">
      <c r="B28" s="178" t="s">
        <v>341</v>
      </c>
      <c r="C28" s="175" t="s">
        <v>433</v>
      </c>
    </row>
    <row r="29" spans="2:3" ht="12.75">
      <c r="B29" s="178" t="s">
        <v>429</v>
      </c>
      <c r="C29" s="175" t="s">
        <v>430</v>
      </c>
    </row>
    <row r="30" spans="2:3" ht="13.5" thickBot="1">
      <c r="B30" s="179" t="s">
        <v>428</v>
      </c>
      <c r="C30" s="180" t="s">
        <v>430</v>
      </c>
    </row>
    <row r="31" ht="13.5" thickTop="1"/>
    <row r="33" ht="12.75">
      <c r="A33" t="s">
        <v>95</v>
      </c>
    </row>
    <row r="34" ht="12.75">
      <c r="A34" s="24" t="s">
        <v>97</v>
      </c>
    </row>
    <row r="35" ht="12.75">
      <c r="A35" s="33" t="s">
        <v>137</v>
      </c>
    </row>
    <row r="36" ht="12.75">
      <c r="A36" t="s">
        <v>257</v>
      </c>
    </row>
    <row r="37" ht="12.75">
      <c r="A37" t="s">
        <v>442</v>
      </c>
    </row>
    <row r="38" ht="12.75">
      <c r="A38" t="s">
        <v>518</v>
      </c>
    </row>
    <row r="39" ht="12.75">
      <c r="A39" t="s">
        <v>520</v>
      </c>
    </row>
    <row r="40" ht="12.75">
      <c r="A40" t="s">
        <v>534</v>
      </c>
    </row>
  </sheetData>
  <printOptions/>
  <pageMargins left="0.75" right="0.75" top="1" bottom="1" header="0.5" footer="0.5"/>
  <pageSetup fitToHeight="1" fitToWidth="1" horizontalDpi="600" verticalDpi="600" orientation="landscape" scale="96"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workbookViewId="0" topLeftCell="A1">
      <selection activeCell="A1" sqref="A1"/>
    </sheetView>
  </sheetViews>
  <sheetFormatPr defaultColWidth="9.140625" defaultRowHeight="12.75"/>
  <cols>
    <col min="1" max="1" width="20.140625" style="80" customWidth="1"/>
    <col min="2" max="14" width="11.140625" style="80" customWidth="1"/>
    <col min="15" max="15" width="6.140625" style="80" customWidth="1"/>
    <col min="16" max="16384" width="12.421875" style="80" customWidth="1"/>
  </cols>
  <sheetData>
    <row r="1" spans="1:14" ht="15">
      <c r="A1" s="78" t="s">
        <v>116</v>
      </c>
      <c r="B1" s="78"/>
      <c r="C1" s="79"/>
      <c r="D1" s="79"/>
      <c r="E1" s="79"/>
      <c r="F1" s="79"/>
      <c r="G1" s="79"/>
      <c r="H1" s="79"/>
      <c r="I1" s="79"/>
      <c r="J1" s="79"/>
      <c r="K1" s="79"/>
      <c r="L1" s="79"/>
      <c r="M1" s="79"/>
      <c r="N1" s="79"/>
    </row>
    <row r="2" spans="1:14" ht="15">
      <c r="A2" s="81" t="s">
        <v>261</v>
      </c>
      <c r="B2" s="79"/>
      <c r="C2" s="79"/>
      <c r="D2" s="79"/>
      <c r="E2" s="79"/>
      <c r="F2" s="79"/>
      <c r="G2" s="79"/>
      <c r="H2" s="79"/>
      <c r="I2" s="79"/>
      <c r="J2" s="79"/>
      <c r="K2" s="79"/>
      <c r="L2" s="79"/>
      <c r="M2" s="79"/>
      <c r="N2" s="79"/>
    </row>
    <row r="3" spans="1:14" ht="17.25">
      <c r="A3" s="81" t="s">
        <v>262</v>
      </c>
      <c r="B3" s="79"/>
      <c r="C3" s="79"/>
      <c r="D3" s="79"/>
      <c r="E3" s="79"/>
      <c r="F3" s="82" t="s">
        <v>263</v>
      </c>
      <c r="G3" s="79"/>
      <c r="H3" s="79"/>
      <c r="I3" s="79"/>
      <c r="J3" s="79"/>
      <c r="K3" s="79"/>
      <c r="L3" s="79"/>
      <c r="M3" s="79"/>
      <c r="N3" s="79"/>
    </row>
    <row r="4" spans="1:14" ht="17.25">
      <c r="A4" s="81" t="s">
        <v>264</v>
      </c>
      <c r="B4" s="79"/>
      <c r="C4" s="79"/>
      <c r="D4" s="79"/>
      <c r="E4" s="79"/>
      <c r="F4" s="82" t="s">
        <v>265</v>
      </c>
      <c r="G4" s="79"/>
      <c r="H4" s="79"/>
      <c r="I4" s="79"/>
      <c r="J4" s="79"/>
      <c r="K4" s="79"/>
      <c r="L4" s="79"/>
      <c r="M4" s="79"/>
      <c r="N4" s="79"/>
    </row>
    <row r="5" spans="1:14" ht="17.25">
      <c r="A5" s="79"/>
      <c r="B5" s="79"/>
      <c r="C5" s="79"/>
      <c r="D5" s="79"/>
      <c r="E5" s="79"/>
      <c r="F5" s="82" t="s">
        <v>266</v>
      </c>
      <c r="G5" s="79"/>
      <c r="H5" s="79"/>
      <c r="I5" s="79"/>
      <c r="J5" s="79"/>
      <c r="K5" s="79"/>
      <c r="L5" s="79"/>
      <c r="M5" s="79"/>
      <c r="N5" s="79"/>
    </row>
    <row r="6" spans="1:14" ht="30">
      <c r="A6" s="79"/>
      <c r="B6" s="79"/>
      <c r="C6" s="79"/>
      <c r="D6" s="83" t="s">
        <v>267</v>
      </c>
      <c r="E6" s="79"/>
      <c r="F6" s="79"/>
      <c r="G6" s="79"/>
      <c r="H6" s="79"/>
      <c r="I6" s="79"/>
      <c r="J6" s="79"/>
      <c r="K6" s="79"/>
      <c r="L6" s="79"/>
      <c r="M6" s="79"/>
      <c r="N6" s="79"/>
    </row>
    <row r="7" spans="1:14" ht="15">
      <c r="A7" s="78"/>
      <c r="B7" s="78"/>
      <c r="C7" s="78"/>
      <c r="D7" s="78"/>
      <c r="E7" s="78"/>
      <c r="F7" s="78"/>
      <c r="G7" s="78"/>
      <c r="H7" s="78"/>
      <c r="I7" s="78"/>
      <c r="J7" s="78"/>
      <c r="K7" s="78"/>
      <c r="L7" s="78"/>
      <c r="M7" s="78"/>
      <c r="N7" s="78"/>
    </row>
    <row r="8" spans="1:14" ht="17.25">
      <c r="A8" s="84" t="s">
        <v>268</v>
      </c>
      <c r="B8" s="78" t="s">
        <v>269</v>
      </c>
      <c r="C8" s="78"/>
      <c r="D8" s="78"/>
      <c r="E8" s="78"/>
      <c r="F8" s="78"/>
      <c r="G8" s="84" t="s">
        <v>270</v>
      </c>
      <c r="H8" s="78"/>
      <c r="I8" s="78" t="s">
        <v>271</v>
      </c>
      <c r="J8" s="78"/>
      <c r="K8" s="78"/>
      <c r="L8" s="78"/>
      <c r="M8" s="78"/>
      <c r="N8" s="78"/>
    </row>
    <row r="9" spans="1:14" ht="17.25">
      <c r="A9" s="85" t="s">
        <v>272</v>
      </c>
      <c r="B9" s="86" t="s">
        <v>273</v>
      </c>
      <c r="C9" s="86"/>
      <c r="D9" s="86"/>
      <c r="E9" s="86"/>
      <c r="F9" s="86"/>
      <c r="G9" s="85" t="s">
        <v>274</v>
      </c>
      <c r="H9" s="86"/>
      <c r="I9" s="86"/>
      <c r="J9" s="86"/>
      <c r="K9" s="87">
        <v>5925</v>
      </c>
      <c r="L9" s="86"/>
      <c r="M9" s="85" t="s">
        <v>0</v>
      </c>
      <c r="N9" s="86">
        <v>2006</v>
      </c>
    </row>
    <row r="10" spans="1:14" ht="17.25">
      <c r="A10" s="85" t="s">
        <v>275</v>
      </c>
      <c r="B10" s="86" t="s">
        <v>276</v>
      </c>
      <c r="C10" s="86"/>
      <c r="D10" s="86"/>
      <c r="E10" s="86"/>
      <c r="F10" s="86"/>
      <c r="G10" s="85" t="s">
        <v>277</v>
      </c>
      <c r="H10" s="86"/>
      <c r="I10" s="86"/>
      <c r="J10" s="86"/>
      <c r="K10" s="86"/>
      <c r="L10" s="86"/>
      <c r="M10" s="86"/>
      <c r="N10" s="86"/>
    </row>
    <row r="11" spans="1:15" ht="15">
      <c r="A11" s="88" t="s">
        <v>278</v>
      </c>
      <c r="B11" s="88" t="s">
        <v>279</v>
      </c>
      <c r="C11" s="88" t="s">
        <v>280</v>
      </c>
      <c r="D11" s="88" t="s">
        <v>281</v>
      </c>
      <c r="E11" s="88" t="s">
        <v>282</v>
      </c>
      <c r="F11" s="88" t="s">
        <v>283</v>
      </c>
      <c r="G11" s="88" t="s">
        <v>284</v>
      </c>
      <c r="H11" s="88" t="s">
        <v>285</v>
      </c>
      <c r="I11" s="88" t="s">
        <v>286</v>
      </c>
      <c r="J11" s="88" t="s">
        <v>287</v>
      </c>
      <c r="K11" s="88" t="s">
        <v>288</v>
      </c>
      <c r="L11" s="88" t="s">
        <v>289</v>
      </c>
      <c r="M11" s="88" t="s">
        <v>290</v>
      </c>
      <c r="N11" s="88" t="s">
        <v>291</v>
      </c>
      <c r="O11" s="89"/>
    </row>
    <row r="12" spans="1:15" ht="15">
      <c r="A12" s="77"/>
      <c r="B12" s="77" t="s">
        <v>292</v>
      </c>
      <c r="C12" s="77" t="s">
        <v>292</v>
      </c>
      <c r="D12" s="77" t="s">
        <v>292</v>
      </c>
      <c r="E12" s="77"/>
      <c r="F12" s="77"/>
      <c r="G12" s="77"/>
      <c r="H12" s="77"/>
      <c r="I12" s="77"/>
      <c r="J12" s="77"/>
      <c r="K12" s="77"/>
      <c r="L12" s="90"/>
      <c r="M12" s="90"/>
      <c r="N12" s="77"/>
      <c r="O12" s="89"/>
    </row>
    <row r="13" spans="1:15" ht="15">
      <c r="A13" s="91"/>
      <c r="B13" s="92" t="s">
        <v>293</v>
      </c>
      <c r="C13" s="92" t="s">
        <v>293</v>
      </c>
      <c r="D13" s="92" t="s">
        <v>294</v>
      </c>
      <c r="E13" s="92" t="s">
        <v>295</v>
      </c>
      <c r="F13" s="92" t="s">
        <v>296</v>
      </c>
      <c r="G13" s="92" t="s">
        <v>296</v>
      </c>
      <c r="H13" s="92" t="s">
        <v>209</v>
      </c>
      <c r="I13" s="92" t="s">
        <v>297</v>
      </c>
      <c r="J13" s="92" t="s">
        <v>297</v>
      </c>
      <c r="K13" s="92" t="s">
        <v>298</v>
      </c>
      <c r="L13" s="93"/>
      <c r="M13" s="93"/>
      <c r="N13" s="92" t="s">
        <v>299</v>
      </c>
      <c r="O13" s="89"/>
    </row>
    <row r="14" spans="1:15" ht="15">
      <c r="A14" s="92" t="s">
        <v>23</v>
      </c>
      <c r="B14" s="92" t="s">
        <v>175</v>
      </c>
      <c r="C14" s="92" t="s">
        <v>175</v>
      </c>
      <c r="D14" s="92" t="s">
        <v>300</v>
      </c>
      <c r="E14" s="92" t="s">
        <v>301</v>
      </c>
      <c r="F14" s="92" t="s">
        <v>152</v>
      </c>
      <c r="G14" s="92" t="s">
        <v>152</v>
      </c>
      <c r="H14" s="92" t="s">
        <v>302</v>
      </c>
      <c r="I14" s="92" t="s">
        <v>303</v>
      </c>
      <c r="J14" s="92" t="s">
        <v>304</v>
      </c>
      <c r="K14" s="94" t="s">
        <v>305</v>
      </c>
      <c r="L14" s="94" t="s">
        <v>306</v>
      </c>
      <c r="M14" s="94"/>
      <c r="N14" s="92" t="s">
        <v>307</v>
      </c>
      <c r="O14" s="89"/>
    </row>
    <row r="15" spans="1:15" ht="15">
      <c r="A15" s="92"/>
      <c r="B15" s="92" t="s">
        <v>308</v>
      </c>
      <c r="C15" s="92" t="s">
        <v>309</v>
      </c>
      <c r="D15" s="92" t="s">
        <v>310</v>
      </c>
      <c r="E15" s="92"/>
      <c r="F15" s="92" t="s">
        <v>303</v>
      </c>
      <c r="G15" s="92" t="s">
        <v>304</v>
      </c>
      <c r="H15" s="92" t="s">
        <v>311</v>
      </c>
      <c r="I15" s="91"/>
      <c r="J15" s="92"/>
      <c r="K15" s="92" t="s">
        <v>312</v>
      </c>
      <c r="L15" s="92" t="s">
        <v>313</v>
      </c>
      <c r="M15" s="92" t="s">
        <v>39</v>
      </c>
      <c r="N15" s="92" t="s">
        <v>314</v>
      </c>
      <c r="O15" s="89"/>
    </row>
    <row r="16" spans="1:15" ht="15">
      <c r="A16" s="95" t="s">
        <v>5</v>
      </c>
      <c r="B16" s="96">
        <v>0</v>
      </c>
      <c r="C16" s="96">
        <v>0</v>
      </c>
      <c r="D16" s="97">
        <v>0</v>
      </c>
      <c r="E16" s="97">
        <v>0</v>
      </c>
      <c r="F16" s="96">
        <v>0</v>
      </c>
      <c r="G16" s="97">
        <v>0</v>
      </c>
      <c r="H16" s="96">
        <v>0</v>
      </c>
      <c r="I16" s="96">
        <v>0</v>
      </c>
      <c r="J16" s="97">
        <f aca="true" t="shared" si="0" ref="J16:J27">H16-I16-L16</f>
        <v>0</v>
      </c>
      <c r="K16" s="96">
        <v>0</v>
      </c>
      <c r="L16" s="96">
        <v>0</v>
      </c>
      <c r="M16" s="97">
        <f aca="true" t="shared" si="1" ref="M16:M27">SUM(K16:L16)</f>
        <v>0</v>
      </c>
      <c r="N16" s="95">
        <f aca="true" t="shared" si="2" ref="N16:N28">ROUND(+M16/$K$9,3)</f>
        <v>0</v>
      </c>
      <c r="O16" s="89"/>
    </row>
    <row r="17" spans="1:15" ht="15">
      <c r="A17" s="95" t="s">
        <v>6</v>
      </c>
      <c r="B17" s="96">
        <v>0</v>
      </c>
      <c r="C17" s="96">
        <v>0</v>
      </c>
      <c r="D17" s="97">
        <v>0</v>
      </c>
      <c r="E17" s="97">
        <v>0</v>
      </c>
      <c r="F17" s="96">
        <v>0</v>
      </c>
      <c r="G17" s="97">
        <v>0</v>
      </c>
      <c r="H17" s="96">
        <v>0</v>
      </c>
      <c r="I17" s="96">
        <v>0</v>
      </c>
      <c r="J17" s="97">
        <f t="shared" si="0"/>
        <v>0</v>
      </c>
      <c r="K17" s="96">
        <v>0</v>
      </c>
      <c r="L17" s="96">
        <v>0</v>
      </c>
      <c r="M17" s="97">
        <f t="shared" si="1"/>
        <v>0</v>
      </c>
      <c r="N17" s="95">
        <f t="shared" si="2"/>
        <v>0</v>
      </c>
      <c r="O17" s="89"/>
    </row>
    <row r="18" spans="1:15" ht="15">
      <c r="A18" s="95" t="s">
        <v>7</v>
      </c>
      <c r="B18" s="96">
        <v>0</v>
      </c>
      <c r="C18" s="96">
        <v>0</v>
      </c>
      <c r="D18" s="97">
        <v>0</v>
      </c>
      <c r="E18" s="97">
        <v>0</v>
      </c>
      <c r="F18" s="96">
        <v>0</v>
      </c>
      <c r="G18" s="97">
        <v>0</v>
      </c>
      <c r="H18" s="96">
        <v>0</v>
      </c>
      <c r="I18" s="96">
        <v>0</v>
      </c>
      <c r="J18" s="97">
        <f t="shared" si="0"/>
        <v>0</v>
      </c>
      <c r="K18" s="96">
        <v>0</v>
      </c>
      <c r="L18" s="96">
        <v>0</v>
      </c>
      <c r="M18" s="97">
        <f t="shared" si="1"/>
        <v>0</v>
      </c>
      <c r="N18" s="95">
        <f t="shared" si="2"/>
        <v>0</v>
      </c>
      <c r="O18" s="89"/>
    </row>
    <row r="19" spans="1:15" ht="15">
      <c r="A19" s="95" t="s">
        <v>8</v>
      </c>
      <c r="B19" s="96">
        <v>0</v>
      </c>
      <c r="C19" s="96">
        <v>0</v>
      </c>
      <c r="D19" s="97">
        <v>0</v>
      </c>
      <c r="E19" s="97">
        <v>0</v>
      </c>
      <c r="F19" s="96">
        <v>0</v>
      </c>
      <c r="G19" s="97">
        <v>0</v>
      </c>
      <c r="H19" s="96">
        <v>0</v>
      </c>
      <c r="I19" s="96">
        <v>0</v>
      </c>
      <c r="J19" s="97">
        <f t="shared" si="0"/>
        <v>0</v>
      </c>
      <c r="K19" s="96">
        <v>0</v>
      </c>
      <c r="L19" s="96">
        <v>0</v>
      </c>
      <c r="M19" s="97">
        <f t="shared" si="1"/>
        <v>0</v>
      </c>
      <c r="N19" s="95">
        <f t="shared" si="2"/>
        <v>0</v>
      </c>
      <c r="O19" s="89"/>
    </row>
    <row r="20" spans="1:15" ht="15">
      <c r="A20" s="95" t="s">
        <v>30</v>
      </c>
      <c r="B20" s="96">
        <v>35</v>
      </c>
      <c r="C20" s="96">
        <v>25</v>
      </c>
      <c r="D20" s="97">
        <v>15</v>
      </c>
      <c r="E20" s="97">
        <v>75</v>
      </c>
      <c r="F20" s="96">
        <v>0</v>
      </c>
      <c r="G20" s="97">
        <v>60</v>
      </c>
      <c r="H20" s="96">
        <v>0</v>
      </c>
      <c r="I20" s="96">
        <v>0</v>
      </c>
      <c r="J20" s="97">
        <f t="shared" si="0"/>
        <v>0</v>
      </c>
      <c r="K20" s="96">
        <v>15</v>
      </c>
      <c r="L20" s="96">
        <v>0</v>
      </c>
      <c r="M20" s="97">
        <f t="shared" si="1"/>
        <v>15</v>
      </c>
      <c r="N20" s="95">
        <f t="shared" si="2"/>
        <v>0.003</v>
      </c>
      <c r="O20" s="89"/>
    </row>
    <row r="21" spans="1:15" ht="15">
      <c r="A21" s="95" t="s">
        <v>9</v>
      </c>
      <c r="B21" s="96">
        <v>630</v>
      </c>
      <c r="C21" s="96">
        <v>1287</v>
      </c>
      <c r="D21" s="97">
        <v>472</v>
      </c>
      <c r="E21" s="97">
        <v>2389</v>
      </c>
      <c r="F21" s="96">
        <v>0</v>
      </c>
      <c r="G21" s="97">
        <v>1917</v>
      </c>
      <c r="H21" s="96">
        <v>410</v>
      </c>
      <c r="I21" s="96">
        <v>8</v>
      </c>
      <c r="J21" s="97">
        <v>190</v>
      </c>
      <c r="K21" s="96">
        <v>62</v>
      </c>
      <c r="L21" s="96">
        <v>212</v>
      </c>
      <c r="M21" s="97">
        <f t="shared" si="1"/>
        <v>274</v>
      </c>
      <c r="N21" s="95">
        <f t="shared" si="2"/>
        <v>0.046</v>
      </c>
      <c r="O21" s="89"/>
    </row>
    <row r="22" spans="1:15" ht="15">
      <c r="A22" s="95" t="s">
        <v>10</v>
      </c>
      <c r="B22" s="96">
        <v>927</v>
      </c>
      <c r="C22" s="96">
        <v>1219</v>
      </c>
      <c r="D22" s="97">
        <v>4368</v>
      </c>
      <c r="E22" s="97">
        <v>6514</v>
      </c>
      <c r="F22" s="96">
        <v>0</v>
      </c>
      <c r="G22" s="97">
        <v>2146</v>
      </c>
      <c r="H22" s="96">
        <v>3985</v>
      </c>
      <c r="I22" s="96">
        <v>193</v>
      </c>
      <c r="J22" s="97">
        <v>1410</v>
      </c>
      <c r="K22" s="96">
        <v>383</v>
      </c>
      <c r="L22" s="96">
        <v>2382</v>
      </c>
      <c r="M22" s="97">
        <f t="shared" si="1"/>
        <v>2765</v>
      </c>
      <c r="N22" s="95">
        <f t="shared" si="2"/>
        <v>0.467</v>
      </c>
      <c r="O22" s="89"/>
    </row>
    <row r="23" spans="1:15" ht="15">
      <c r="A23" s="95" t="s">
        <v>11</v>
      </c>
      <c r="B23" s="96">
        <v>573</v>
      </c>
      <c r="C23" s="96">
        <v>592</v>
      </c>
      <c r="D23" s="97">
        <v>258</v>
      </c>
      <c r="E23" s="97">
        <v>1423</v>
      </c>
      <c r="F23" s="96">
        <v>0</v>
      </c>
      <c r="G23" s="97">
        <v>1165</v>
      </c>
      <c r="H23" s="96">
        <v>0</v>
      </c>
      <c r="I23" s="96">
        <v>0</v>
      </c>
      <c r="J23" s="97">
        <f t="shared" si="0"/>
        <v>0</v>
      </c>
      <c r="K23" s="96">
        <v>258</v>
      </c>
      <c r="L23" s="96">
        <v>0</v>
      </c>
      <c r="M23" s="97">
        <f t="shared" si="1"/>
        <v>258</v>
      </c>
      <c r="N23" s="95">
        <f t="shared" si="2"/>
        <v>0.044</v>
      </c>
      <c r="O23" s="89"/>
    </row>
    <row r="24" spans="1:15" ht="15">
      <c r="A24" s="95" t="s">
        <v>12</v>
      </c>
      <c r="B24" s="98">
        <v>77</v>
      </c>
      <c r="C24" s="96">
        <v>76</v>
      </c>
      <c r="D24" s="97">
        <v>41</v>
      </c>
      <c r="E24" s="97">
        <v>194</v>
      </c>
      <c r="F24" s="96">
        <v>0</v>
      </c>
      <c r="G24" s="99">
        <v>153</v>
      </c>
      <c r="H24" s="96">
        <v>0</v>
      </c>
      <c r="I24" s="96">
        <v>0</v>
      </c>
      <c r="J24" s="97">
        <f t="shared" si="0"/>
        <v>0</v>
      </c>
      <c r="K24" s="96">
        <v>41</v>
      </c>
      <c r="L24" s="96">
        <v>0</v>
      </c>
      <c r="M24" s="97">
        <f t="shared" si="1"/>
        <v>41</v>
      </c>
      <c r="N24" s="95">
        <f t="shared" si="2"/>
        <v>0.007</v>
      </c>
      <c r="O24" s="89"/>
    </row>
    <row r="25" spans="1:15" ht="15">
      <c r="A25" s="95" t="s">
        <v>2</v>
      </c>
      <c r="B25" s="96">
        <v>0</v>
      </c>
      <c r="C25" s="96">
        <v>0</v>
      </c>
      <c r="D25" s="97">
        <v>0</v>
      </c>
      <c r="E25" s="97">
        <v>0</v>
      </c>
      <c r="F25" s="96">
        <v>0</v>
      </c>
      <c r="G25" s="97">
        <v>0</v>
      </c>
      <c r="H25" s="96">
        <v>0</v>
      </c>
      <c r="I25" s="96">
        <v>0</v>
      </c>
      <c r="J25" s="97">
        <f t="shared" si="0"/>
        <v>0</v>
      </c>
      <c r="K25" s="96">
        <v>0</v>
      </c>
      <c r="L25" s="96">
        <v>0</v>
      </c>
      <c r="M25" s="97">
        <f t="shared" si="1"/>
        <v>0</v>
      </c>
      <c r="N25" s="95">
        <f t="shared" si="2"/>
        <v>0</v>
      </c>
      <c r="O25" s="89"/>
    </row>
    <row r="26" spans="1:15" ht="15">
      <c r="A26" s="95" t="s">
        <v>3</v>
      </c>
      <c r="B26" s="96">
        <v>0</v>
      </c>
      <c r="C26" s="96">
        <v>0</v>
      </c>
      <c r="D26" s="97">
        <v>0</v>
      </c>
      <c r="E26" s="97">
        <v>0</v>
      </c>
      <c r="F26" s="96">
        <v>0</v>
      </c>
      <c r="G26" s="97">
        <v>0</v>
      </c>
      <c r="H26" s="96">
        <v>0</v>
      </c>
      <c r="I26" s="96">
        <v>0</v>
      </c>
      <c r="J26" s="97">
        <f t="shared" si="0"/>
        <v>0</v>
      </c>
      <c r="K26" s="96">
        <v>0</v>
      </c>
      <c r="L26" s="96">
        <v>0</v>
      </c>
      <c r="M26" s="97">
        <f t="shared" si="1"/>
        <v>0</v>
      </c>
      <c r="N26" s="95">
        <f t="shared" si="2"/>
        <v>0</v>
      </c>
      <c r="O26" s="89"/>
    </row>
    <row r="27" spans="1:15" ht="15">
      <c r="A27" s="95" t="s">
        <v>4</v>
      </c>
      <c r="B27" s="96">
        <v>0</v>
      </c>
      <c r="C27" s="96">
        <v>0</v>
      </c>
      <c r="D27" s="97">
        <v>0</v>
      </c>
      <c r="E27" s="97">
        <v>0</v>
      </c>
      <c r="F27" s="96">
        <v>0</v>
      </c>
      <c r="G27" s="97">
        <f>E27-F27-H27-K27</f>
        <v>0</v>
      </c>
      <c r="H27" s="96">
        <v>0</v>
      </c>
      <c r="I27" s="96">
        <v>0</v>
      </c>
      <c r="J27" s="97">
        <f t="shared" si="0"/>
        <v>0</v>
      </c>
      <c r="K27" s="96">
        <v>0</v>
      </c>
      <c r="L27" s="96">
        <v>0</v>
      </c>
      <c r="M27" s="97">
        <f t="shared" si="1"/>
        <v>0</v>
      </c>
      <c r="N27" s="95">
        <f t="shared" si="2"/>
        <v>0</v>
      </c>
      <c r="O27" s="89"/>
    </row>
    <row r="28" spans="1:15" ht="15" thickBot="1">
      <c r="A28" s="95" t="s">
        <v>39</v>
      </c>
      <c r="B28" s="97">
        <f aca="true" t="shared" si="3" ref="B28:M28">SUM(B16:B27)</f>
        <v>2242</v>
      </c>
      <c r="C28" s="97">
        <f t="shared" si="3"/>
        <v>3199</v>
      </c>
      <c r="D28" s="97">
        <f t="shared" si="3"/>
        <v>5154</v>
      </c>
      <c r="E28" s="97">
        <f t="shared" si="3"/>
        <v>10595</v>
      </c>
      <c r="F28" s="97">
        <f t="shared" si="3"/>
        <v>0</v>
      </c>
      <c r="G28" s="229">
        <f t="shared" si="3"/>
        <v>5441</v>
      </c>
      <c r="H28" s="97">
        <f t="shared" si="3"/>
        <v>4395</v>
      </c>
      <c r="I28" s="97">
        <f t="shared" si="3"/>
        <v>201</v>
      </c>
      <c r="J28" s="97">
        <f t="shared" si="3"/>
        <v>1600</v>
      </c>
      <c r="K28" s="97">
        <f t="shared" si="3"/>
        <v>759</v>
      </c>
      <c r="L28" s="97">
        <f t="shared" si="3"/>
        <v>2594</v>
      </c>
      <c r="M28" s="97">
        <f t="shared" si="3"/>
        <v>3353</v>
      </c>
      <c r="N28" s="227">
        <f t="shared" si="2"/>
        <v>0.566</v>
      </c>
      <c r="O28" s="89"/>
    </row>
    <row r="29" spans="1:15" ht="15" thickTop="1">
      <c r="A29" s="100" t="s">
        <v>315</v>
      </c>
      <c r="B29" s="100"/>
      <c r="C29" s="100"/>
      <c r="D29" s="100"/>
      <c r="E29" s="100">
        <f aca="true" t="shared" si="4" ref="E29:M29">ROUND(+E28/$K$9,2)</f>
        <v>1.79</v>
      </c>
      <c r="F29" s="100">
        <f t="shared" si="4"/>
        <v>0</v>
      </c>
      <c r="G29" s="228">
        <f t="shared" si="4"/>
        <v>0.92</v>
      </c>
      <c r="H29" s="100">
        <f t="shared" si="4"/>
        <v>0.74</v>
      </c>
      <c r="I29" s="100">
        <f t="shared" si="4"/>
        <v>0.03</v>
      </c>
      <c r="J29" s="100">
        <f t="shared" si="4"/>
        <v>0.27</v>
      </c>
      <c r="K29" s="100">
        <f t="shared" si="4"/>
        <v>0.13</v>
      </c>
      <c r="L29" s="100">
        <f t="shared" si="4"/>
        <v>0.44</v>
      </c>
      <c r="M29" s="100">
        <f t="shared" si="4"/>
        <v>0.57</v>
      </c>
      <c r="N29" s="100"/>
      <c r="O29" s="89"/>
    </row>
    <row r="30" spans="1:15" ht="15">
      <c r="A30" s="95" t="s">
        <v>316</v>
      </c>
      <c r="B30" s="95"/>
      <c r="C30" s="95"/>
      <c r="D30" s="95"/>
      <c r="E30" s="99">
        <f aca="true" t="shared" si="5" ref="E30:M30">E28/$E$28*100</f>
        <v>100</v>
      </c>
      <c r="F30" s="99">
        <f t="shared" si="5"/>
        <v>0</v>
      </c>
      <c r="G30" s="101">
        <f t="shared" si="5"/>
        <v>51.35441245870693</v>
      </c>
      <c r="H30" s="101">
        <f t="shared" si="5"/>
        <v>41.4818310523832</v>
      </c>
      <c r="I30" s="101">
        <f t="shared" si="5"/>
        <v>1.897121283624351</v>
      </c>
      <c r="J30" s="101">
        <f t="shared" si="5"/>
        <v>15.10146295422369</v>
      </c>
      <c r="K30" s="101">
        <f t="shared" si="5"/>
        <v>7.163756488909863</v>
      </c>
      <c r="L30" s="101">
        <f t="shared" si="5"/>
        <v>24.48324681453516</v>
      </c>
      <c r="M30" s="101">
        <f t="shared" si="5"/>
        <v>31.64700330344502</v>
      </c>
      <c r="N30" s="95"/>
      <c r="O30" s="89"/>
    </row>
    <row r="31" spans="1:14" ht="15">
      <c r="A31" s="90" t="s">
        <v>317</v>
      </c>
      <c r="B31" s="90" t="s">
        <v>318</v>
      </c>
      <c r="C31" s="102"/>
      <c r="D31" s="102"/>
      <c r="E31" s="102"/>
      <c r="F31" s="102"/>
      <c r="G31" s="102"/>
      <c r="H31" s="102"/>
      <c r="I31" s="90" t="s">
        <v>319</v>
      </c>
      <c r="J31" s="102"/>
      <c r="K31" s="102"/>
      <c r="L31" s="102"/>
      <c r="M31" s="102"/>
      <c r="N31" s="102"/>
    </row>
    <row r="32" spans="1:14" ht="15">
      <c r="A32" s="93"/>
      <c r="B32" s="93" t="s">
        <v>320</v>
      </c>
      <c r="C32" s="79"/>
      <c r="D32" s="79"/>
      <c r="E32" s="79"/>
      <c r="F32" s="79"/>
      <c r="G32" s="79"/>
      <c r="H32" s="79"/>
      <c r="I32" s="93" t="s">
        <v>321</v>
      </c>
      <c r="J32" s="79"/>
      <c r="K32" s="79"/>
      <c r="L32" s="79"/>
      <c r="M32" s="79"/>
      <c r="N32" s="79"/>
    </row>
    <row r="33" spans="1:14" ht="15">
      <c r="A33" s="93"/>
      <c r="B33" s="93" t="s">
        <v>322</v>
      </c>
      <c r="C33" s="79"/>
      <c r="D33" s="79"/>
      <c r="E33" s="79"/>
      <c r="F33" s="79"/>
      <c r="G33" s="79"/>
      <c r="H33" s="79"/>
      <c r="I33" s="93" t="s">
        <v>323</v>
      </c>
      <c r="J33" s="79"/>
      <c r="K33" s="79"/>
      <c r="L33" s="79"/>
      <c r="M33" s="79"/>
      <c r="N33" s="79"/>
    </row>
    <row r="34" spans="1:14" ht="15">
      <c r="A34" s="93"/>
      <c r="B34" s="93" t="s">
        <v>324</v>
      </c>
      <c r="C34" s="79"/>
      <c r="D34" s="79"/>
      <c r="E34" s="79"/>
      <c r="F34" s="79"/>
      <c r="G34" s="79"/>
      <c r="H34" s="79"/>
      <c r="I34" s="93" t="s">
        <v>325</v>
      </c>
      <c r="J34" s="79"/>
      <c r="K34" s="79"/>
      <c r="L34" s="79"/>
      <c r="M34" s="79"/>
      <c r="N34" s="79"/>
    </row>
    <row r="35" spans="1:14" ht="15">
      <c r="A35" s="78" t="s">
        <v>326</v>
      </c>
      <c r="B35" s="79"/>
      <c r="C35" s="79"/>
      <c r="D35" s="79"/>
      <c r="E35" s="79"/>
      <c r="F35" s="79"/>
      <c r="G35" s="79"/>
      <c r="H35" s="79"/>
      <c r="I35" s="79"/>
      <c r="J35" s="79"/>
      <c r="K35" s="79"/>
      <c r="L35" s="79"/>
      <c r="M35" s="79"/>
      <c r="N35" s="79"/>
    </row>
    <row r="36" spans="1:14" ht="15">
      <c r="A36" s="78" t="s">
        <v>327</v>
      </c>
      <c r="B36" s="78"/>
      <c r="C36" s="78"/>
      <c r="D36" s="78"/>
      <c r="E36" s="103"/>
      <c r="F36" s="78"/>
      <c r="G36" s="78"/>
      <c r="H36" s="78"/>
      <c r="I36" s="104"/>
      <c r="J36" s="78"/>
      <c r="K36" s="78"/>
      <c r="L36" s="78"/>
      <c r="M36" s="78"/>
      <c r="N36" s="78"/>
    </row>
    <row r="37" spans="1:14" ht="15">
      <c r="A37" s="105" t="s">
        <v>116</v>
      </c>
      <c r="B37" s="78"/>
      <c r="C37" s="78"/>
      <c r="D37" s="78"/>
      <c r="E37" s="103"/>
      <c r="F37" s="78"/>
      <c r="G37" s="78"/>
      <c r="H37" s="78"/>
      <c r="I37" s="78"/>
      <c r="J37" s="78"/>
      <c r="K37" s="78"/>
      <c r="L37" s="78"/>
      <c r="M37" s="78"/>
      <c r="N37" s="78"/>
    </row>
    <row r="38" spans="1:15" ht="15">
      <c r="A38" s="103"/>
      <c r="B38" s="103"/>
      <c r="C38" s="103"/>
      <c r="D38" s="103"/>
      <c r="E38" s="103"/>
      <c r="F38" s="103"/>
      <c r="G38" s="103"/>
      <c r="H38" s="103"/>
      <c r="I38" s="103"/>
      <c r="J38" s="103"/>
      <c r="K38" s="103"/>
      <c r="L38" s="103"/>
      <c r="M38" s="103"/>
      <c r="N38" s="103"/>
      <c r="O38" s="106"/>
    </row>
  </sheetData>
  <printOptions/>
  <pageMargins left="0.5" right="0.5" top="0.5" bottom="0.5" header="0" footer="0"/>
  <pageSetup fitToHeight="1" fitToWidth="1" horizontalDpi="600" verticalDpi="600" orientation="landscape" scale="76" r:id="rId1"/>
  <rowBreaks count="1" manualBreakCount="1">
    <brk id="37" max="0" man="1"/>
  </rowBreaks>
</worksheet>
</file>

<file path=xl/worksheets/sheet11.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workbookViewId="0" topLeftCell="A1">
      <selection activeCell="A20" sqref="A20"/>
    </sheetView>
  </sheetViews>
  <sheetFormatPr defaultColWidth="9.140625" defaultRowHeight="12.75"/>
  <cols>
    <col min="1" max="1" width="20.28125" style="107" customWidth="1"/>
    <col min="2" max="14" width="11.140625" style="107" customWidth="1"/>
    <col min="15" max="15" width="6.140625" style="107" customWidth="1"/>
    <col min="16" max="16384" width="12.421875" style="107" customWidth="1"/>
  </cols>
  <sheetData>
    <row r="1" spans="1:14" ht="15">
      <c r="A1" s="103" t="s">
        <v>116</v>
      </c>
      <c r="B1" s="103"/>
      <c r="C1" s="103"/>
      <c r="D1" s="103"/>
      <c r="E1" s="103"/>
      <c r="F1" s="103"/>
      <c r="G1" s="103"/>
      <c r="H1" s="103"/>
      <c r="I1" s="103"/>
      <c r="J1" s="103"/>
      <c r="K1" s="103"/>
      <c r="L1" s="103"/>
      <c r="M1" s="103"/>
      <c r="N1" s="103"/>
    </row>
    <row r="2" spans="1:14" ht="15">
      <c r="A2" s="108" t="s">
        <v>261</v>
      </c>
      <c r="B2" s="103"/>
      <c r="C2" s="103"/>
      <c r="D2" s="103"/>
      <c r="E2" s="103"/>
      <c r="F2" s="103"/>
      <c r="G2" s="103"/>
      <c r="H2" s="103"/>
      <c r="I2" s="103"/>
      <c r="J2" s="103"/>
      <c r="K2" s="103"/>
      <c r="L2" s="103"/>
      <c r="M2" s="103"/>
      <c r="N2" s="103"/>
    </row>
    <row r="3" spans="1:14" ht="17.25">
      <c r="A3" s="108" t="s">
        <v>262</v>
      </c>
      <c r="B3" s="103"/>
      <c r="C3" s="103"/>
      <c r="D3" s="103"/>
      <c r="E3" s="103"/>
      <c r="F3" s="109" t="s">
        <v>263</v>
      </c>
      <c r="G3" s="103"/>
      <c r="H3" s="103"/>
      <c r="I3" s="103"/>
      <c r="J3" s="103"/>
      <c r="K3" s="103"/>
      <c r="L3" s="103" t="s">
        <v>116</v>
      </c>
      <c r="M3" s="103"/>
      <c r="N3" s="103"/>
    </row>
    <row r="4" spans="1:14" ht="17.25">
      <c r="A4" s="108" t="s">
        <v>264</v>
      </c>
      <c r="B4" s="103"/>
      <c r="C4" s="103"/>
      <c r="D4" s="103"/>
      <c r="E4" s="103"/>
      <c r="F4" s="109" t="s">
        <v>265</v>
      </c>
      <c r="G4" s="103"/>
      <c r="H4" s="103"/>
      <c r="I4" s="103"/>
      <c r="J4" s="103"/>
      <c r="K4" s="103"/>
      <c r="L4" s="103"/>
      <c r="M4" s="103"/>
      <c r="N4" s="103"/>
    </row>
    <row r="5" spans="1:14" ht="17.25">
      <c r="A5" s="103"/>
      <c r="B5" s="103"/>
      <c r="C5" s="103"/>
      <c r="D5" s="103"/>
      <c r="E5" s="103"/>
      <c r="F5" s="109" t="s">
        <v>266</v>
      </c>
      <c r="G5" s="103"/>
      <c r="H5" s="103"/>
      <c r="I5" s="103"/>
      <c r="J5" s="103"/>
      <c r="K5" s="103"/>
      <c r="L5" s="103"/>
      <c r="M5" s="103"/>
      <c r="N5" s="103"/>
    </row>
    <row r="6" spans="1:14" ht="30">
      <c r="A6" s="103"/>
      <c r="B6" s="103"/>
      <c r="C6" s="103"/>
      <c r="D6" s="110" t="s">
        <v>267</v>
      </c>
      <c r="E6" s="103"/>
      <c r="F6" s="103"/>
      <c r="G6" s="103"/>
      <c r="H6" s="103"/>
      <c r="I6" s="103"/>
      <c r="J6" s="103"/>
      <c r="K6" s="103"/>
      <c r="L6" s="103"/>
      <c r="M6" s="103"/>
      <c r="N6" s="103"/>
    </row>
    <row r="7" spans="1:14" ht="15">
      <c r="A7" s="103"/>
      <c r="B7" s="103"/>
      <c r="C7" s="103"/>
      <c r="D7" s="103"/>
      <c r="E7" s="103"/>
      <c r="F7" s="103"/>
      <c r="G7" s="103"/>
      <c r="H7" s="103"/>
      <c r="I7" s="103"/>
      <c r="J7" s="103"/>
      <c r="K7" s="103"/>
      <c r="L7" s="103"/>
      <c r="M7" s="103"/>
      <c r="N7" s="103"/>
    </row>
    <row r="8" spans="1:14" ht="17.25">
      <c r="A8" s="111" t="s">
        <v>268</v>
      </c>
      <c r="B8" s="103" t="s">
        <v>328</v>
      </c>
      <c r="C8" s="103"/>
      <c r="D8" s="103"/>
      <c r="E8" s="103"/>
      <c r="F8" s="103"/>
      <c r="G8" s="111" t="s">
        <v>270</v>
      </c>
      <c r="H8" s="103"/>
      <c r="I8" s="103" t="s">
        <v>271</v>
      </c>
      <c r="J8" s="103"/>
      <c r="K8" s="103"/>
      <c r="L8" s="103"/>
      <c r="M8" s="103"/>
      <c r="N8" s="103"/>
    </row>
    <row r="9" spans="1:14" ht="17.25">
      <c r="A9" s="112" t="s">
        <v>272</v>
      </c>
      <c r="B9" s="113" t="s">
        <v>273</v>
      </c>
      <c r="C9" s="113"/>
      <c r="D9" s="113"/>
      <c r="E9" s="113"/>
      <c r="F9" s="113"/>
      <c r="G9" s="112" t="s">
        <v>274</v>
      </c>
      <c r="H9" s="113"/>
      <c r="I9" s="113"/>
      <c r="J9" s="113"/>
      <c r="K9" s="114">
        <v>22655</v>
      </c>
      <c r="L9" s="113"/>
      <c r="M9" s="112" t="s">
        <v>0</v>
      </c>
      <c r="N9" s="113">
        <v>2006</v>
      </c>
    </row>
    <row r="10" spans="1:14" ht="17.25">
      <c r="A10" s="112" t="s">
        <v>275</v>
      </c>
      <c r="B10" s="113" t="s">
        <v>329</v>
      </c>
      <c r="C10" s="113"/>
      <c r="D10" s="113"/>
      <c r="E10" s="113"/>
      <c r="F10" s="113"/>
      <c r="G10" s="112" t="s">
        <v>277</v>
      </c>
      <c r="H10" s="113"/>
      <c r="I10" s="113"/>
      <c r="J10" s="113"/>
      <c r="K10" s="113"/>
      <c r="L10" s="113"/>
      <c r="M10" s="113"/>
      <c r="N10" s="113"/>
    </row>
    <row r="11" spans="1:15" ht="15">
      <c r="A11" s="100" t="s">
        <v>278</v>
      </c>
      <c r="B11" s="100" t="s">
        <v>279</v>
      </c>
      <c r="C11" s="100" t="s">
        <v>280</v>
      </c>
      <c r="D11" s="100" t="s">
        <v>281</v>
      </c>
      <c r="E11" s="100" t="s">
        <v>282</v>
      </c>
      <c r="F11" s="100" t="s">
        <v>283</v>
      </c>
      <c r="G11" s="100" t="s">
        <v>284</v>
      </c>
      <c r="H11" s="100" t="s">
        <v>285</v>
      </c>
      <c r="I11" s="100" t="s">
        <v>286</v>
      </c>
      <c r="J11" s="100" t="s">
        <v>287</v>
      </c>
      <c r="K11" s="100" t="s">
        <v>288</v>
      </c>
      <c r="L11" s="100" t="s">
        <v>289</v>
      </c>
      <c r="M11" s="100" t="s">
        <v>290</v>
      </c>
      <c r="N11" s="100" t="s">
        <v>291</v>
      </c>
      <c r="O11" s="115"/>
    </row>
    <row r="12" spans="1:15" ht="15">
      <c r="A12" s="116"/>
      <c r="B12" s="116" t="s">
        <v>251</v>
      </c>
      <c r="C12" s="116" t="s">
        <v>204</v>
      </c>
      <c r="D12" s="116" t="s">
        <v>209</v>
      </c>
      <c r="E12" s="116"/>
      <c r="F12" s="116"/>
      <c r="G12" s="116"/>
      <c r="H12" s="116"/>
      <c r="I12" s="116"/>
      <c r="J12" s="116"/>
      <c r="K12" s="116"/>
      <c r="L12" s="117"/>
      <c r="M12" s="117"/>
      <c r="N12" s="116"/>
      <c r="O12" s="115"/>
    </row>
    <row r="13" spans="1:15" ht="15">
      <c r="A13" s="118"/>
      <c r="B13" s="119" t="s">
        <v>306</v>
      </c>
      <c r="C13" s="119" t="s">
        <v>306</v>
      </c>
      <c r="D13" s="119" t="s">
        <v>302</v>
      </c>
      <c r="E13" s="119" t="s">
        <v>295</v>
      </c>
      <c r="F13" s="119" t="s">
        <v>296</v>
      </c>
      <c r="G13" s="119" t="s">
        <v>296</v>
      </c>
      <c r="H13" s="119" t="s">
        <v>209</v>
      </c>
      <c r="I13" s="119" t="s">
        <v>297</v>
      </c>
      <c r="J13" s="119" t="s">
        <v>297</v>
      </c>
      <c r="K13" s="119" t="s">
        <v>298</v>
      </c>
      <c r="L13" s="104"/>
      <c r="M13" s="104"/>
      <c r="N13" s="119" t="s">
        <v>299</v>
      </c>
      <c r="O13" s="115"/>
    </row>
    <row r="14" spans="1:15" ht="15">
      <c r="A14" s="119" t="s">
        <v>23</v>
      </c>
      <c r="B14" s="119" t="s">
        <v>330</v>
      </c>
      <c r="C14" s="119" t="s">
        <v>331</v>
      </c>
      <c r="D14" s="119" t="s">
        <v>332</v>
      </c>
      <c r="E14" s="119" t="s">
        <v>301</v>
      </c>
      <c r="F14" s="119" t="s">
        <v>152</v>
      </c>
      <c r="G14" s="119" t="s">
        <v>152</v>
      </c>
      <c r="H14" s="119" t="s">
        <v>302</v>
      </c>
      <c r="I14" s="119" t="s">
        <v>303</v>
      </c>
      <c r="J14" s="119" t="s">
        <v>304</v>
      </c>
      <c r="K14" s="120" t="s">
        <v>305</v>
      </c>
      <c r="L14" s="120" t="s">
        <v>306</v>
      </c>
      <c r="M14" s="120"/>
      <c r="N14" s="119" t="s">
        <v>307</v>
      </c>
      <c r="O14" s="115"/>
    </row>
    <row r="15" spans="1:15" ht="15">
      <c r="A15" s="119"/>
      <c r="B15" s="119" t="s">
        <v>333</v>
      </c>
      <c r="C15" s="119" t="s">
        <v>334</v>
      </c>
      <c r="D15" s="119" t="s">
        <v>333</v>
      </c>
      <c r="E15" s="119"/>
      <c r="F15" s="119" t="s">
        <v>303</v>
      </c>
      <c r="G15" s="119" t="s">
        <v>304</v>
      </c>
      <c r="H15" s="119" t="s">
        <v>311</v>
      </c>
      <c r="I15" s="118"/>
      <c r="J15" s="119"/>
      <c r="K15" s="119" t="s">
        <v>312</v>
      </c>
      <c r="L15" s="119" t="s">
        <v>313</v>
      </c>
      <c r="M15" s="119" t="s">
        <v>39</v>
      </c>
      <c r="N15" s="119" t="s">
        <v>314</v>
      </c>
      <c r="O15" s="115"/>
    </row>
    <row r="16" spans="1:15" ht="15">
      <c r="A16" s="99" t="s">
        <v>5</v>
      </c>
      <c r="B16" s="121">
        <v>0</v>
      </c>
      <c r="C16" s="121">
        <v>0</v>
      </c>
      <c r="D16" s="121">
        <v>0</v>
      </c>
      <c r="E16" s="97">
        <f aca="true" t="shared" si="0" ref="E16:E27">B16+C16-D16</f>
        <v>0</v>
      </c>
      <c r="F16" s="121">
        <v>0</v>
      </c>
      <c r="G16" s="97">
        <f aca="true" t="shared" si="1" ref="G16:G24">E16-F16-H16-K16</f>
        <v>0</v>
      </c>
      <c r="H16" s="121">
        <v>0</v>
      </c>
      <c r="I16" s="121">
        <v>0</v>
      </c>
      <c r="J16" s="97">
        <f aca="true" t="shared" si="2" ref="J16:J27">H16-I16-L16</f>
        <v>0</v>
      </c>
      <c r="K16" s="121">
        <v>0</v>
      </c>
      <c r="L16" s="121">
        <v>0</v>
      </c>
      <c r="M16" s="97">
        <f aca="true" t="shared" si="3" ref="M16:M27">ROUND(SUM(K16:L16),0)</f>
        <v>0</v>
      </c>
      <c r="N16" s="99">
        <f aca="true" t="shared" si="4" ref="N16:N27">ROUND(+M16/$K$9,3)</f>
        <v>0</v>
      </c>
      <c r="O16" s="115"/>
    </row>
    <row r="17" spans="1:15" ht="15">
      <c r="A17" s="99" t="s">
        <v>6</v>
      </c>
      <c r="B17" s="121">
        <v>0</v>
      </c>
      <c r="C17" s="121">
        <v>0</v>
      </c>
      <c r="D17" s="121">
        <v>0</v>
      </c>
      <c r="E17" s="97">
        <f t="shared" si="0"/>
        <v>0</v>
      </c>
      <c r="F17" s="121">
        <v>0</v>
      </c>
      <c r="G17" s="97">
        <f t="shared" si="1"/>
        <v>0</v>
      </c>
      <c r="H17" s="121">
        <v>0</v>
      </c>
      <c r="I17" s="121">
        <v>0</v>
      </c>
      <c r="J17" s="97">
        <f t="shared" si="2"/>
        <v>0</v>
      </c>
      <c r="K17" s="121">
        <v>0</v>
      </c>
      <c r="L17" s="121">
        <v>0</v>
      </c>
      <c r="M17" s="97">
        <f t="shared" si="3"/>
        <v>0</v>
      </c>
      <c r="N17" s="99">
        <f t="shared" si="4"/>
        <v>0</v>
      </c>
      <c r="O17" s="115"/>
    </row>
    <row r="18" spans="1:15" ht="15">
      <c r="A18" s="99" t="s">
        <v>7</v>
      </c>
      <c r="B18" s="121">
        <v>0</v>
      </c>
      <c r="C18" s="121">
        <v>0</v>
      </c>
      <c r="D18" s="121">
        <v>0</v>
      </c>
      <c r="E18" s="97">
        <f t="shared" si="0"/>
        <v>0</v>
      </c>
      <c r="F18" s="121">
        <v>0</v>
      </c>
      <c r="G18" s="97">
        <f t="shared" si="1"/>
        <v>0</v>
      </c>
      <c r="H18" s="121">
        <v>0</v>
      </c>
      <c r="I18" s="121">
        <v>0</v>
      </c>
      <c r="J18" s="97">
        <f t="shared" si="2"/>
        <v>0</v>
      </c>
      <c r="K18" s="121">
        <v>0</v>
      </c>
      <c r="L18" s="121">
        <v>0</v>
      </c>
      <c r="M18" s="97">
        <f t="shared" si="3"/>
        <v>0</v>
      </c>
      <c r="N18" s="99">
        <f t="shared" si="4"/>
        <v>0</v>
      </c>
      <c r="O18" s="115"/>
    </row>
    <row r="19" spans="1:15" ht="15">
      <c r="A19" s="99" t="s">
        <v>8</v>
      </c>
      <c r="B19" s="121">
        <v>0</v>
      </c>
      <c r="C19" s="121">
        <v>0</v>
      </c>
      <c r="D19" s="121">
        <v>0</v>
      </c>
      <c r="E19" s="97">
        <f t="shared" si="0"/>
        <v>0</v>
      </c>
      <c r="F19" s="121">
        <v>0</v>
      </c>
      <c r="G19" s="97">
        <f t="shared" si="1"/>
        <v>0</v>
      </c>
      <c r="H19" s="121">
        <v>0</v>
      </c>
      <c r="I19" s="121">
        <v>0</v>
      </c>
      <c r="J19" s="97">
        <f t="shared" si="2"/>
        <v>0</v>
      </c>
      <c r="K19" s="121">
        <v>0</v>
      </c>
      <c r="L19" s="121">
        <v>0</v>
      </c>
      <c r="M19" s="97">
        <f t="shared" si="3"/>
        <v>0</v>
      </c>
      <c r="N19" s="99">
        <f t="shared" si="4"/>
        <v>0</v>
      </c>
      <c r="O19" s="115"/>
    </row>
    <row r="20" spans="1:15" ht="15">
      <c r="A20" s="99" t="s">
        <v>30</v>
      </c>
      <c r="B20" s="121">
        <v>492</v>
      </c>
      <c r="C20" s="121">
        <v>0</v>
      </c>
      <c r="D20" s="121">
        <v>0</v>
      </c>
      <c r="E20" s="97">
        <v>492</v>
      </c>
      <c r="F20" s="121">
        <v>0</v>
      </c>
      <c r="G20" s="97">
        <f t="shared" si="1"/>
        <v>492</v>
      </c>
      <c r="H20" s="121">
        <v>0</v>
      </c>
      <c r="I20" s="121">
        <v>0</v>
      </c>
      <c r="J20" s="97">
        <f t="shared" si="2"/>
        <v>0</v>
      </c>
      <c r="K20" s="121">
        <v>0</v>
      </c>
      <c r="L20" s="121">
        <v>0</v>
      </c>
      <c r="M20" s="97">
        <f t="shared" si="3"/>
        <v>0</v>
      </c>
      <c r="N20" s="99">
        <f t="shared" si="4"/>
        <v>0</v>
      </c>
      <c r="O20" s="115"/>
    </row>
    <row r="21" spans="1:15" ht="15">
      <c r="A21" s="99" t="s">
        <v>9</v>
      </c>
      <c r="B21" s="121">
        <v>4796</v>
      </c>
      <c r="C21" s="121">
        <v>0</v>
      </c>
      <c r="D21" s="121">
        <v>0</v>
      </c>
      <c r="E21" s="97">
        <v>4796</v>
      </c>
      <c r="F21" s="121">
        <v>0</v>
      </c>
      <c r="G21" s="97">
        <v>676</v>
      </c>
      <c r="H21" s="121">
        <v>4116</v>
      </c>
      <c r="I21" s="121">
        <v>513</v>
      </c>
      <c r="J21" s="97">
        <v>2006</v>
      </c>
      <c r="K21" s="121">
        <v>4</v>
      </c>
      <c r="L21" s="121">
        <v>1597</v>
      </c>
      <c r="M21" s="97">
        <v>1601</v>
      </c>
      <c r="N21" s="99">
        <f t="shared" si="4"/>
        <v>0.071</v>
      </c>
      <c r="O21" s="115"/>
    </row>
    <row r="22" spans="1:15" ht="15">
      <c r="A22" s="99" t="s">
        <v>10</v>
      </c>
      <c r="B22" s="121">
        <v>13730</v>
      </c>
      <c r="C22" s="121">
        <v>0</v>
      </c>
      <c r="D22" s="121">
        <v>0</v>
      </c>
      <c r="E22" s="97">
        <v>13730</v>
      </c>
      <c r="F22" s="121">
        <v>0</v>
      </c>
      <c r="G22" s="97">
        <v>1424</v>
      </c>
      <c r="H22" s="121">
        <v>12018</v>
      </c>
      <c r="I22" s="121">
        <v>1597</v>
      </c>
      <c r="J22" s="97">
        <v>3399</v>
      </c>
      <c r="K22" s="121">
        <v>288</v>
      </c>
      <c r="L22" s="121">
        <v>7022</v>
      </c>
      <c r="M22" s="97">
        <v>7310</v>
      </c>
      <c r="N22" s="99">
        <f t="shared" si="4"/>
        <v>0.323</v>
      </c>
      <c r="O22" s="115"/>
    </row>
    <row r="23" spans="1:15" ht="15">
      <c r="A23" s="99" t="s">
        <v>11</v>
      </c>
      <c r="B23" s="121">
        <v>8833</v>
      </c>
      <c r="C23" s="121">
        <v>0</v>
      </c>
      <c r="D23" s="121">
        <v>0</v>
      </c>
      <c r="E23" s="97">
        <v>8833</v>
      </c>
      <c r="F23" s="121">
        <v>0</v>
      </c>
      <c r="G23" s="97">
        <v>708</v>
      </c>
      <c r="H23" s="121">
        <v>7885</v>
      </c>
      <c r="I23" s="121">
        <v>1023</v>
      </c>
      <c r="J23" s="97">
        <v>1403</v>
      </c>
      <c r="K23" s="121">
        <v>240</v>
      </c>
      <c r="L23" s="121">
        <v>5459</v>
      </c>
      <c r="M23" s="97">
        <v>5699</v>
      </c>
      <c r="N23" s="99">
        <f t="shared" si="4"/>
        <v>0.252</v>
      </c>
      <c r="O23" s="115"/>
    </row>
    <row r="24" spans="1:15" ht="15">
      <c r="A24" s="99" t="s">
        <v>12</v>
      </c>
      <c r="B24" s="121">
        <v>0</v>
      </c>
      <c r="C24" s="121">
        <v>0</v>
      </c>
      <c r="D24" s="121">
        <v>0</v>
      </c>
      <c r="E24" s="97">
        <f t="shared" si="0"/>
        <v>0</v>
      </c>
      <c r="F24" s="121">
        <v>0</v>
      </c>
      <c r="G24" s="97">
        <f t="shared" si="1"/>
        <v>0</v>
      </c>
      <c r="H24" s="121">
        <v>0</v>
      </c>
      <c r="I24" s="121">
        <v>0</v>
      </c>
      <c r="J24" s="97">
        <f t="shared" si="2"/>
        <v>0</v>
      </c>
      <c r="K24" s="121">
        <v>0</v>
      </c>
      <c r="L24" s="121">
        <v>0</v>
      </c>
      <c r="M24" s="97">
        <f t="shared" si="3"/>
        <v>0</v>
      </c>
      <c r="N24" s="99">
        <f t="shared" si="4"/>
        <v>0</v>
      </c>
      <c r="O24" s="115"/>
    </row>
    <row r="25" spans="1:15" ht="15">
      <c r="A25" s="99" t="s">
        <v>2</v>
      </c>
      <c r="B25" s="121">
        <v>0</v>
      </c>
      <c r="C25" s="121">
        <v>0</v>
      </c>
      <c r="D25" s="121">
        <v>0</v>
      </c>
      <c r="E25" s="97">
        <f t="shared" si="0"/>
        <v>0</v>
      </c>
      <c r="F25" s="121">
        <v>0</v>
      </c>
      <c r="G25" s="97">
        <v>0</v>
      </c>
      <c r="H25" s="121">
        <v>0</v>
      </c>
      <c r="I25" s="121">
        <v>0</v>
      </c>
      <c r="J25" s="97">
        <f t="shared" si="2"/>
        <v>0</v>
      </c>
      <c r="K25" s="121">
        <v>0</v>
      </c>
      <c r="L25" s="121">
        <v>0</v>
      </c>
      <c r="M25" s="97">
        <f t="shared" si="3"/>
        <v>0</v>
      </c>
      <c r="N25" s="99">
        <f t="shared" si="4"/>
        <v>0</v>
      </c>
      <c r="O25" s="115"/>
    </row>
    <row r="26" spans="1:15" ht="15">
      <c r="A26" s="99" t="s">
        <v>3</v>
      </c>
      <c r="B26" s="121">
        <v>0</v>
      </c>
      <c r="C26" s="121">
        <v>0</v>
      </c>
      <c r="D26" s="121">
        <v>0</v>
      </c>
      <c r="E26" s="97">
        <f t="shared" si="0"/>
        <v>0</v>
      </c>
      <c r="F26" s="121">
        <v>0</v>
      </c>
      <c r="G26" s="97">
        <v>0</v>
      </c>
      <c r="H26" s="121">
        <v>0</v>
      </c>
      <c r="I26" s="121">
        <v>0</v>
      </c>
      <c r="J26" s="97">
        <f t="shared" si="2"/>
        <v>0</v>
      </c>
      <c r="K26" s="121">
        <v>0</v>
      </c>
      <c r="L26" s="121">
        <v>0</v>
      </c>
      <c r="M26" s="97">
        <f t="shared" si="3"/>
        <v>0</v>
      </c>
      <c r="N26" s="99">
        <f t="shared" si="4"/>
        <v>0</v>
      </c>
      <c r="O26" s="115"/>
    </row>
    <row r="27" spans="1:15" ht="15">
      <c r="A27" s="99" t="s">
        <v>4</v>
      </c>
      <c r="B27" s="121">
        <v>0</v>
      </c>
      <c r="C27" s="121">
        <v>0</v>
      </c>
      <c r="D27" s="121">
        <v>0</v>
      </c>
      <c r="E27" s="97">
        <f t="shared" si="0"/>
        <v>0</v>
      </c>
      <c r="F27" s="121">
        <v>0</v>
      </c>
      <c r="G27" s="97">
        <v>0</v>
      </c>
      <c r="H27" s="121">
        <v>0</v>
      </c>
      <c r="I27" s="121">
        <v>0</v>
      </c>
      <c r="J27" s="97">
        <f t="shared" si="2"/>
        <v>0</v>
      </c>
      <c r="K27" s="121">
        <v>0</v>
      </c>
      <c r="L27" s="121">
        <v>0</v>
      </c>
      <c r="M27" s="97">
        <f t="shared" si="3"/>
        <v>0</v>
      </c>
      <c r="N27" s="99">
        <f t="shared" si="4"/>
        <v>0</v>
      </c>
      <c r="O27" s="115"/>
    </row>
    <row r="28" spans="1:15" ht="15" thickBot="1">
      <c r="A28" s="99" t="s">
        <v>39</v>
      </c>
      <c r="B28" s="97">
        <f aca="true" t="shared" si="5" ref="B28:N28">SUM(B16:B27)</f>
        <v>27851</v>
      </c>
      <c r="C28" s="97">
        <f t="shared" si="5"/>
        <v>0</v>
      </c>
      <c r="D28" s="97">
        <f t="shared" si="5"/>
        <v>0</v>
      </c>
      <c r="E28" s="97">
        <f t="shared" si="5"/>
        <v>27851</v>
      </c>
      <c r="F28" s="97">
        <f t="shared" si="5"/>
        <v>0</v>
      </c>
      <c r="G28" s="230">
        <f t="shared" si="5"/>
        <v>3300</v>
      </c>
      <c r="H28" s="230">
        <f t="shared" si="5"/>
        <v>24019</v>
      </c>
      <c r="I28" s="230">
        <f t="shared" si="5"/>
        <v>3133</v>
      </c>
      <c r="J28" s="230">
        <f t="shared" si="5"/>
        <v>6808</v>
      </c>
      <c r="K28" s="230">
        <f t="shared" si="5"/>
        <v>532</v>
      </c>
      <c r="L28" s="230">
        <f t="shared" si="5"/>
        <v>14078</v>
      </c>
      <c r="M28" s="230">
        <f t="shared" si="5"/>
        <v>14610</v>
      </c>
      <c r="N28" s="231">
        <f t="shared" si="5"/>
        <v>0.646</v>
      </c>
      <c r="O28" s="115"/>
    </row>
    <row r="29" spans="1:15" ht="15" thickTop="1">
      <c r="A29" s="100" t="s">
        <v>315</v>
      </c>
      <c r="B29" s="100"/>
      <c r="C29" s="100"/>
      <c r="D29" s="100"/>
      <c r="E29" s="100">
        <f aca="true" t="shared" si="6" ref="E29:M29">ROUND(+E28/$K$9,2)</f>
        <v>1.23</v>
      </c>
      <c r="F29" s="100">
        <f t="shared" si="6"/>
        <v>0</v>
      </c>
      <c r="G29" s="228">
        <f t="shared" si="6"/>
        <v>0.15</v>
      </c>
      <c r="H29" s="228">
        <f t="shared" si="6"/>
        <v>1.06</v>
      </c>
      <c r="I29" s="228">
        <f t="shared" si="6"/>
        <v>0.14</v>
      </c>
      <c r="J29" s="228">
        <f t="shared" si="6"/>
        <v>0.3</v>
      </c>
      <c r="K29" s="228">
        <f t="shared" si="6"/>
        <v>0.02</v>
      </c>
      <c r="L29" s="228">
        <f t="shared" si="6"/>
        <v>0.62</v>
      </c>
      <c r="M29" s="228">
        <f t="shared" si="6"/>
        <v>0.64</v>
      </c>
      <c r="N29" s="228"/>
      <c r="O29" s="115"/>
    </row>
    <row r="30" spans="1:15" ht="15">
      <c r="A30" s="99" t="s">
        <v>316</v>
      </c>
      <c r="B30" s="99"/>
      <c r="C30" s="99"/>
      <c r="D30" s="99"/>
      <c r="E30" s="99">
        <f aca="true" t="shared" si="7" ref="E30:M30">E28/$E$28*100</f>
        <v>100</v>
      </c>
      <c r="F30" s="99">
        <f t="shared" si="7"/>
        <v>0</v>
      </c>
      <c r="G30" s="101">
        <f t="shared" si="7"/>
        <v>11.84876665110768</v>
      </c>
      <c r="H30" s="101">
        <f t="shared" si="7"/>
        <v>86.24106854331981</v>
      </c>
      <c r="I30" s="101">
        <f t="shared" si="7"/>
        <v>11.249147247854655</v>
      </c>
      <c r="J30" s="101">
        <f t="shared" si="7"/>
        <v>24.444364654770027</v>
      </c>
      <c r="K30" s="101">
        <f t="shared" si="7"/>
        <v>1.9101648055725107</v>
      </c>
      <c r="L30" s="101">
        <f t="shared" si="7"/>
        <v>50.54755664069512</v>
      </c>
      <c r="M30" s="101">
        <f t="shared" si="7"/>
        <v>52.457721446267634</v>
      </c>
      <c r="N30" s="99"/>
      <c r="O30" s="115"/>
    </row>
    <row r="31" spans="1:14" ht="15">
      <c r="A31" s="102"/>
      <c r="B31" s="102"/>
      <c r="C31" s="102"/>
      <c r="D31" s="102"/>
      <c r="E31" s="102"/>
      <c r="F31" s="102"/>
      <c r="G31" s="102"/>
      <c r="H31" s="102"/>
      <c r="I31" s="102"/>
      <c r="J31" s="102"/>
      <c r="K31" s="102"/>
      <c r="L31" s="102"/>
      <c r="M31" s="102"/>
      <c r="N31" s="102"/>
    </row>
    <row r="32" spans="1:14" ht="15">
      <c r="A32" s="104" t="s">
        <v>317</v>
      </c>
      <c r="B32" s="104" t="s">
        <v>335</v>
      </c>
      <c r="C32" s="103"/>
      <c r="D32" s="103"/>
      <c r="E32" s="103"/>
      <c r="F32" s="103"/>
      <c r="G32" s="103"/>
      <c r="H32" s="103"/>
      <c r="I32" s="104" t="s">
        <v>319</v>
      </c>
      <c r="J32" s="103"/>
      <c r="K32" s="103"/>
      <c r="L32" s="103"/>
      <c r="M32" s="103"/>
      <c r="N32" s="103"/>
    </row>
    <row r="33" spans="1:14" ht="15">
      <c r="A33" s="104"/>
      <c r="B33" s="104" t="s">
        <v>336</v>
      </c>
      <c r="C33" s="103"/>
      <c r="D33" s="103"/>
      <c r="E33" s="103"/>
      <c r="F33" s="103"/>
      <c r="G33" s="103"/>
      <c r="H33" s="103"/>
      <c r="I33" s="104" t="s">
        <v>321</v>
      </c>
      <c r="J33" s="103"/>
      <c r="K33" s="103"/>
      <c r="L33" s="103"/>
      <c r="M33" s="103"/>
      <c r="N33" s="103"/>
    </row>
    <row r="34" spans="1:14" ht="15">
      <c r="A34" s="104"/>
      <c r="B34" s="104" t="s">
        <v>322</v>
      </c>
      <c r="C34" s="103"/>
      <c r="D34" s="103"/>
      <c r="E34" s="103"/>
      <c r="F34" s="103"/>
      <c r="G34" s="103"/>
      <c r="H34" s="103"/>
      <c r="I34" s="104" t="s">
        <v>323</v>
      </c>
      <c r="J34" s="103"/>
      <c r="K34" s="103"/>
      <c r="L34" s="103"/>
      <c r="M34" s="103"/>
      <c r="N34" s="103"/>
    </row>
    <row r="35" spans="1:14" ht="15">
      <c r="A35" s="104"/>
      <c r="B35" s="104" t="s">
        <v>324</v>
      </c>
      <c r="C35" s="103"/>
      <c r="D35" s="103"/>
      <c r="E35" s="103"/>
      <c r="F35" s="103"/>
      <c r="G35" s="103"/>
      <c r="H35" s="103"/>
      <c r="I35" s="104" t="s">
        <v>325</v>
      </c>
      <c r="J35" s="103"/>
      <c r="K35" s="103"/>
      <c r="L35" s="103"/>
      <c r="M35" s="103"/>
      <c r="N35" s="103"/>
    </row>
    <row r="36" spans="1:14" ht="15">
      <c r="A36" s="105" t="s">
        <v>116</v>
      </c>
      <c r="B36" s="103"/>
      <c r="C36" s="103"/>
      <c r="D36" s="103"/>
      <c r="E36" s="103"/>
      <c r="F36" s="103"/>
      <c r="G36" s="103"/>
      <c r="H36" s="103"/>
      <c r="I36" s="104"/>
      <c r="J36" s="103"/>
      <c r="K36" s="103"/>
      <c r="L36" s="103"/>
      <c r="M36" s="103"/>
      <c r="N36" s="103"/>
    </row>
    <row r="37" spans="1:15" ht="15">
      <c r="A37" s="106"/>
      <c r="B37" s="106"/>
      <c r="C37" s="106"/>
      <c r="D37" s="106"/>
      <c r="E37" s="106"/>
      <c r="F37" s="106"/>
      <c r="G37" s="106"/>
      <c r="H37" s="106"/>
      <c r="I37" s="106"/>
      <c r="J37" s="106"/>
      <c r="K37" s="106"/>
      <c r="L37" s="106"/>
      <c r="M37" s="106"/>
      <c r="N37" s="106"/>
      <c r="O37" s="106"/>
    </row>
    <row r="38" spans="1:14" ht="15">
      <c r="A38" s="106"/>
      <c r="B38" s="106"/>
      <c r="C38" s="106"/>
      <c r="D38" s="106"/>
      <c r="E38" s="106"/>
      <c r="F38" s="106"/>
      <c r="G38" s="106"/>
      <c r="H38" s="106"/>
      <c r="I38" s="106"/>
      <c r="J38" s="106"/>
      <c r="K38" s="106"/>
      <c r="L38" s="106"/>
      <c r="M38" s="106"/>
      <c r="N38" s="106"/>
    </row>
  </sheetData>
  <printOptions/>
  <pageMargins left="0.5" right="0.5" top="0.5" bottom="0.5" header="0" footer="0"/>
  <pageSetup fitToHeight="1" fitToWidth="1" horizontalDpi="600" verticalDpi="600" orientation="landscape" scale="74" r:id="rId1"/>
  <rowBreaks count="1" manualBreakCount="1">
    <brk id="36" max="0" man="1"/>
  </rowBreaks>
</worksheet>
</file>

<file path=xl/worksheets/sheet2.xml><?xml version="1.0" encoding="utf-8"?>
<worksheet xmlns="http://schemas.openxmlformats.org/spreadsheetml/2006/main" xmlns:r="http://schemas.openxmlformats.org/officeDocument/2006/relationships">
  <sheetPr>
    <tabColor indexed="42"/>
    <pageSetUpPr fitToPage="1"/>
  </sheetPr>
  <dimension ref="A1:N31"/>
  <sheetViews>
    <sheetView zoomScale="92" zoomScaleNormal="92" workbookViewId="0" topLeftCell="A1">
      <selection activeCell="A1" sqref="A1"/>
    </sheetView>
  </sheetViews>
  <sheetFormatPr defaultColWidth="9.140625" defaultRowHeight="12.75"/>
  <cols>
    <col min="1" max="1" width="63.8515625" style="0" bestFit="1" customWidth="1"/>
    <col min="3" max="3" width="9.421875" style="0" bestFit="1" customWidth="1"/>
    <col min="4" max="4" width="12.00390625" style="0" bestFit="1" customWidth="1"/>
    <col min="5" max="5" width="8.00390625" style="0" bestFit="1" customWidth="1"/>
    <col min="6" max="6" width="0" style="0" hidden="1" customWidth="1"/>
    <col min="7" max="7" width="10.28125" style="0" bestFit="1" customWidth="1"/>
    <col min="8" max="8" width="10.00390625" style="0" bestFit="1" customWidth="1"/>
    <col min="9" max="9" width="14.140625" style="0" bestFit="1" customWidth="1"/>
    <col min="10" max="10" width="14.28125" style="0" customWidth="1"/>
    <col min="11" max="11" width="11.140625" style="0" customWidth="1"/>
    <col min="12" max="12" width="17.00390625" style="0" bestFit="1" customWidth="1"/>
    <col min="13" max="13" width="15.28125" style="0" customWidth="1"/>
    <col min="14" max="14" width="14.140625" style="0" customWidth="1"/>
    <col min="15" max="15" width="14.7109375" style="0" customWidth="1"/>
  </cols>
  <sheetData>
    <row r="1" spans="1:2" ht="17.25">
      <c r="A1" s="181" t="s">
        <v>93</v>
      </c>
      <c r="B1" s="29">
        <v>2006</v>
      </c>
    </row>
    <row r="3" ht="13.5" thickBot="1"/>
    <row r="4" spans="1:14" ht="33.75" thickTop="1">
      <c r="A4" s="23" t="s">
        <v>96</v>
      </c>
      <c r="B4" s="11"/>
      <c r="C4" s="31" t="s">
        <v>70</v>
      </c>
      <c r="D4" s="31" t="s">
        <v>71</v>
      </c>
      <c r="E4" s="31" t="s">
        <v>72</v>
      </c>
      <c r="F4" s="12" t="s">
        <v>68</v>
      </c>
      <c r="G4" s="12" t="s">
        <v>71</v>
      </c>
      <c r="H4" s="31" t="s">
        <v>71</v>
      </c>
      <c r="I4" s="31" t="s">
        <v>238</v>
      </c>
      <c r="J4" s="31" t="s">
        <v>71</v>
      </c>
      <c r="K4" s="31" t="s">
        <v>71</v>
      </c>
      <c r="L4" s="32" t="s">
        <v>71</v>
      </c>
      <c r="M4" s="6"/>
      <c r="N4" s="6"/>
    </row>
    <row r="5" spans="1:12" ht="15">
      <c r="A5" s="13" t="s">
        <v>24</v>
      </c>
      <c r="B5" s="10" t="s">
        <v>23</v>
      </c>
      <c r="C5" s="27" t="s">
        <v>237</v>
      </c>
      <c r="D5" s="27" t="s">
        <v>89</v>
      </c>
      <c r="E5" s="27" t="s">
        <v>412</v>
      </c>
      <c r="F5" s="27" t="s">
        <v>38</v>
      </c>
      <c r="G5" s="27" t="s">
        <v>435</v>
      </c>
      <c r="H5" s="27" t="s">
        <v>90</v>
      </c>
      <c r="I5" s="27" t="s">
        <v>239</v>
      </c>
      <c r="J5" s="27" t="s">
        <v>236</v>
      </c>
      <c r="K5" s="27" t="s">
        <v>102</v>
      </c>
      <c r="L5" s="28" t="s">
        <v>98</v>
      </c>
    </row>
    <row r="6" spans="1:12" ht="12.75">
      <c r="A6" s="15">
        <f>B1-1</f>
        <v>2005</v>
      </c>
      <c r="B6" s="10" t="s">
        <v>37</v>
      </c>
      <c r="C6" s="7">
        <f>BOR_Data!D167</f>
        <v>1578.98</v>
      </c>
      <c r="D6" s="10"/>
      <c r="E6" s="10"/>
      <c r="F6" s="10"/>
      <c r="G6" s="10"/>
      <c r="H6" s="64"/>
      <c r="I6" s="33"/>
      <c r="J6" s="33"/>
      <c r="K6" s="29">
        <v>8970</v>
      </c>
      <c r="L6" s="30">
        <v>16870</v>
      </c>
    </row>
    <row r="7" spans="1:12" ht="12.75">
      <c r="A7" s="15">
        <f>A6+1</f>
        <v>2006</v>
      </c>
      <c r="B7" s="10" t="s">
        <v>26</v>
      </c>
      <c r="C7" s="7">
        <f>BOR_Data!E167</f>
        <v>1580.18</v>
      </c>
      <c r="D7" s="66">
        <f>BOR_TBL_2!F288</f>
        <v>167</v>
      </c>
      <c r="E7" s="171">
        <f>BOR_TBL_2!G288</f>
        <v>0.02</v>
      </c>
      <c r="F7" s="10"/>
      <c r="G7" s="183">
        <f>BOR_TBL_2!B288</f>
        <v>749.5754999999999</v>
      </c>
      <c r="H7" s="183">
        <f>BOR_TBL_2!C288</f>
        <v>2473.4245</v>
      </c>
      <c r="I7" s="183">
        <f>BOR_TBL_2!E288</f>
        <v>12</v>
      </c>
      <c r="J7" s="65">
        <f>BOR_Data!E395*1000</f>
        <v>12</v>
      </c>
      <c r="L7" s="14"/>
    </row>
    <row r="8" spans="1:12" ht="12.75">
      <c r="A8" s="16">
        <f>A7</f>
        <v>2006</v>
      </c>
      <c r="B8" s="10" t="s">
        <v>27</v>
      </c>
      <c r="C8" s="7">
        <f>BOR_Data!F164</f>
        <v>1581.03</v>
      </c>
      <c r="D8" s="66">
        <f>BOR_TBL_2!F289</f>
        <v>197</v>
      </c>
      <c r="E8" s="171">
        <f>BOR_TBL_2!G289</f>
        <v>0</v>
      </c>
      <c r="F8" s="10"/>
      <c r="G8" s="183">
        <f>BOR_TBL_2!B289</f>
        <v>523.3679999999999</v>
      </c>
      <c r="H8" s="183">
        <f>BOR_TBL_2!C289</f>
        <v>1967.632</v>
      </c>
      <c r="I8" s="183">
        <f>BOR_TBL_2!E289</f>
        <v>11</v>
      </c>
      <c r="J8" s="65">
        <f>BOR_Data!F395*1000</f>
        <v>11</v>
      </c>
      <c r="L8" s="14"/>
    </row>
    <row r="9" spans="1:12" ht="12.75">
      <c r="A9" s="16">
        <f aca="true" t="shared" si="0" ref="A9:A18">A8</f>
        <v>2006</v>
      </c>
      <c r="B9" s="10" t="s">
        <v>28</v>
      </c>
      <c r="C9" s="7">
        <f>BOR_Data!G167</f>
        <v>1582.45</v>
      </c>
      <c r="D9" s="66">
        <f>BOR_TBL_2!F290</f>
        <v>368</v>
      </c>
      <c r="E9" s="171">
        <f>BOR_TBL_2!G290</f>
        <v>1.69</v>
      </c>
      <c r="F9" s="10"/>
      <c r="G9" s="183">
        <f>BOR_TBL_2!B290</f>
        <v>1574.8094999999998</v>
      </c>
      <c r="H9" s="183">
        <f>BOR_TBL_2!C290</f>
        <v>2862.1905</v>
      </c>
      <c r="I9" s="183">
        <f>BOR_TBL_2!E290</f>
        <v>12</v>
      </c>
      <c r="J9" s="65">
        <f>BOR_Data!G395*1000</f>
        <v>12</v>
      </c>
      <c r="L9" s="14"/>
    </row>
    <row r="10" spans="1:12" ht="12.75">
      <c r="A10" s="16">
        <f t="shared" si="0"/>
        <v>2006</v>
      </c>
      <c r="B10" s="10" t="s">
        <v>29</v>
      </c>
      <c r="C10" s="7">
        <f>BOR_Data!H166</f>
        <v>1583.55</v>
      </c>
      <c r="D10" s="66">
        <f>BOR_TBL_2!F291</f>
        <v>1049</v>
      </c>
      <c r="E10" s="171">
        <f>BOR_TBL_2!G291</f>
        <v>1.96</v>
      </c>
      <c r="F10" s="10"/>
      <c r="G10" s="183">
        <f>BOR_TBL_2!B291</f>
        <v>905.1884999999997</v>
      </c>
      <c r="H10" s="183">
        <f>BOR_TBL_2!C291</f>
        <v>3508.8115000000003</v>
      </c>
      <c r="I10" s="183">
        <f>BOR_TBL_2!E291</f>
        <v>12</v>
      </c>
      <c r="J10" s="65">
        <f>BOR_Data!H395*1000</f>
        <v>12</v>
      </c>
      <c r="L10" s="14"/>
    </row>
    <row r="11" spans="1:12" ht="12.75">
      <c r="A11" s="16">
        <f t="shared" si="0"/>
        <v>2006</v>
      </c>
      <c r="B11" s="10" t="s">
        <v>30</v>
      </c>
      <c r="C11" s="7">
        <f>BOR_Data!I167</f>
        <v>1584.11</v>
      </c>
      <c r="D11" s="66">
        <f>BOR_TBL_2!F292</f>
        <v>1411</v>
      </c>
      <c r="E11" s="171">
        <f>BOR_TBL_2!G292</f>
        <v>2.46</v>
      </c>
      <c r="F11" s="10"/>
      <c r="G11" s="183">
        <f>BOR_TBL_2!B292</f>
        <v>2646.349</v>
      </c>
      <c r="H11" s="183">
        <f>BOR_TBL_2!C292</f>
        <v>1003.6510000000001</v>
      </c>
      <c r="I11" s="183">
        <f>BOR_TBL_2!E292</f>
        <v>463</v>
      </c>
      <c r="J11" s="65">
        <f>BOR_Data!I395*1000</f>
        <v>15</v>
      </c>
      <c r="L11" s="14"/>
    </row>
    <row r="12" spans="1:12" ht="12.75">
      <c r="A12" s="16">
        <f t="shared" si="0"/>
        <v>2006</v>
      </c>
      <c r="B12" s="10" t="s">
        <v>31</v>
      </c>
      <c r="C12" s="7">
        <f>BOR_Data!J166</f>
        <v>1582.23</v>
      </c>
      <c r="D12" s="66">
        <f>BOR_TBL_2!F293</f>
        <v>1833</v>
      </c>
      <c r="E12" s="171">
        <f>BOR_TBL_2!G293</f>
        <v>2.37</v>
      </c>
      <c r="F12" s="10"/>
      <c r="G12" s="183">
        <f>BOR_TBL_2!B293</f>
        <v>-0.023500000000012733</v>
      </c>
      <c r="H12" s="183">
        <f>BOR_TBL_2!C293</f>
        <v>478.0235</v>
      </c>
      <c r="I12" s="183">
        <f>BOR_TBL_2!E293</f>
        <v>4423</v>
      </c>
      <c r="J12" s="65">
        <f>BOR_Data!J395*1000</f>
        <v>24</v>
      </c>
      <c r="L12" s="14"/>
    </row>
    <row r="13" spans="1:12" ht="12.75">
      <c r="A13" s="16">
        <f t="shared" si="0"/>
        <v>2006</v>
      </c>
      <c r="B13" s="10" t="s">
        <v>32</v>
      </c>
      <c r="C13" s="7">
        <f>BOR_Data!K167</f>
        <v>1577.56</v>
      </c>
      <c r="D13" s="66">
        <f>BOR_TBL_2!F294</f>
        <v>1408</v>
      </c>
      <c r="E13" s="171">
        <f>BOR_TBL_2!G294</f>
        <v>3.53</v>
      </c>
      <c r="F13" s="10"/>
      <c r="G13" s="183">
        <f>BOR_TBL_2!B294</f>
        <v>1110.4935</v>
      </c>
      <c r="H13" s="183">
        <f>BOR_TBL_2!C294</f>
        <v>1862.5065</v>
      </c>
      <c r="I13" s="183">
        <f>BOR_TBL_2!E294</f>
        <v>13641</v>
      </c>
      <c r="J13" s="65">
        <f>BOR_Data!K395*1000</f>
        <v>25</v>
      </c>
      <c r="L13" s="14"/>
    </row>
    <row r="14" spans="1:12" ht="12.75">
      <c r="A14" s="16">
        <f t="shared" si="0"/>
        <v>2006</v>
      </c>
      <c r="B14" s="10" t="s">
        <v>33</v>
      </c>
      <c r="C14" s="7">
        <f>BOR_Data!L167</f>
        <v>1572.7</v>
      </c>
      <c r="D14" s="66">
        <f>BOR_TBL_2!F295</f>
        <v>821</v>
      </c>
      <c r="E14" s="171">
        <f>BOR_TBL_2!G295</f>
        <v>3.11</v>
      </c>
      <c r="F14" s="10"/>
      <c r="G14" s="183">
        <f>BOR_TBL_2!B295</f>
        <v>850.759</v>
      </c>
      <c r="H14" s="183">
        <f>BOR_TBL_2!C295</f>
        <v>91.241</v>
      </c>
      <c r="I14" s="183">
        <f>BOR_TBL_2!E295</f>
        <v>9426</v>
      </c>
      <c r="J14" s="65">
        <f>BOR_Data!L395*1000</f>
        <v>25</v>
      </c>
      <c r="L14" s="14"/>
    </row>
    <row r="15" spans="1:12" ht="12.75">
      <c r="A15" s="16">
        <f t="shared" si="0"/>
        <v>2006</v>
      </c>
      <c r="B15" s="10" t="s">
        <v>34</v>
      </c>
      <c r="C15" s="7">
        <f>BOR_Data!M166</f>
        <v>1573.34</v>
      </c>
      <c r="D15" s="66">
        <f>BOR_TBL_2!F296</f>
        <v>501</v>
      </c>
      <c r="E15" s="171">
        <f>BOR_TBL_2!G296</f>
        <v>4.26</v>
      </c>
      <c r="F15" s="10"/>
      <c r="G15" s="183">
        <f>BOR_TBL_2!B296</f>
        <v>1170.3165</v>
      </c>
      <c r="H15" s="183">
        <f>BOR_TBL_2!C296</f>
        <v>398.6835</v>
      </c>
      <c r="I15" s="183">
        <f>BOR_TBL_2!E296</f>
        <v>18</v>
      </c>
      <c r="J15" s="65">
        <f>BOR_Data!M395*1000</f>
        <v>18</v>
      </c>
      <c r="K15" s="65"/>
      <c r="L15" s="14"/>
    </row>
    <row r="16" spans="1:12" ht="12.75">
      <c r="A16" s="16">
        <f t="shared" si="0"/>
        <v>2006</v>
      </c>
      <c r="B16" s="10" t="s">
        <v>35</v>
      </c>
      <c r="C16" s="7">
        <f>BOR_Data!O167</f>
        <v>1573.95</v>
      </c>
      <c r="D16" s="66">
        <f>BOR_TBL_2!F297</f>
        <v>330</v>
      </c>
      <c r="E16" s="171">
        <f>BOR_TBL_2!G297</f>
        <v>1.46</v>
      </c>
      <c r="F16" s="10"/>
      <c r="G16" s="183">
        <f>BOR_TBL_2!B297</f>
        <v>520.26</v>
      </c>
      <c r="H16" s="183">
        <f>BOR_TBL_2!C297</f>
        <v>872.74</v>
      </c>
      <c r="I16" s="183">
        <f>BOR_TBL_2!E297</f>
        <v>18</v>
      </c>
      <c r="J16" s="65">
        <f>BOR_Data!O395*1000</f>
        <v>18</v>
      </c>
      <c r="L16" s="14"/>
    </row>
    <row r="17" spans="1:12" ht="12.75">
      <c r="A17" s="16">
        <f t="shared" si="0"/>
        <v>2006</v>
      </c>
      <c r="B17" s="10" t="s">
        <v>36</v>
      </c>
      <c r="C17" s="7">
        <f>BOR_Data!P166</f>
        <v>1574.8</v>
      </c>
      <c r="D17" s="66">
        <f>BOR_TBL_2!F298</f>
        <v>274</v>
      </c>
      <c r="E17" s="171">
        <f>BOR_TBL_2!G298</f>
        <v>0.05</v>
      </c>
      <c r="F17" s="10"/>
      <c r="G17" s="183">
        <f>BOR_TBL_2!B298</f>
        <v>215.3979999999999</v>
      </c>
      <c r="H17" s="183">
        <f>BOR_TBL_2!C298</f>
        <v>1610.602</v>
      </c>
      <c r="I17" s="183">
        <f>BOR_TBL_2!E298</f>
        <v>18</v>
      </c>
      <c r="J17" s="65">
        <f>BOR_Data!P395*1000</f>
        <v>18</v>
      </c>
      <c r="K17" s="10"/>
      <c r="L17" s="14"/>
    </row>
    <row r="18" spans="1:12" ht="12.75">
      <c r="A18" s="16">
        <f t="shared" si="0"/>
        <v>2006</v>
      </c>
      <c r="B18" s="10" t="s">
        <v>37</v>
      </c>
      <c r="C18" s="7">
        <f>BOR_Data!Q167</f>
        <v>1576.22</v>
      </c>
      <c r="D18" s="66">
        <f>BOR_TBL_2!F299</f>
        <v>143</v>
      </c>
      <c r="E18" s="171">
        <f>BOR_TBL_2!G299</f>
        <v>2.96</v>
      </c>
      <c r="F18" s="10"/>
      <c r="G18" s="183">
        <f>BOR_TBL_2!B299</f>
        <v>977.335</v>
      </c>
      <c r="H18" s="183">
        <f>BOR_TBL_2!C299</f>
        <v>1963.665</v>
      </c>
      <c r="I18" s="183">
        <f>BOR_TBL_2!E299</f>
        <v>12</v>
      </c>
      <c r="J18" s="65">
        <f>BOR_Data!Q395*1000</f>
        <v>12</v>
      </c>
      <c r="K18" s="10"/>
      <c r="L18" s="14"/>
    </row>
    <row r="19" spans="1:12" ht="15">
      <c r="A19" s="17" t="s">
        <v>413</v>
      </c>
      <c r="B19" s="10"/>
      <c r="D19" s="10">
        <f aca="true" t="shared" si="1" ref="D19:I19">SUM(D6:D18)</f>
        <v>8502</v>
      </c>
      <c r="E19" s="33">
        <f t="shared" si="1"/>
        <v>23.87</v>
      </c>
      <c r="F19" s="33">
        <f>SUM(F6:F18)</f>
        <v>0</v>
      </c>
      <c r="G19" s="33">
        <f>SUM(G6:G18)</f>
        <v>11243.828999999998</v>
      </c>
      <c r="H19" s="10">
        <f t="shared" si="1"/>
        <v>19093.171</v>
      </c>
      <c r="I19" s="10">
        <f t="shared" si="1"/>
        <v>28066</v>
      </c>
      <c r="J19" s="10">
        <f>SUM(J6:J18)</f>
        <v>202</v>
      </c>
      <c r="K19" s="10"/>
      <c r="L19" s="14"/>
    </row>
    <row r="20" spans="1:12" ht="15">
      <c r="A20" s="17" t="s">
        <v>91</v>
      </c>
      <c r="B20" s="10"/>
      <c r="C20" s="10"/>
      <c r="D20" s="10"/>
      <c r="E20" s="10"/>
      <c r="F20" s="10"/>
      <c r="G20" s="10"/>
      <c r="H20" s="10"/>
      <c r="I20" s="10"/>
      <c r="J20" s="10"/>
      <c r="K20" s="10"/>
      <c r="L20" s="14"/>
    </row>
    <row r="21" spans="1:12" ht="15">
      <c r="A21" s="17" t="s">
        <v>414</v>
      </c>
      <c r="B21" s="10"/>
      <c r="C21" s="10"/>
      <c r="D21" s="10"/>
      <c r="E21" s="10"/>
      <c r="F21" s="10"/>
      <c r="G21" s="10"/>
      <c r="H21" s="10"/>
      <c r="I21" s="10"/>
      <c r="J21" s="10" t="s">
        <v>100</v>
      </c>
      <c r="L21" s="14"/>
    </row>
    <row r="22" spans="1:12" ht="15">
      <c r="A22" s="17" t="s">
        <v>92</v>
      </c>
      <c r="B22" s="10"/>
      <c r="C22" s="10"/>
      <c r="D22" s="10"/>
      <c r="E22" s="10"/>
      <c r="F22" s="10"/>
      <c r="G22" s="10"/>
      <c r="H22" s="10"/>
      <c r="I22" s="10"/>
      <c r="K22" t="s">
        <v>256</v>
      </c>
      <c r="L22" s="75">
        <f>CC_above!M20</f>
        <v>0.3798191788579518</v>
      </c>
    </row>
    <row r="23" spans="1:12" ht="13.5" thickBot="1">
      <c r="A23" s="18"/>
      <c r="B23" s="19"/>
      <c r="C23" s="19"/>
      <c r="D23" s="19"/>
      <c r="E23" s="19"/>
      <c r="F23" s="19"/>
      <c r="G23" s="19"/>
      <c r="H23" s="19"/>
      <c r="I23" s="19"/>
      <c r="K23" s="10" t="s">
        <v>255</v>
      </c>
      <c r="L23" s="67">
        <f>CC_below!M20</f>
        <v>0.5112180532117339</v>
      </c>
    </row>
    <row r="24" spans="1:13" ht="13.5" thickTop="1">
      <c r="A24" s="241" t="s">
        <v>47</v>
      </c>
      <c r="B24" s="242"/>
      <c r="C24" s="242"/>
      <c r="D24" s="242"/>
      <c r="E24" s="242"/>
      <c r="F24" s="242"/>
      <c r="G24" s="242"/>
      <c r="H24" s="242"/>
      <c r="I24" s="242"/>
      <c r="J24" s="242"/>
      <c r="K24" s="242"/>
      <c r="L24" s="242"/>
      <c r="M24" s="182"/>
    </row>
    <row r="25" spans="1:13" ht="13.5" thickBot="1">
      <c r="A25" s="243"/>
      <c r="B25" s="244"/>
      <c r="C25" s="244"/>
      <c r="D25" s="244"/>
      <c r="E25" s="244"/>
      <c r="F25" s="244"/>
      <c r="G25" s="244"/>
      <c r="H25" s="244"/>
      <c r="I25" s="244"/>
      <c r="J25" s="244"/>
      <c r="K25" s="244"/>
      <c r="L25" s="244"/>
      <c r="M25" s="182"/>
    </row>
    <row r="26" spans="1:12" ht="12.75">
      <c r="A26" s="37" t="s">
        <v>115</v>
      </c>
      <c r="B26" s="34"/>
      <c r="C26" s="34"/>
      <c r="D26" s="34"/>
      <c r="E26" s="34"/>
      <c r="F26" s="34"/>
      <c r="G26" s="34"/>
      <c r="H26" s="34"/>
      <c r="I26" s="34"/>
      <c r="J26" s="34"/>
      <c r="K26" s="35" t="s">
        <v>101</v>
      </c>
      <c r="L26" s="38" t="s">
        <v>99</v>
      </c>
    </row>
    <row r="27" spans="1:12" ht="12.75">
      <c r="A27" s="74" t="s">
        <v>254</v>
      </c>
      <c r="B27" s="20">
        <f>ROUND(L22*(CC_above!C20-CC_above!D20)+0.18*'ks abov'!C28+0.18*'ks abov'!B28,-1)</f>
        <v>5000</v>
      </c>
      <c r="C27" s="20"/>
      <c r="D27" s="20"/>
      <c r="E27" s="20"/>
      <c r="F27" s="20"/>
      <c r="G27" s="20"/>
      <c r="H27" s="20"/>
      <c r="I27" s="20"/>
      <c r="J27" s="20"/>
      <c r="K27" s="25"/>
      <c r="L27" s="26"/>
    </row>
    <row r="28" spans="1:12" ht="12.75">
      <c r="A28" s="22" t="s">
        <v>94</v>
      </c>
      <c r="B28" s="20">
        <f>ROUND((Computations!S19)*L23+(0.18*('ks below'!E28-'ks below'!M28))*(Computations!S19/Computations!U19),-1)</f>
        <v>12850</v>
      </c>
      <c r="C28" s="20"/>
      <c r="D28" s="20"/>
      <c r="E28" s="20"/>
      <c r="F28" s="20"/>
      <c r="G28" s="20"/>
      <c r="H28" s="20"/>
      <c r="I28" s="25" t="s">
        <v>39</v>
      </c>
      <c r="J28" s="68">
        <f>SUM(K28:L28)</f>
        <v>19610</v>
      </c>
      <c r="K28" s="25">
        <f>Computations!Q18</f>
        <v>4730</v>
      </c>
      <c r="L28" s="26">
        <f>Computations!R18</f>
        <v>14880</v>
      </c>
    </row>
    <row r="29" spans="1:12" ht="12.75">
      <c r="A29" s="22" t="s">
        <v>138</v>
      </c>
      <c r="B29" s="20">
        <f>Computations!O19</f>
        <v>1770</v>
      </c>
      <c r="C29" s="20"/>
      <c r="D29" s="20"/>
      <c r="E29" s="20"/>
      <c r="F29" s="20"/>
      <c r="G29" s="20"/>
      <c r="H29" s="20"/>
      <c r="I29" s="20"/>
      <c r="J29" s="20"/>
      <c r="K29" s="20"/>
      <c r="L29" s="21"/>
    </row>
    <row r="30" spans="1:12" ht="13.5" thickBot="1">
      <c r="A30" s="39" t="s">
        <v>139</v>
      </c>
      <c r="B30" s="36">
        <f>SUM(B27:B29)</f>
        <v>19620</v>
      </c>
      <c r="C30" s="36"/>
      <c r="D30" s="36"/>
      <c r="E30" s="36"/>
      <c r="F30" s="36"/>
      <c r="G30" s="36"/>
      <c r="H30" s="36"/>
      <c r="I30" s="36"/>
      <c r="J30" s="36"/>
      <c r="K30" s="36"/>
      <c r="L30" s="40"/>
    </row>
    <row r="31" spans="9:10" ht="12.75">
      <c r="I31" t="s">
        <v>441</v>
      </c>
      <c r="J31" s="187">
        <f>BOR_Data!Q37</f>
        <v>19605</v>
      </c>
    </row>
  </sheetData>
  <mergeCells count="1">
    <mergeCell ref="A24:L25"/>
  </mergeCells>
  <printOptions/>
  <pageMargins left="0.75" right="0.75" top="1" bottom="1" header="0.5" footer="0.5"/>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tabColor indexed="31"/>
    <pageSetUpPr fitToPage="1"/>
  </sheetPr>
  <dimension ref="A1:U51"/>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31.28125" style="0" customWidth="1"/>
    <col min="2" max="2" width="9.8515625" style="0" bestFit="1" customWidth="1"/>
    <col min="3" max="3" width="10.57421875" style="0" bestFit="1" customWidth="1"/>
    <col min="4" max="4" width="10.421875" style="0" customWidth="1"/>
    <col min="5" max="5" width="13.00390625" style="0" customWidth="1"/>
    <col min="6" max="6" width="14.00390625" style="0" bestFit="1" customWidth="1"/>
    <col min="7" max="7" width="11.8515625" style="0" customWidth="1"/>
    <col min="8" max="8" width="11.57421875" style="0" bestFit="1" customWidth="1"/>
    <col min="9" max="9" width="16.28125" style="0" customWidth="1"/>
    <col min="10" max="10" width="12.00390625" style="0" bestFit="1" customWidth="1"/>
    <col min="11" max="12" width="22.421875" style="0" bestFit="1" customWidth="1"/>
    <col min="13" max="13" width="22.00390625" style="0" bestFit="1" customWidth="1"/>
    <col min="14" max="14" width="14.57421875" style="0" bestFit="1" customWidth="1"/>
    <col min="15" max="15" width="16.140625" style="0" bestFit="1" customWidth="1"/>
    <col min="16" max="16" width="14.57421875" style="0" bestFit="1" customWidth="1"/>
    <col min="17" max="17" width="15.421875" style="0" bestFit="1" customWidth="1"/>
    <col min="18" max="18" width="13.28125" style="0" bestFit="1" customWidth="1"/>
    <col min="19" max="19" width="12.8515625" style="0" bestFit="1" customWidth="1"/>
    <col min="20" max="20" width="14.57421875" style="0" bestFit="1" customWidth="1"/>
    <col min="21" max="21" width="13.140625" style="0" bestFit="1" customWidth="1"/>
  </cols>
  <sheetData>
    <row r="1" ht="12.75">
      <c r="A1" s="43" t="s">
        <v>22</v>
      </c>
    </row>
    <row r="2" ht="12.75">
      <c r="A2" t="s">
        <v>135</v>
      </c>
    </row>
    <row r="3" spans="1:20" s="5" customFormat="1" ht="3.75" customHeight="1">
      <c r="A3" s="5" t="s">
        <v>50</v>
      </c>
      <c r="B3" s="5" t="s">
        <v>51</v>
      </c>
      <c r="C3" s="5" t="s">
        <v>52</v>
      </c>
      <c r="D3" s="5" t="s">
        <v>53</v>
      </c>
      <c r="E3" s="5" t="s">
        <v>54</v>
      </c>
      <c r="F3" s="5" t="s">
        <v>55</v>
      </c>
      <c r="G3" s="5" t="s">
        <v>56</v>
      </c>
      <c r="H3" s="5" t="s">
        <v>57</v>
      </c>
      <c r="I3" s="5" t="s">
        <v>58</v>
      </c>
      <c r="J3" s="5" t="s">
        <v>59</v>
      </c>
      <c r="K3" s="5" t="s">
        <v>60</v>
      </c>
      <c r="L3" s="5" t="s">
        <v>250</v>
      </c>
      <c r="M3" s="5" t="s">
        <v>61</v>
      </c>
      <c r="N3" s="5" t="s">
        <v>136</v>
      </c>
      <c r="O3" s="5" t="s">
        <v>62</v>
      </c>
      <c r="P3" s="5" t="s">
        <v>63</v>
      </c>
      <c r="Q3" s="5" t="s">
        <v>64</v>
      </c>
      <c r="R3" s="5" t="s">
        <v>65</v>
      </c>
      <c r="S3" s="5" t="s">
        <v>66</v>
      </c>
      <c r="T3" s="5" t="s">
        <v>67</v>
      </c>
    </row>
    <row r="4" spans="1:20" s="186" customFormat="1" ht="42" customHeight="1">
      <c r="A4" s="185" t="s">
        <v>48</v>
      </c>
      <c r="B4" s="185" t="s">
        <v>48</v>
      </c>
      <c r="C4" s="185" t="s">
        <v>48</v>
      </c>
      <c r="D4" s="185" t="s">
        <v>49</v>
      </c>
      <c r="E4" s="185" t="s">
        <v>49</v>
      </c>
      <c r="F4" s="185" t="s">
        <v>437</v>
      </c>
      <c r="G4" s="185" t="s">
        <v>48</v>
      </c>
      <c r="H4" s="185" t="s">
        <v>48</v>
      </c>
      <c r="I4" s="185" t="s">
        <v>438</v>
      </c>
      <c r="J4" s="185" t="s">
        <v>106</v>
      </c>
      <c r="K4" s="185" t="s">
        <v>105</v>
      </c>
      <c r="L4" s="185" t="s">
        <v>107</v>
      </c>
      <c r="M4" s="185" t="s">
        <v>439</v>
      </c>
      <c r="N4" s="185" t="s">
        <v>69</v>
      </c>
      <c r="O4" s="185" t="s">
        <v>108</v>
      </c>
      <c r="P4" s="185" t="s">
        <v>109</v>
      </c>
      <c r="Q4" s="185" t="s">
        <v>110</v>
      </c>
      <c r="R4" s="185" t="s">
        <v>111</v>
      </c>
      <c r="S4" s="185" t="s">
        <v>103</v>
      </c>
      <c r="T4" s="185" t="s">
        <v>104</v>
      </c>
    </row>
    <row r="5" spans="1:20" s="70" customFormat="1" ht="36">
      <c r="A5" s="69" t="s">
        <v>24</v>
      </c>
      <c r="B5" s="70" t="s">
        <v>23</v>
      </c>
      <c r="C5" s="70" t="s">
        <v>247</v>
      </c>
      <c r="D5" s="70" t="s">
        <v>242</v>
      </c>
      <c r="E5" s="70" t="s">
        <v>243</v>
      </c>
      <c r="F5" s="70" t="s">
        <v>25</v>
      </c>
      <c r="G5" s="70" t="s">
        <v>244</v>
      </c>
      <c r="H5" s="71" t="s">
        <v>248</v>
      </c>
      <c r="I5" s="70" t="s">
        <v>38</v>
      </c>
      <c r="J5" s="70" t="s">
        <v>245</v>
      </c>
      <c r="K5" s="71" t="s">
        <v>249</v>
      </c>
      <c r="L5" s="70" t="s">
        <v>246</v>
      </c>
      <c r="M5" s="70" t="s">
        <v>436</v>
      </c>
      <c r="N5" s="70" t="s">
        <v>40</v>
      </c>
      <c r="O5" s="70" t="s">
        <v>45</v>
      </c>
      <c r="P5" s="70" t="s">
        <v>46</v>
      </c>
      <c r="Q5" s="70" t="s">
        <v>41</v>
      </c>
      <c r="R5" s="70" t="s">
        <v>42</v>
      </c>
      <c r="S5" s="70" t="s">
        <v>43</v>
      </c>
      <c r="T5" s="70" t="s">
        <v>44</v>
      </c>
    </row>
    <row r="6" spans="1:18" ht="12.75">
      <c r="A6">
        <f>'Input _Output'!A$6</f>
        <v>2005</v>
      </c>
      <c r="B6" t="str">
        <f>'Input _Output'!B$6</f>
        <v>Dec</v>
      </c>
      <c r="C6" s="4">
        <f>'Input _Output'!C6</f>
        <v>1578.98</v>
      </c>
      <c r="D6">
        <f>VLOOKUP(C6,Lovewell_Area!B$8:C$2231,2)</f>
        <v>2452.2</v>
      </c>
      <c r="E6">
        <f>VLOOKUP(C6,Lovewell_Cap!A$8:B$2229,2)</f>
        <v>25836</v>
      </c>
      <c r="G6">
        <f>'Input _Output'!D$6</f>
        <v>0</v>
      </c>
      <c r="H6">
        <f>'Input _Output'!E$6</f>
        <v>0</v>
      </c>
      <c r="J6">
        <f>'Input _Output'!H$6</f>
        <v>0</v>
      </c>
      <c r="K6">
        <v>0</v>
      </c>
      <c r="L6" s="63">
        <f>'Input _Output'!$J$6</f>
        <v>0</v>
      </c>
      <c r="M6" s="184">
        <f>'Input _Output'!$G$6</f>
        <v>0</v>
      </c>
      <c r="N6">
        <f aca="true" t="shared" si="0" ref="N6:N18">J6+M6</f>
        <v>0</v>
      </c>
      <c r="Q6">
        <f>'Input _Output'!K$6</f>
        <v>8970</v>
      </c>
      <c r="R6">
        <f>'Input _Output'!L6</f>
        <v>16870</v>
      </c>
    </row>
    <row r="7" spans="1:20" ht="12.75">
      <c r="A7">
        <f>'Input _Output'!A$7</f>
        <v>2006</v>
      </c>
      <c r="B7" t="str">
        <f>'Input _Output'!B$7</f>
        <v>Jan</v>
      </c>
      <c r="C7" s="4">
        <f>'Input _Output'!C$7</f>
        <v>1580.18</v>
      </c>
      <c r="D7">
        <f>VLOOKUP(C7,Lovewell_Area!B$8:C$2231,2)</f>
        <v>2622</v>
      </c>
      <c r="E7">
        <f>VLOOKUP(C7,Lovewell_Cap!A$8:B$2229,2)</f>
        <v>28879.6</v>
      </c>
      <c r="F7">
        <f>ROUND(E7-E6,-1)</f>
        <v>3040</v>
      </c>
      <c r="G7">
        <f>'Input _Output'!D$7</f>
        <v>167</v>
      </c>
      <c r="H7">
        <f>'Input _Output'!E$7</f>
        <v>0.02</v>
      </c>
      <c r="I7">
        <f>ROUND(G7-(D6+D7)*H7/24,-1)</f>
        <v>160</v>
      </c>
      <c r="J7">
        <f>'Input _Output'!H$7</f>
        <v>2473.4245</v>
      </c>
      <c r="K7" s="63">
        <f>'Input _Output'!$I$7</f>
        <v>12</v>
      </c>
      <c r="L7" s="63">
        <f>'Input _Output'!$J$7</f>
        <v>12</v>
      </c>
      <c r="M7" s="184">
        <f>'Input _Output'!$G$7</f>
        <v>749.5754999999999</v>
      </c>
      <c r="N7">
        <f t="shared" si="0"/>
        <v>3223</v>
      </c>
      <c r="O7">
        <f>IF(I7&lt;0,0,ROUND(((Q6+J7)/(E6+N7))*I7,-1))</f>
        <v>60</v>
      </c>
      <c r="P7">
        <f aca="true" t="shared" si="1" ref="P7:P18">I7-O7</f>
        <v>100</v>
      </c>
      <c r="Q7">
        <f>ROUND(IF(I7&lt;0,Q6+J7-K7,IF(Q6+J7-(((Q6+J7)/(E6+N7))*I7)-K7&lt;0,0,Q6+J7-(((Q6+J7)/(E6+N7))*I7)-K7)),-1)</f>
        <v>11370</v>
      </c>
      <c r="R7">
        <f aca="true" t="shared" si="2" ref="R7:R18">ROUND(E7-Q7,-1)</f>
        <v>17510</v>
      </c>
      <c r="S7">
        <f aca="true" t="shared" si="3" ref="S7:S18">ROUND(J7-(Q7-Q6)-O7,-1)</f>
        <v>10</v>
      </c>
      <c r="T7">
        <f aca="true" t="shared" si="4" ref="T7:T18">ROUND(K7-S7,-1)</f>
        <v>0</v>
      </c>
    </row>
    <row r="8" spans="1:20" ht="12.75">
      <c r="A8">
        <f>'Input _Output'!A$8</f>
        <v>2006</v>
      </c>
      <c r="B8" t="str">
        <f>'Input _Output'!B$8</f>
        <v>Feb</v>
      </c>
      <c r="C8" s="4">
        <f>'Input _Output'!C$8</f>
        <v>1581.03</v>
      </c>
      <c r="D8">
        <f>VLOOKUP(C8,Lovewell_Area!B$8:C$2231,2)</f>
        <v>2750.5</v>
      </c>
      <c r="E8">
        <f>VLOOKUP(C8,Lovewell_Cap!A$8:B$2229,2)</f>
        <v>31162.5</v>
      </c>
      <c r="F8">
        <f aca="true" t="shared" si="5" ref="F8:F18">ROUND(E8-E7,-1)</f>
        <v>2280</v>
      </c>
      <c r="G8">
        <f>'Input _Output'!D$8</f>
        <v>197</v>
      </c>
      <c r="H8">
        <f>'Input _Output'!E$8</f>
        <v>0</v>
      </c>
      <c r="I8">
        <f>ROUND(G8-(D7+D8)*H8/24,-1)</f>
        <v>200</v>
      </c>
      <c r="J8">
        <f>'Input _Output'!H$8</f>
        <v>1967.632</v>
      </c>
      <c r="K8" s="63">
        <f>'Input _Output'!$I$8</f>
        <v>11</v>
      </c>
      <c r="L8" s="63">
        <f>'Input _Output'!$J$8</f>
        <v>11</v>
      </c>
      <c r="M8" s="184">
        <f>'Input _Output'!$G$8</f>
        <v>523.3679999999999</v>
      </c>
      <c r="N8">
        <f t="shared" si="0"/>
        <v>2491</v>
      </c>
      <c r="O8">
        <f aca="true" t="shared" si="6" ref="O8:O18">IF(I8&lt;0,0,ROUND(((Q7+J8)/(E7+N8))*I8,-1))</f>
        <v>90</v>
      </c>
      <c r="P8">
        <f t="shared" si="1"/>
        <v>110</v>
      </c>
      <c r="Q8">
        <f aca="true" t="shared" si="7" ref="Q8:Q18">ROUND(IF(I8&lt;0,Q7+J8-K8,IF(Q7+J8-(((Q7+J8)/(E7+N8))*I8)-K8&lt;0,0,Q7+J8-(((Q7+J8)/(E7+N8))*I8)-K8)),-1)</f>
        <v>13240</v>
      </c>
      <c r="R8">
        <f t="shared" si="2"/>
        <v>17920</v>
      </c>
      <c r="S8">
        <f t="shared" si="3"/>
        <v>10</v>
      </c>
      <c r="T8">
        <f t="shared" si="4"/>
        <v>0</v>
      </c>
    </row>
    <row r="9" spans="1:20" ht="12.75">
      <c r="A9">
        <f>'Input _Output'!A$9</f>
        <v>2006</v>
      </c>
      <c r="B9" t="str">
        <f>'Input _Output'!B$9</f>
        <v>Mar</v>
      </c>
      <c r="C9" s="4">
        <f>'Input _Output'!C$9</f>
        <v>1582.45</v>
      </c>
      <c r="D9">
        <f>VLOOKUP(C9,Lovewell_Area!B$8:C$2231,2)</f>
        <v>2964.5</v>
      </c>
      <c r="E9">
        <f>VLOOKUP(C9,Lovewell_Cap!A$8:B$2229,2)</f>
        <v>35219.5</v>
      </c>
      <c r="F9">
        <f t="shared" si="5"/>
        <v>4060</v>
      </c>
      <c r="G9">
        <f>'Input _Output'!D$9</f>
        <v>368</v>
      </c>
      <c r="H9">
        <f>'Input _Output'!E$9</f>
        <v>1.69</v>
      </c>
      <c r="I9">
        <f>ROUND(G9-(D8+D9)*H9/24,-1)</f>
        <v>-30</v>
      </c>
      <c r="J9">
        <f>'Input _Output'!H$9</f>
        <v>2862.1905</v>
      </c>
      <c r="K9" s="63">
        <f>'Input _Output'!$I$9</f>
        <v>12</v>
      </c>
      <c r="L9" s="63">
        <f>'Input _Output'!$J$9</f>
        <v>12</v>
      </c>
      <c r="M9" s="184">
        <f>'Input _Output'!$G$9</f>
        <v>1574.8094999999998</v>
      </c>
      <c r="N9">
        <f t="shared" si="0"/>
        <v>4437</v>
      </c>
      <c r="O9">
        <f t="shared" si="6"/>
        <v>0</v>
      </c>
      <c r="P9">
        <f t="shared" si="1"/>
        <v>-30</v>
      </c>
      <c r="Q9">
        <f t="shared" si="7"/>
        <v>16090</v>
      </c>
      <c r="R9">
        <f t="shared" si="2"/>
        <v>19130</v>
      </c>
      <c r="S9">
        <f t="shared" si="3"/>
        <v>10</v>
      </c>
      <c r="T9">
        <f t="shared" si="4"/>
        <v>0</v>
      </c>
    </row>
    <row r="10" spans="1:20" ht="12.75">
      <c r="A10">
        <f>'Input _Output'!A$10</f>
        <v>2006</v>
      </c>
      <c r="B10" t="str">
        <f>'Input _Output'!B$10</f>
        <v>Apr</v>
      </c>
      <c r="C10" s="4">
        <f>'Input _Output'!C$10</f>
        <v>1583.55</v>
      </c>
      <c r="D10">
        <f>VLOOKUP(C10,Lovewell_Area!B$8:C$2231,2)</f>
        <v>3130.5</v>
      </c>
      <c r="E10">
        <f>VLOOKUP(C10,Lovewell_Cap!A$8:B$2229,2)</f>
        <v>38572.5</v>
      </c>
      <c r="F10">
        <f t="shared" si="5"/>
        <v>3350</v>
      </c>
      <c r="G10">
        <f>'Input _Output'!D$10</f>
        <v>1049</v>
      </c>
      <c r="H10">
        <f>'Input _Output'!E$10</f>
        <v>1.96</v>
      </c>
      <c r="I10">
        <f>ROUND(G10-(D9+D10)*H10/24,-1)</f>
        <v>550</v>
      </c>
      <c r="J10">
        <f>'Input _Output'!$H$10</f>
        <v>3508.8115000000003</v>
      </c>
      <c r="K10" s="63">
        <f>'Input _Output'!$I$10</f>
        <v>12</v>
      </c>
      <c r="L10" s="63">
        <f>'Input _Output'!$J$10</f>
        <v>12</v>
      </c>
      <c r="M10" s="184">
        <f>'Input _Output'!$G$10</f>
        <v>905.1884999999997</v>
      </c>
      <c r="N10">
        <f t="shared" si="0"/>
        <v>4414</v>
      </c>
      <c r="O10">
        <f t="shared" si="6"/>
        <v>270</v>
      </c>
      <c r="P10">
        <f t="shared" si="1"/>
        <v>280</v>
      </c>
      <c r="Q10">
        <f t="shared" si="7"/>
        <v>19310</v>
      </c>
      <c r="R10">
        <f t="shared" si="2"/>
        <v>19260</v>
      </c>
      <c r="S10">
        <f t="shared" si="3"/>
        <v>20</v>
      </c>
      <c r="T10">
        <f t="shared" si="4"/>
        <v>-10</v>
      </c>
    </row>
    <row r="11" spans="1:20" ht="12.75">
      <c r="A11">
        <f>'Input _Output'!A$11</f>
        <v>2006</v>
      </c>
      <c r="B11" t="str">
        <f>'Input _Output'!B$11</f>
        <v>May</v>
      </c>
      <c r="C11" s="4">
        <f>'Input _Output'!C$11</f>
        <v>1584.11</v>
      </c>
      <c r="D11">
        <f>VLOOKUP(C11,Lovewell_Area!B$8:C$2231,2)</f>
        <v>3215.5</v>
      </c>
      <c r="E11">
        <f>VLOOKUP(C11,Lovewell_Cap!A$8:B$2229,2)</f>
        <v>40349.2</v>
      </c>
      <c r="F11">
        <f t="shared" si="5"/>
        <v>1780</v>
      </c>
      <c r="G11">
        <f>'Input _Output'!D$11</f>
        <v>1411</v>
      </c>
      <c r="H11">
        <f>'Input _Output'!E$11</f>
        <v>2.46</v>
      </c>
      <c r="I11">
        <f aca="true" t="shared" si="8" ref="I11:I18">ROUND(G11-(D10+D11)*H11/24,-1)</f>
        <v>760</v>
      </c>
      <c r="J11">
        <f>'Input _Output'!H$11</f>
        <v>1003.6510000000001</v>
      </c>
      <c r="K11" s="63">
        <f>'Input _Output'!$I$11</f>
        <v>463</v>
      </c>
      <c r="L11" s="63">
        <f>'Input _Output'!$J$11</f>
        <v>15</v>
      </c>
      <c r="M11" s="184">
        <f>'Input _Output'!$G$11</f>
        <v>2646.349</v>
      </c>
      <c r="N11">
        <f t="shared" si="0"/>
        <v>3650</v>
      </c>
      <c r="O11">
        <f t="shared" si="6"/>
        <v>370</v>
      </c>
      <c r="P11">
        <f t="shared" si="1"/>
        <v>390</v>
      </c>
      <c r="Q11">
        <f t="shared" si="7"/>
        <v>19490</v>
      </c>
      <c r="R11">
        <f t="shared" si="2"/>
        <v>20860</v>
      </c>
      <c r="S11">
        <f t="shared" si="3"/>
        <v>450</v>
      </c>
      <c r="T11">
        <f t="shared" si="4"/>
        <v>10</v>
      </c>
    </row>
    <row r="12" spans="1:20" ht="12.75">
      <c r="A12">
        <f>'Input _Output'!A$12</f>
        <v>2006</v>
      </c>
      <c r="B12" t="str">
        <f>'Input _Output'!B$12</f>
        <v>Jun</v>
      </c>
      <c r="C12" s="4">
        <f>'Input _Output'!C$12</f>
        <v>1582.23</v>
      </c>
      <c r="D12">
        <f>VLOOKUP(C12,Lovewell_Area!B$8:C$2231,2)</f>
        <v>2931.5</v>
      </c>
      <c r="E12">
        <f>VLOOKUP(C12,Lovewell_Cap!A$8:B$2229,2)</f>
        <v>34570.9</v>
      </c>
      <c r="F12">
        <f t="shared" si="5"/>
        <v>-5780</v>
      </c>
      <c r="G12">
        <f>'Input _Output'!D$12</f>
        <v>1833</v>
      </c>
      <c r="H12">
        <f>'Input _Output'!E$12</f>
        <v>2.37</v>
      </c>
      <c r="I12">
        <f t="shared" si="8"/>
        <v>1230</v>
      </c>
      <c r="J12">
        <f>'Input _Output'!H$12</f>
        <v>478.0235</v>
      </c>
      <c r="K12" s="63">
        <f>'Input _Output'!$I$12</f>
        <v>4423</v>
      </c>
      <c r="L12" s="63">
        <f>'Input _Output'!$J$12</f>
        <v>24</v>
      </c>
      <c r="M12" s="184">
        <f>'Input _Output'!$G$12</f>
        <v>-0.023500000000012733</v>
      </c>
      <c r="N12">
        <f t="shared" si="0"/>
        <v>478</v>
      </c>
      <c r="O12">
        <f t="shared" si="6"/>
        <v>600</v>
      </c>
      <c r="P12">
        <f t="shared" si="1"/>
        <v>630</v>
      </c>
      <c r="Q12">
        <f t="shared" si="7"/>
        <v>14940</v>
      </c>
      <c r="R12">
        <f t="shared" si="2"/>
        <v>19630</v>
      </c>
      <c r="S12">
        <f t="shared" si="3"/>
        <v>4430</v>
      </c>
      <c r="T12">
        <f t="shared" si="4"/>
        <v>-10</v>
      </c>
    </row>
    <row r="13" spans="1:20" ht="12.75">
      <c r="A13">
        <f>'Input _Output'!A$13</f>
        <v>2006</v>
      </c>
      <c r="B13" t="str">
        <f>'Input _Output'!B$13</f>
        <v>Jul</v>
      </c>
      <c r="C13" s="4">
        <f>'Input _Output'!C$13</f>
        <v>1577.56</v>
      </c>
      <c r="D13">
        <f>VLOOKUP(C13,Lovewell_Area!B$8:C$2231,2)</f>
        <v>2252.4</v>
      </c>
      <c r="E13">
        <f>VLOOKUP(C13,Lovewell_Cap!A$8:B$2229,2)</f>
        <v>22495</v>
      </c>
      <c r="F13">
        <f t="shared" si="5"/>
        <v>-12080</v>
      </c>
      <c r="G13">
        <f>'Input _Output'!D$13</f>
        <v>1408</v>
      </c>
      <c r="H13">
        <f>'Input _Output'!E$13</f>
        <v>3.53</v>
      </c>
      <c r="I13">
        <f t="shared" si="8"/>
        <v>650</v>
      </c>
      <c r="J13">
        <f>'Input _Output'!H$13</f>
        <v>1862.5065</v>
      </c>
      <c r="K13" s="63">
        <f>'Input _Output'!$I$13</f>
        <v>13641</v>
      </c>
      <c r="L13" s="63">
        <f>'Input _Output'!$J$13</f>
        <v>25</v>
      </c>
      <c r="M13" s="184">
        <f>'Input _Output'!$G$13</f>
        <v>1110.4935</v>
      </c>
      <c r="N13">
        <f t="shared" si="0"/>
        <v>2973</v>
      </c>
      <c r="O13">
        <f t="shared" si="6"/>
        <v>290</v>
      </c>
      <c r="P13">
        <f t="shared" si="1"/>
        <v>360</v>
      </c>
      <c r="Q13">
        <f t="shared" si="7"/>
        <v>2870</v>
      </c>
      <c r="R13">
        <f t="shared" si="2"/>
        <v>19630</v>
      </c>
      <c r="S13">
        <f t="shared" si="3"/>
        <v>13640</v>
      </c>
      <c r="T13">
        <f t="shared" si="4"/>
        <v>0</v>
      </c>
    </row>
    <row r="14" spans="1:20" ht="12.75">
      <c r="A14">
        <f>'Input _Output'!A$14</f>
        <v>2006</v>
      </c>
      <c r="B14" t="str">
        <f>'Input _Output'!B$14</f>
        <v>Aug</v>
      </c>
      <c r="C14" s="4">
        <f>'Input _Output'!C$14</f>
        <v>1572.7</v>
      </c>
      <c r="D14">
        <f>VLOOKUP(C14,Lovewell_Area!B$8:C$2231,2)</f>
        <v>1603</v>
      </c>
      <c r="E14">
        <f>VLOOKUP(C14,Lovewell_Cap!A$8:B$2229,2)</f>
        <v>13190</v>
      </c>
      <c r="F14">
        <f t="shared" si="5"/>
        <v>-9310</v>
      </c>
      <c r="G14">
        <f>'Input _Output'!D$14</f>
        <v>821</v>
      </c>
      <c r="H14">
        <f>'Input _Output'!E$14</f>
        <v>3.11</v>
      </c>
      <c r="I14">
        <f t="shared" si="8"/>
        <v>320</v>
      </c>
      <c r="J14">
        <f>'Input _Output'!H$14</f>
        <v>91.241</v>
      </c>
      <c r="K14" s="63">
        <f>'Input _Output'!$I$14</f>
        <v>9426</v>
      </c>
      <c r="L14" s="63">
        <f>'Input _Output'!$J$14</f>
        <v>25</v>
      </c>
      <c r="M14" s="184">
        <f>'Input _Output'!$G$14</f>
        <v>850.759</v>
      </c>
      <c r="N14">
        <f t="shared" si="0"/>
        <v>942</v>
      </c>
      <c r="O14">
        <f t="shared" si="6"/>
        <v>40</v>
      </c>
      <c r="P14">
        <f t="shared" si="1"/>
        <v>280</v>
      </c>
      <c r="Q14">
        <f t="shared" si="7"/>
        <v>0</v>
      </c>
      <c r="R14">
        <f t="shared" si="2"/>
        <v>13190</v>
      </c>
      <c r="S14">
        <f t="shared" si="3"/>
        <v>2920</v>
      </c>
      <c r="T14">
        <f t="shared" si="4"/>
        <v>6510</v>
      </c>
    </row>
    <row r="15" spans="1:20" ht="12.75">
      <c r="A15">
        <f>'Input _Output'!A$15</f>
        <v>2006</v>
      </c>
      <c r="B15" t="str">
        <f>'Input _Output'!B$15</f>
        <v>Sep</v>
      </c>
      <c r="C15" s="4">
        <f>'Input _Output'!C$15</f>
        <v>1573.34</v>
      </c>
      <c r="D15">
        <f>VLOOKUP(C15,Lovewell_Area!B$8:C$2231,2)</f>
        <v>1676.8</v>
      </c>
      <c r="E15">
        <f>VLOOKUP(C15,Lovewell_Cap!A$8:B$2229,2)</f>
        <v>14240.2</v>
      </c>
      <c r="F15">
        <f t="shared" si="5"/>
        <v>1050</v>
      </c>
      <c r="G15">
        <f>'Input _Output'!D$15</f>
        <v>501</v>
      </c>
      <c r="H15">
        <f>'Input _Output'!E$15</f>
        <v>4.26</v>
      </c>
      <c r="I15">
        <f t="shared" si="8"/>
        <v>-80</v>
      </c>
      <c r="J15">
        <f>'Input _Output'!H$15</f>
        <v>398.6835</v>
      </c>
      <c r="K15" s="63">
        <f>'Input _Output'!$I$15</f>
        <v>18</v>
      </c>
      <c r="L15" s="63">
        <f>'Input _Output'!$J$15</f>
        <v>18</v>
      </c>
      <c r="M15" s="184">
        <f>'Input _Output'!$G$15</f>
        <v>1170.3165</v>
      </c>
      <c r="N15">
        <f t="shared" si="0"/>
        <v>1569</v>
      </c>
      <c r="O15">
        <f t="shared" si="6"/>
        <v>0</v>
      </c>
      <c r="P15">
        <f t="shared" si="1"/>
        <v>-80</v>
      </c>
      <c r="Q15">
        <f t="shared" si="7"/>
        <v>380</v>
      </c>
      <c r="R15">
        <f t="shared" si="2"/>
        <v>13860</v>
      </c>
      <c r="S15">
        <f t="shared" si="3"/>
        <v>20</v>
      </c>
      <c r="T15">
        <f t="shared" si="4"/>
        <v>0</v>
      </c>
    </row>
    <row r="16" spans="1:20" ht="12.75">
      <c r="A16">
        <f>'Input _Output'!A$16</f>
        <v>2006</v>
      </c>
      <c r="B16" t="str">
        <f>'Input _Output'!B$16</f>
        <v>Oct</v>
      </c>
      <c r="C16" s="4">
        <f>'Input _Output'!C$16</f>
        <v>1573.95</v>
      </c>
      <c r="D16">
        <f>VLOOKUP(C16,Lovewell_Area!B$8:C$2231,2)</f>
        <v>1747</v>
      </c>
      <c r="E16">
        <f>VLOOKUP(C16,Lovewell_Cap!A$8:B$2229,2)</f>
        <v>15284.5</v>
      </c>
      <c r="F16">
        <f t="shared" si="5"/>
        <v>1040</v>
      </c>
      <c r="G16">
        <f>'Input _Output'!D$16</f>
        <v>330</v>
      </c>
      <c r="H16">
        <f>'Input _Output'!E$16</f>
        <v>1.46</v>
      </c>
      <c r="I16">
        <f t="shared" si="8"/>
        <v>120</v>
      </c>
      <c r="J16">
        <f>'Input _Output'!H$16</f>
        <v>872.74</v>
      </c>
      <c r="K16" s="63">
        <f>'Input _Output'!$I$16</f>
        <v>18</v>
      </c>
      <c r="L16" s="63">
        <f>'Input _Output'!$J$16</f>
        <v>18</v>
      </c>
      <c r="M16" s="184">
        <f>'Input _Output'!$G$16</f>
        <v>520.26</v>
      </c>
      <c r="N16">
        <f t="shared" si="0"/>
        <v>1393</v>
      </c>
      <c r="O16">
        <f t="shared" si="6"/>
        <v>10</v>
      </c>
      <c r="P16">
        <f t="shared" si="1"/>
        <v>110</v>
      </c>
      <c r="Q16">
        <f t="shared" si="7"/>
        <v>1230</v>
      </c>
      <c r="R16">
        <f t="shared" si="2"/>
        <v>14050</v>
      </c>
      <c r="S16">
        <f t="shared" si="3"/>
        <v>10</v>
      </c>
      <c r="T16">
        <f t="shared" si="4"/>
        <v>10</v>
      </c>
    </row>
    <row r="17" spans="1:20" ht="12.75">
      <c r="A17">
        <f>'Input _Output'!A$17</f>
        <v>2006</v>
      </c>
      <c r="B17" t="str">
        <f>'Input _Output'!B$17</f>
        <v>Nov</v>
      </c>
      <c r="C17" s="4">
        <f>'Input _Output'!C$17</f>
        <v>1574.8</v>
      </c>
      <c r="D17">
        <f>VLOOKUP(C17,Lovewell_Area!B$8:C$2231,2)</f>
        <v>1864</v>
      </c>
      <c r="E17">
        <f>VLOOKUP(C17,Lovewell_Cap!A$8:B$2229,2)</f>
        <v>16819</v>
      </c>
      <c r="F17">
        <f t="shared" si="5"/>
        <v>1530</v>
      </c>
      <c r="G17">
        <f>'Input _Output'!D$17</f>
        <v>274</v>
      </c>
      <c r="H17">
        <f>'Input _Output'!E$17</f>
        <v>0.05</v>
      </c>
      <c r="I17">
        <f t="shared" si="8"/>
        <v>270</v>
      </c>
      <c r="J17">
        <f>'Input _Output'!H$17</f>
        <v>1610.602</v>
      </c>
      <c r="K17" s="63">
        <f>'Input _Output'!$I$17</f>
        <v>18</v>
      </c>
      <c r="L17" s="63">
        <f>'Input _Output'!$J$17</f>
        <v>18</v>
      </c>
      <c r="M17" s="184">
        <f>'Input _Output'!$G$17</f>
        <v>215.3979999999999</v>
      </c>
      <c r="N17">
        <f t="shared" si="0"/>
        <v>1826</v>
      </c>
      <c r="O17">
        <f t="shared" si="6"/>
        <v>40</v>
      </c>
      <c r="P17">
        <f t="shared" si="1"/>
        <v>230</v>
      </c>
      <c r="Q17">
        <f t="shared" si="7"/>
        <v>2780</v>
      </c>
      <c r="R17">
        <f t="shared" si="2"/>
        <v>14040</v>
      </c>
      <c r="S17">
        <f t="shared" si="3"/>
        <v>20</v>
      </c>
      <c r="T17">
        <f t="shared" si="4"/>
        <v>0</v>
      </c>
    </row>
    <row r="18" spans="1:20" ht="13.5" thickBot="1">
      <c r="A18">
        <f>'Input _Output'!A$18</f>
        <v>2006</v>
      </c>
      <c r="B18" t="str">
        <f>'Input _Output'!B$18</f>
        <v>Dec</v>
      </c>
      <c r="C18" s="4">
        <f>'Input _Output'!C$18</f>
        <v>1576.22</v>
      </c>
      <c r="D18">
        <f>VLOOKUP(C18,Lovewell_Area!B$8:C$2231,2)</f>
        <v>2060.8</v>
      </c>
      <c r="E18">
        <f>VLOOKUP(C18,Lovewell_Cap!A$8:B$2229,2)</f>
        <v>19605.2</v>
      </c>
      <c r="F18">
        <f t="shared" si="5"/>
        <v>2790</v>
      </c>
      <c r="G18">
        <f>'Input _Output'!D$18</f>
        <v>143</v>
      </c>
      <c r="H18">
        <f>'Input _Output'!E$18</f>
        <v>2.96</v>
      </c>
      <c r="I18">
        <f t="shared" si="8"/>
        <v>-340</v>
      </c>
      <c r="J18">
        <f>'Input _Output'!H$18</f>
        <v>1963.665</v>
      </c>
      <c r="K18" s="63">
        <f>'Input _Output'!$I18</f>
        <v>12</v>
      </c>
      <c r="L18" s="63">
        <f>'Input _Output'!J18</f>
        <v>12</v>
      </c>
      <c r="M18" s="184">
        <f>'Input _Output'!$G$18</f>
        <v>977.335</v>
      </c>
      <c r="N18">
        <f t="shared" si="0"/>
        <v>2941</v>
      </c>
      <c r="O18">
        <f t="shared" si="6"/>
        <v>0</v>
      </c>
      <c r="P18">
        <f t="shared" si="1"/>
        <v>-340</v>
      </c>
      <c r="Q18">
        <f t="shared" si="7"/>
        <v>4730</v>
      </c>
      <c r="R18">
        <f t="shared" si="2"/>
        <v>14880</v>
      </c>
      <c r="S18">
        <f t="shared" si="3"/>
        <v>10</v>
      </c>
      <c r="T18">
        <f t="shared" si="4"/>
        <v>0</v>
      </c>
    </row>
    <row r="19" spans="1:21" ht="13.5" thickTop="1">
      <c r="A19" s="2" t="s">
        <v>39</v>
      </c>
      <c r="B19" s="3"/>
      <c r="C19" s="3"/>
      <c r="D19" s="3"/>
      <c r="E19" s="3"/>
      <c r="F19" s="3">
        <f>SUM(F6:F18)</f>
        <v>-6250</v>
      </c>
      <c r="G19" s="3">
        <f>SUM(G6:G18)</f>
        <v>8502</v>
      </c>
      <c r="H19" s="3">
        <f>SUM(H7:H18)</f>
        <v>23.87</v>
      </c>
      <c r="I19" s="3">
        <f>SUMIF(I7:I18,"&gt;0")</f>
        <v>4260</v>
      </c>
      <c r="J19" s="3">
        <f>SUM(J7:J18)</f>
        <v>19093.171</v>
      </c>
      <c r="K19" s="3">
        <f>SUM(K7:K18)</f>
        <v>28066</v>
      </c>
      <c r="L19" s="3">
        <f>SUM(L7:L18)</f>
        <v>202</v>
      </c>
      <c r="M19" s="3">
        <f>SUM(M7:M18)</f>
        <v>11243.828999999998</v>
      </c>
      <c r="N19" s="3">
        <f>SUM(N7:N18)</f>
        <v>30337</v>
      </c>
      <c r="O19" s="3">
        <f>SUMIF(O7:O18,"&gt;0")</f>
        <v>1770</v>
      </c>
      <c r="P19" s="3">
        <f>SUMIF(P7:P18,"&gt;0")</f>
        <v>2490</v>
      </c>
      <c r="Q19" s="3"/>
      <c r="R19" s="3"/>
      <c r="S19" s="3">
        <f>SUM(S7:S18)</f>
        <v>21550</v>
      </c>
      <c r="T19" s="3">
        <f>SUM(T7:T18)</f>
        <v>6510</v>
      </c>
      <c r="U19" s="33">
        <f>SUM(S19:T19)</f>
        <v>28060</v>
      </c>
    </row>
    <row r="20" spans="17:18" ht="12.75">
      <c r="Q20" t="s">
        <v>440</v>
      </c>
      <c r="R20" s="33">
        <f>Q18+R18</f>
        <v>19610</v>
      </c>
    </row>
    <row r="21" ht="15">
      <c r="A21" s="41" t="s">
        <v>240</v>
      </c>
    </row>
    <row r="22" ht="15">
      <c r="A22" s="41" t="s">
        <v>112</v>
      </c>
    </row>
    <row r="23" ht="15">
      <c r="A23" s="41" t="s">
        <v>241</v>
      </c>
    </row>
    <row r="24" ht="15">
      <c r="A24" s="41" t="s">
        <v>113</v>
      </c>
    </row>
    <row r="33" spans="8:9" ht="12.75">
      <c r="H33" s="1" t="s">
        <v>114</v>
      </c>
      <c r="I33" t="e">
        <f>#REF!/(#REF!+#REF!)</f>
        <v>#REF!</v>
      </c>
    </row>
    <row r="35" spans="1:19" s="5" customFormat="1" ht="12.75">
      <c r="A35"/>
      <c r="B35"/>
      <c r="C35"/>
      <c r="D35"/>
      <c r="E35"/>
      <c r="F35"/>
      <c r="G35"/>
      <c r="H35"/>
      <c r="I35"/>
      <c r="J35"/>
      <c r="K35"/>
      <c r="L35"/>
      <c r="M35"/>
      <c r="N35"/>
      <c r="O35"/>
      <c r="P35"/>
      <c r="Q35"/>
      <c r="R35"/>
      <c r="S35"/>
    </row>
    <row r="36" spans="1:19" s="6" customFormat="1" ht="12.75">
      <c r="A36"/>
      <c r="B36"/>
      <c r="C36"/>
      <c r="D36"/>
      <c r="E36"/>
      <c r="F36"/>
      <c r="G36"/>
      <c r="H36"/>
      <c r="I36"/>
      <c r="J36"/>
      <c r="K36"/>
      <c r="L36"/>
      <c r="M36"/>
      <c r="N36"/>
      <c r="O36"/>
      <c r="P36"/>
      <c r="Q36"/>
      <c r="R36"/>
      <c r="S36"/>
    </row>
    <row r="37" spans="1:21" s="72" customFormat="1" ht="17.25">
      <c r="A37"/>
      <c r="B37"/>
      <c r="C37"/>
      <c r="D37"/>
      <c r="E37"/>
      <c r="F37"/>
      <c r="G37"/>
      <c r="H37"/>
      <c r="I37"/>
      <c r="J37"/>
      <c r="K37"/>
      <c r="L37"/>
      <c r="M37"/>
      <c r="N37"/>
      <c r="O37"/>
      <c r="P37"/>
      <c r="Q37"/>
      <c r="R37"/>
      <c r="S37"/>
      <c r="T37" s="70"/>
      <c r="U37" s="70"/>
    </row>
    <row r="51" ht="12.75">
      <c r="U51" s="33"/>
    </row>
  </sheetData>
  <printOptions/>
  <pageMargins left="0.31" right="0.24" top="1" bottom="1" header="0.5" footer="0.5"/>
  <pageSetup fitToHeight="2" fitToWidth="1" horizontalDpi="600" verticalDpi="600" orientation="landscape" scale="42" r:id="rId1"/>
</worksheet>
</file>

<file path=xl/worksheets/sheet4.xml><?xml version="1.0" encoding="utf-8"?>
<worksheet xmlns="http://schemas.openxmlformats.org/spreadsheetml/2006/main" xmlns:r="http://schemas.openxmlformats.org/officeDocument/2006/relationships">
  <sheetPr>
    <tabColor indexed="41"/>
  </sheetPr>
  <dimension ref="B4:M2231"/>
  <sheetViews>
    <sheetView workbookViewId="0" topLeftCell="A1">
      <selection activeCell="A1" sqref="A1"/>
    </sheetView>
  </sheetViews>
  <sheetFormatPr defaultColWidth="9.140625" defaultRowHeight="12.75"/>
  <cols>
    <col min="13" max="13" width="9.140625" style="9" customWidth="1"/>
  </cols>
  <sheetData>
    <row r="4" ht="12.75">
      <c r="G4" t="s">
        <v>87</v>
      </c>
    </row>
    <row r="6" ht="12.75">
      <c r="G6" t="s">
        <v>88</v>
      </c>
    </row>
    <row r="7" spans="2:12" ht="12.75">
      <c r="B7" t="s">
        <v>83</v>
      </c>
      <c r="C7" t="s">
        <v>82</v>
      </c>
      <c r="D7" t="s">
        <v>81</v>
      </c>
      <c r="E7" t="s">
        <v>80</v>
      </c>
      <c r="F7" t="s">
        <v>79</v>
      </c>
      <c r="G7" t="s">
        <v>78</v>
      </c>
      <c r="H7" t="s">
        <v>77</v>
      </c>
      <c r="I7" t="s">
        <v>76</v>
      </c>
      <c r="J7" t="s">
        <v>75</v>
      </c>
      <c r="K7" t="s">
        <v>74</v>
      </c>
      <c r="L7" t="s">
        <v>73</v>
      </c>
    </row>
    <row r="8" spans="2:13" ht="12.75">
      <c r="B8" s="4">
        <v>1550</v>
      </c>
      <c r="C8">
        <v>0</v>
      </c>
      <c r="D8">
        <v>0</v>
      </c>
      <c r="E8">
        <v>0</v>
      </c>
      <c r="F8">
        <v>0</v>
      </c>
      <c r="G8">
        <v>0</v>
      </c>
      <c r="H8">
        <v>0</v>
      </c>
      <c r="I8">
        <v>0</v>
      </c>
      <c r="J8">
        <v>0</v>
      </c>
      <c r="K8">
        <v>0</v>
      </c>
      <c r="L8">
        <v>0</v>
      </c>
      <c r="M8" s="9">
        <f>C8-C7</f>
        <v>0</v>
      </c>
    </row>
    <row r="9" spans="2:13" ht="12.75">
      <c r="B9">
        <v>1550.1</v>
      </c>
      <c r="C9">
        <v>0</v>
      </c>
      <c r="D9">
        <v>0</v>
      </c>
      <c r="E9">
        <v>0</v>
      </c>
      <c r="F9">
        <v>0</v>
      </c>
      <c r="G9">
        <v>0</v>
      </c>
      <c r="H9">
        <v>0</v>
      </c>
      <c r="I9">
        <v>0</v>
      </c>
      <c r="J9">
        <v>0</v>
      </c>
      <c r="K9">
        <v>0</v>
      </c>
      <c r="L9">
        <v>0</v>
      </c>
      <c r="M9" s="9">
        <f aca="true" t="shared" si="0" ref="M9:M72">C9-C8</f>
        <v>0</v>
      </c>
    </row>
    <row r="10" spans="2:13" ht="12.75">
      <c r="B10">
        <v>1550.2</v>
      </c>
      <c r="C10">
        <v>0</v>
      </c>
      <c r="D10">
        <v>0</v>
      </c>
      <c r="E10">
        <v>0</v>
      </c>
      <c r="F10">
        <v>0</v>
      </c>
      <c r="G10">
        <v>0</v>
      </c>
      <c r="H10">
        <v>0</v>
      </c>
      <c r="I10">
        <v>0</v>
      </c>
      <c r="J10">
        <v>0</v>
      </c>
      <c r="K10">
        <v>0</v>
      </c>
      <c r="L10">
        <v>0</v>
      </c>
      <c r="M10" s="9">
        <f t="shared" si="0"/>
        <v>0</v>
      </c>
    </row>
    <row r="11" spans="2:13" ht="12.75">
      <c r="B11">
        <v>1550.3</v>
      </c>
      <c r="C11">
        <v>0</v>
      </c>
      <c r="D11">
        <v>0</v>
      </c>
      <c r="E11">
        <v>0</v>
      </c>
      <c r="F11">
        <v>0</v>
      </c>
      <c r="G11">
        <v>0</v>
      </c>
      <c r="H11">
        <v>0</v>
      </c>
      <c r="I11">
        <v>0</v>
      </c>
      <c r="J11">
        <v>0</v>
      </c>
      <c r="K11">
        <v>0</v>
      </c>
      <c r="L11">
        <v>0</v>
      </c>
      <c r="M11" s="9">
        <f t="shared" si="0"/>
        <v>0</v>
      </c>
    </row>
    <row r="12" spans="2:13" ht="12.75">
      <c r="B12">
        <v>1550.4</v>
      </c>
      <c r="C12">
        <v>0</v>
      </c>
      <c r="D12">
        <v>0.1</v>
      </c>
      <c r="E12">
        <v>0.2</v>
      </c>
      <c r="F12">
        <v>0.3</v>
      </c>
      <c r="G12">
        <v>0.4</v>
      </c>
      <c r="H12">
        <v>0.5</v>
      </c>
      <c r="I12">
        <v>0.6</v>
      </c>
      <c r="J12">
        <v>0.7</v>
      </c>
      <c r="K12">
        <v>0.8</v>
      </c>
      <c r="L12">
        <v>0.9</v>
      </c>
      <c r="M12" s="9">
        <f t="shared" si="0"/>
        <v>0</v>
      </c>
    </row>
    <row r="13" spans="2:13" ht="12.75">
      <c r="B13">
        <v>1550.5</v>
      </c>
      <c r="C13">
        <v>1</v>
      </c>
      <c r="D13">
        <v>1</v>
      </c>
      <c r="E13">
        <v>1</v>
      </c>
      <c r="F13">
        <v>1</v>
      </c>
      <c r="G13">
        <v>1</v>
      </c>
      <c r="H13">
        <v>1</v>
      </c>
      <c r="I13">
        <v>1</v>
      </c>
      <c r="J13">
        <v>1</v>
      </c>
      <c r="K13">
        <v>1</v>
      </c>
      <c r="L13">
        <v>1</v>
      </c>
      <c r="M13" s="9">
        <f t="shared" si="0"/>
        <v>1</v>
      </c>
    </row>
    <row r="14" spans="2:13" ht="12.75">
      <c r="B14">
        <v>1550.6</v>
      </c>
      <c r="C14">
        <v>1</v>
      </c>
      <c r="D14">
        <v>1</v>
      </c>
      <c r="E14">
        <v>1</v>
      </c>
      <c r="F14">
        <v>1</v>
      </c>
      <c r="G14">
        <v>1</v>
      </c>
      <c r="H14">
        <v>1</v>
      </c>
      <c r="I14">
        <v>1</v>
      </c>
      <c r="J14">
        <v>1</v>
      </c>
      <c r="K14">
        <v>1</v>
      </c>
      <c r="L14">
        <v>1</v>
      </c>
      <c r="M14" s="9">
        <f t="shared" si="0"/>
        <v>0</v>
      </c>
    </row>
    <row r="15" spans="2:13" ht="12.75">
      <c r="B15">
        <v>1550.7</v>
      </c>
      <c r="C15">
        <v>1</v>
      </c>
      <c r="D15">
        <v>1.1</v>
      </c>
      <c r="E15">
        <v>1.2</v>
      </c>
      <c r="F15">
        <v>1.3</v>
      </c>
      <c r="G15">
        <v>1.4</v>
      </c>
      <c r="H15">
        <v>1.5</v>
      </c>
      <c r="I15">
        <v>1.6</v>
      </c>
      <c r="J15">
        <v>1.7</v>
      </c>
      <c r="K15">
        <v>1.8</v>
      </c>
      <c r="L15">
        <v>1.9</v>
      </c>
      <c r="M15" s="9">
        <f t="shared" si="0"/>
        <v>0</v>
      </c>
    </row>
    <row r="16" spans="2:13" ht="12.75">
      <c r="B16">
        <v>1550.8</v>
      </c>
      <c r="C16">
        <v>2</v>
      </c>
      <c r="D16">
        <v>2</v>
      </c>
      <c r="E16">
        <v>2</v>
      </c>
      <c r="F16">
        <v>2</v>
      </c>
      <c r="G16">
        <v>2</v>
      </c>
      <c r="H16">
        <v>2</v>
      </c>
      <c r="I16">
        <v>2</v>
      </c>
      <c r="J16">
        <v>2</v>
      </c>
      <c r="K16">
        <v>2</v>
      </c>
      <c r="L16">
        <v>2</v>
      </c>
      <c r="M16" s="9">
        <f t="shared" si="0"/>
        <v>1</v>
      </c>
    </row>
    <row r="17" spans="2:13" ht="12.75">
      <c r="B17">
        <v>1550.9</v>
      </c>
      <c r="C17">
        <v>2</v>
      </c>
      <c r="D17">
        <v>2</v>
      </c>
      <c r="E17">
        <v>2</v>
      </c>
      <c r="F17">
        <v>2</v>
      </c>
      <c r="G17">
        <v>2</v>
      </c>
      <c r="H17">
        <v>2</v>
      </c>
      <c r="I17">
        <v>2</v>
      </c>
      <c r="J17">
        <v>2</v>
      </c>
      <c r="K17">
        <v>2</v>
      </c>
      <c r="L17">
        <v>2</v>
      </c>
      <c r="M17" s="9">
        <f t="shared" si="0"/>
        <v>0</v>
      </c>
    </row>
    <row r="18" spans="2:13" ht="12.75">
      <c r="B18">
        <v>1551</v>
      </c>
      <c r="C18">
        <v>2</v>
      </c>
      <c r="D18">
        <v>2.1</v>
      </c>
      <c r="E18">
        <v>2.2</v>
      </c>
      <c r="F18">
        <v>2.3</v>
      </c>
      <c r="G18">
        <v>2.4</v>
      </c>
      <c r="H18">
        <v>2.5</v>
      </c>
      <c r="I18">
        <v>2.6</v>
      </c>
      <c r="J18">
        <v>2.7</v>
      </c>
      <c r="K18">
        <v>2.8</v>
      </c>
      <c r="L18">
        <v>2.9</v>
      </c>
      <c r="M18" s="9">
        <f t="shared" si="0"/>
        <v>0</v>
      </c>
    </row>
    <row r="19" spans="2:13" ht="12.75">
      <c r="B19">
        <v>1551.1</v>
      </c>
      <c r="C19">
        <v>3</v>
      </c>
      <c r="D19">
        <v>3</v>
      </c>
      <c r="E19">
        <v>3</v>
      </c>
      <c r="F19">
        <v>3</v>
      </c>
      <c r="G19">
        <v>3</v>
      </c>
      <c r="H19">
        <v>3</v>
      </c>
      <c r="I19">
        <v>3</v>
      </c>
      <c r="J19">
        <v>3</v>
      </c>
      <c r="K19">
        <v>3</v>
      </c>
      <c r="L19">
        <v>3</v>
      </c>
      <c r="M19" s="9">
        <f t="shared" si="0"/>
        <v>1</v>
      </c>
    </row>
    <row r="20" spans="2:13" ht="12.75">
      <c r="B20">
        <v>1551.2</v>
      </c>
      <c r="C20">
        <v>3</v>
      </c>
      <c r="D20">
        <v>3.1</v>
      </c>
      <c r="E20">
        <v>3.2</v>
      </c>
      <c r="F20">
        <v>3.3</v>
      </c>
      <c r="G20">
        <v>3.4</v>
      </c>
      <c r="H20">
        <v>3.5</v>
      </c>
      <c r="I20">
        <v>3.6</v>
      </c>
      <c r="J20">
        <v>3.7</v>
      </c>
      <c r="K20">
        <v>3.8</v>
      </c>
      <c r="L20">
        <v>3.9</v>
      </c>
      <c r="M20" s="9">
        <f t="shared" si="0"/>
        <v>0</v>
      </c>
    </row>
    <row r="21" spans="2:13" ht="12.75">
      <c r="B21">
        <v>1551.3</v>
      </c>
      <c r="C21">
        <v>4</v>
      </c>
      <c r="D21">
        <v>4</v>
      </c>
      <c r="E21">
        <v>4</v>
      </c>
      <c r="F21">
        <v>4</v>
      </c>
      <c r="G21">
        <v>4</v>
      </c>
      <c r="H21">
        <v>4</v>
      </c>
      <c r="I21">
        <v>4</v>
      </c>
      <c r="J21">
        <v>4</v>
      </c>
      <c r="K21">
        <v>4</v>
      </c>
      <c r="L21">
        <v>4</v>
      </c>
      <c r="M21" s="9">
        <f t="shared" si="0"/>
        <v>1</v>
      </c>
    </row>
    <row r="22" spans="2:13" ht="12.75">
      <c r="B22">
        <v>1551.4</v>
      </c>
      <c r="C22">
        <v>4</v>
      </c>
      <c r="D22">
        <v>4</v>
      </c>
      <c r="E22">
        <v>4</v>
      </c>
      <c r="F22">
        <v>4</v>
      </c>
      <c r="G22">
        <v>4</v>
      </c>
      <c r="H22">
        <v>4</v>
      </c>
      <c r="I22">
        <v>4</v>
      </c>
      <c r="J22">
        <v>4</v>
      </c>
      <c r="K22">
        <v>4</v>
      </c>
      <c r="L22">
        <v>4</v>
      </c>
      <c r="M22" s="9">
        <f t="shared" si="0"/>
        <v>0</v>
      </c>
    </row>
    <row r="23" spans="2:13" ht="12.75">
      <c r="B23">
        <v>1551.5</v>
      </c>
      <c r="C23">
        <v>4</v>
      </c>
      <c r="D23">
        <v>4.1</v>
      </c>
      <c r="E23">
        <v>4.2</v>
      </c>
      <c r="F23">
        <v>4.3</v>
      </c>
      <c r="G23">
        <v>4.4</v>
      </c>
      <c r="H23">
        <v>4.5</v>
      </c>
      <c r="I23">
        <v>4.6</v>
      </c>
      <c r="J23">
        <v>4.7</v>
      </c>
      <c r="K23">
        <v>4.8</v>
      </c>
      <c r="L23">
        <v>4.9</v>
      </c>
      <c r="M23" s="9">
        <f t="shared" si="0"/>
        <v>0</v>
      </c>
    </row>
    <row r="24" spans="2:13" ht="12.75">
      <c r="B24">
        <v>1551.6</v>
      </c>
      <c r="C24">
        <v>5</v>
      </c>
      <c r="D24">
        <v>5</v>
      </c>
      <c r="E24">
        <v>5</v>
      </c>
      <c r="F24">
        <v>5</v>
      </c>
      <c r="G24">
        <v>5</v>
      </c>
      <c r="H24">
        <v>5</v>
      </c>
      <c r="I24">
        <v>5</v>
      </c>
      <c r="J24">
        <v>5</v>
      </c>
      <c r="K24">
        <v>5</v>
      </c>
      <c r="L24">
        <v>5</v>
      </c>
      <c r="M24" s="9">
        <f t="shared" si="0"/>
        <v>1</v>
      </c>
    </row>
    <row r="25" spans="2:13" ht="12.75">
      <c r="B25">
        <v>1551.7</v>
      </c>
      <c r="C25">
        <v>5</v>
      </c>
      <c r="D25">
        <v>5</v>
      </c>
      <c r="E25">
        <v>5</v>
      </c>
      <c r="F25">
        <v>5</v>
      </c>
      <c r="G25">
        <v>5</v>
      </c>
      <c r="H25">
        <v>5</v>
      </c>
      <c r="I25">
        <v>5</v>
      </c>
      <c r="J25">
        <v>5</v>
      </c>
      <c r="K25">
        <v>5</v>
      </c>
      <c r="L25">
        <v>5</v>
      </c>
      <c r="M25" s="9">
        <f t="shared" si="0"/>
        <v>0</v>
      </c>
    </row>
    <row r="26" spans="2:13" ht="12.75">
      <c r="B26">
        <v>1551.8</v>
      </c>
      <c r="C26">
        <v>5</v>
      </c>
      <c r="D26">
        <v>5.1</v>
      </c>
      <c r="E26">
        <v>5.2</v>
      </c>
      <c r="F26">
        <v>5.3</v>
      </c>
      <c r="G26">
        <v>5.4</v>
      </c>
      <c r="H26">
        <v>5.5</v>
      </c>
      <c r="I26">
        <v>5.6</v>
      </c>
      <c r="J26">
        <v>5.7</v>
      </c>
      <c r="K26">
        <v>5.8</v>
      </c>
      <c r="L26">
        <v>5.9</v>
      </c>
      <c r="M26" s="9">
        <f t="shared" si="0"/>
        <v>0</v>
      </c>
    </row>
    <row r="27" spans="2:13" ht="12.75">
      <c r="B27">
        <v>1551.9</v>
      </c>
      <c r="C27">
        <v>6</v>
      </c>
      <c r="D27">
        <v>6</v>
      </c>
      <c r="E27">
        <v>6</v>
      </c>
      <c r="F27">
        <v>6</v>
      </c>
      <c r="G27">
        <v>6</v>
      </c>
      <c r="H27">
        <v>6</v>
      </c>
      <c r="I27">
        <v>6</v>
      </c>
      <c r="J27">
        <v>6</v>
      </c>
      <c r="K27">
        <v>6</v>
      </c>
      <c r="L27">
        <v>6</v>
      </c>
      <c r="M27" s="9">
        <f t="shared" si="0"/>
        <v>1</v>
      </c>
    </row>
    <row r="28" spans="2:13" ht="12.75">
      <c r="B28">
        <v>1552</v>
      </c>
      <c r="C28">
        <v>6</v>
      </c>
      <c r="D28">
        <v>6</v>
      </c>
      <c r="E28">
        <v>6</v>
      </c>
      <c r="F28">
        <v>6</v>
      </c>
      <c r="G28">
        <v>6</v>
      </c>
      <c r="H28">
        <v>6</v>
      </c>
      <c r="I28">
        <v>6</v>
      </c>
      <c r="J28">
        <v>6</v>
      </c>
      <c r="K28">
        <v>6</v>
      </c>
      <c r="L28">
        <v>6</v>
      </c>
      <c r="M28" s="9">
        <f t="shared" si="0"/>
        <v>0</v>
      </c>
    </row>
    <row r="29" spans="2:13" ht="12.75">
      <c r="B29">
        <v>1552.1</v>
      </c>
      <c r="C29">
        <v>6</v>
      </c>
      <c r="D29">
        <v>6.1</v>
      </c>
      <c r="E29">
        <v>6.2</v>
      </c>
      <c r="F29">
        <v>6.3</v>
      </c>
      <c r="G29">
        <v>6.4</v>
      </c>
      <c r="H29">
        <v>6.5</v>
      </c>
      <c r="I29">
        <v>6.6</v>
      </c>
      <c r="J29">
        <v>6.7</v>
      </c>
      <c r="K29">
        <v>6.8</v>
      </c>
      <c r="L29">
        <v>6.9</v>
      </c>
      <c r="M29" s="9">
        <f t="shared" si="0"/>
        <v>0</v>
      </c>
    </row>
    <row r="30" spans="2:13" ht="12.75">
      <c r="B30">
        <v>1552.2</v>
      </c>
      <c r="C30">
        <v>7</v>
      </c>
      <c r="D30">
        <v>7</v>
      </c>
      <c r="E30">
        <v>7</v>
      </c>
      <c r="F30">
        <v>7</v>
      </c>
      <c r="G30">
        <v>7</v>
      </c>
      <c r="H30">
        <v>7</v>
      </c>
      <c r="I30">
        <v>7</v>
      </c>
      <c r="J30">
        <v>7</v>
      </c>
      <c r="K30">
        <v>7</v>
      </c>
      <c r="L30">
        <v>7</v>
      </c>
      <c r="M30" s="9">
        <f t="shared" si="0"/>
        <v>1</v>
      </c>
    </row>
    <row r="31" spans="2:13" ht="12.75">
      <c r="B31">
        <v>1552.3</v>
      </c>
      <c r="C31">
        <v>7</v>
      </c>
      <c r="D31">
        <v>7</v>
      </c>
      <c r="E31">
        <v>7</v>
      </c>
      <c r="F31">
        <v>7</v>
      </c>
      <c r="G31">
        <v>7</v>
      </c>
      <c r="H31">
        <v>7</v>
      </c>
      <c r="I31">
        <v>7</v>
      </c>
      <c r="J31">
        <v>7</v>
      </c>
      <c r="K31">
        <v>7</v>
      </c>
      <c r="L31">
        <v>7</v>
      </c>
      <c r="M31" s="9">
        <f t="shared" si="0"/>
        <v>0</v>
      </c>
    </row>
    <row r="32" spans="2:13" ht="12.75">
      <c r="B32">
        <v>1552.4</v>
      </c>
      <c r="C32">
        <v>7</v>
      </c>
      <c r="D32">
        <v>7.1</v>
      </c>
      <c r="E32">
        <v>7.2</v>
      </c>
      <c r="F32">
        <v>7.3</v>
      </c>
      <c r="G32">
        <v>7.4</v>
      </c>
      <c r="H32">
        <v>7.5</v>
      </c>
      <c r="I32">
        <v>7.6</v>
      </c>
      <c r="J32">
        <v>7.7</v>
      </c>
      <c r="K32">
        <v>7.8</v>
      </c>
      <c r="L32">
        <v>7.9</v>
      </c>
      <c r="M32" s="9">
        <f t="shared" si="0"/>
        <v>0</v>
      </c>
    </row>
    <row r="33" spans="2:13" ht="12.75">
      <c r="B33">
        <v>1552.5</v>
      </c>
      <c r="C33">
        <v>8</v>
      </c>
      <c r="D33">
        <v>8</v>
      </c>
      <c r="E33">
        <v>8</v>
      </c>
      <c r="F33">
        <v>8</v>
      </c>
      <c r="G33">
        <v>8</v>
      </c>
      <c r="H33">
        <v>8</v>
      </c>
      <c r="I33">
        <v>8</v>
      </c>
      <c r="J33">
        <v>8</v>
      </c>
      <c r="K33">
        <v>8</v>
      </c>
      <c r="L33">
        <v>8</v>
      </c>
      <c r="M33" s="9">
        <f t="shared" si="0"/>
        <v>1</v>
      </c>
    </row>
    <row r="34" spans="2:13" ht="12.75">
      <c r="B34">
        <v>1552.6</v>
      </c>
      <c r="C34">
        <v>8</v>
      </c>
      <c r="D34">
        <v>8</v>
      </c>
      <c r="E34">
        <v>8</v>
      </c>
      <c r="F34">
        <v>8</v>
      </c>
      <c r="G34">
        <v>8</v>
      </c>
      <c r="H34">
        <v>8</v>
      </c>
      <c r="I34">
        <v>8</v>
      </c>
      <c r="J34">
        <v>8</v>
      </c>
      <c r="K34">
        <v>8</v>
      </c>
      <c r="L34">
        <v>8</v>
      </c>
      <c r="M34" s="9">
        <f t="shared" si="0"/>
        <v>0</v>
      </c>
    </row>
    <row r="35" spans="2:13" ht="12.75">
      <c r="B35">
        <v>1552.7</v>
      </c>
      <c r="C35">
        <v>8</v>
      </c>
      <c r="D35">
        <v>8</v>
      </c>
      <c r="E35">
        <v>8</v>
      </c>
      <c r="F35">
        <v>8</v>
      </c>
      <c r="G35">
        <v>8</v>
      </c>
      <c r="H35">
        <v>8</v>
      </c>
      <c r="I35">
        <v>8</v>
      </c>
      <c r="J35">
        <v>8</v>
      </c>
      <c r="K35">
        <v>8</v>
      </c>
      <c r="L35">
        <v>8</v>
      </c>
      <c r="M35" s="9">
        <f t="shared" si="0"/>
        <v>0</v>
      </c>
    </row>
    <row r="36" spans="2:13" ht="12.75">
      <c r="B36">
        <v>1552.8</v>
      </c>
      <c r="C36">
        <v>8</v>
      </c>
      <c r="D36">
        <v>8.1</v>
      </c>
      <c r="E36">
        <v>8.2</v>
      </c>
      <c r="F36">
        <v>8.3</v>
      </c>
      <c r="G36">
        <v>8.4</v>
      </c>
      <c r="H36">
        <v>8.5</v>
      </c>
      <c r="I36">
        <v>8.6</v>
      </c>
      <c r="J36">
        <v>8.7</v>
      </c>
      <c r="K36">
        <v>8.8</v>
      </c>
      <c r="L36">
        <v>8.9</v>
      </c>
      <c r="M36" s="9">
        <f t="shared" si="0"/>
        <v>0</v>
      </c>
    </row>
    <row r="37" spans="2:13" ht="12.75">
      <c r="B37">
        <v>1552.9</v>
      </c>
      <c r="C37">
        <v>9</v>
      </c>
      <c r="D37">
        <v>9</v>
      </c>
      <c r="E37">
        <v>9</v>
      </c>
      <c r="F37">
        <v>9</v>
      </c>
      <c r="G37">
        <v>9</v>
      </c>
      <c r="H37">
        <v>9</v>
      </c>
      <c r="I37">
        <v>9</v>
      </c>
      <c r="J37">
        <v>9</v>
      </c>
      <c r="K37">
        <v>9</v>
      </c>
      <c r="L37">
        <v>9</v>
      </c>
      <c r="M37" s="9">
        <f t="shared" si="0"/>
        <v>1</v>
      </c>
    </row>
    <row r="38" spans="2:13" ht="12.75">
      <c r="B38">
        <v>1553</v>
      </c>
      <c r="C38">
        <v>9</v>
      </c>
      <c r="D38">
        <v>9</v>
      </c>
      <c r="E38">
        <v>9</v>
      </c>
      <c r="F38">
        <v>9</v>
      </c>
      <c r="G38">
        <v>9</v>
      </c>
      <c r="H38">
        <v>9</v>
      </c>
      <c r="I38">
        <v>9</v>
      </c>
      <c r="J38">
        <v>9</v>
      </c>
      <c r="K38">
        <v>9</v>
      </c>
      <c r="L38">
        <v>9</v>
      </c>
      <c r="M38" s="9">
        <f t="shared" si="0"/>
        <v>0</v>
      </c>
    </row>
    <row r="39" spans="2:13" ht="12.75">
      <c r="B39">
        <v>1553.1</v>
      </c>
      <c r="C39">
        <v>9</v>
      </c>
      <c r="D39">
        <v>9.1</v>
      </c>
      <c r="E39">
        <v>9.2</v>
      </c>
      <c r="F39">
        <v>9.3</v>
      </c>
      <c r="G39">
        <v>9.4</v>
      </c>
      <c r="H39">
        <v>9.5</v>
      </c>
      <c r="I39">
        <v>9.6</v>
      </c>
      <c r="J39">
        <v>9.7</v>
      </c>
      <c r="K39">
        <v>9.8</v>
      </c>
      <c r="L39">
        <v>9.9</v>
      </c>
      <c r="M39" s="9">
        <f t="shared" si="0"/>
        <v>0</v>
      </c>
    </row>
    <row r="40" spans="2:13" ht="12.75">
      <c r="B40">
        <v>1553.2</v>
      </c>
      <c r="C40">
        <v>10</v>
      </c>
      <c r="D40">
        <v>10</v>
      </c>
      <c r="E40">
        <v>10</v>
      </c>
      <c r="F40">
        <v>10</v>
      </c>
      <c r="G40">
        <v>10</v>
      </c>
      <c r="H40">
        <v>10</v>
      </c>
      <c r="I40">
        <v>10</v>
      </c>
      <c r="J40">
        <v>10</v>
      </c>
      <c r="K40">
        <v>10</v>
      </c>
      <c r="L40">
        <v>10</v>
      </c>
      <c r="M40" s="9">
        <f t="shared" si="0"/>
        <v>1</v>
      </c>
    </row>
    <row r="41" spans="2:13" ht="12.75">
      <c r="B41">
        <v>1553.3</v>
      </c>
      <c r="C41">
        <v>10</v>
      </c>
      <c r="D41">
        <v>10</v>
      </c>
      <c r="E41">
        <v>10</v>
      </c>
      <c r="F41">
        <v>10</v>
      </c>
      <c r="G41">
        <v>10</v>
      </c>
      <c r="H41">
        <v>10</v>
      </c>
      <c r="I41">
        <v>10</v>
      </c>
      <c r="J41">
        <v>10</v>
      </c>
      <c r="K41">
        <v>10</v>
      </c>
      <c r="L41">
        <v>10</v>
      </c>
      <c r="M41" s="9">
        <f t="shared" si="0"/>
        <v>0</v>
      </c>
    </row>
    <row r="42" spans="2:13" ht="12.75">
      <c r="B42">
        <v>1553.4</v>
      </c>
      <c r="C42">
        <v>10</v>
      </c>
      <c r="D42">
        <v>10.1</v>
      </c>
      <c r="E42">
        <v>10.2</v>
      </c>
      <c r="F42">
        <v>10.3</v>
      </c>
      <c r="G42">
        <v>10.4</v>
      </c>
      <c r="H42">
        <v>10.5</v>
      </c>
      <c r="I42">
        <v>10.6</v>
      </c>
      <c r="J42">
        <v>10.7</v>
      </c>
      <c r="K42">
        <v>10.8</v>
      </c>
      <c r="L42">
        <v>10.9</v>
      </c>
      <c r="M42" s="9">
        <f t="shared" si="0"/>
        <v>0</v>
      </c>
    </row>
    <row r="43" spans="2:13" ht="12.75">
      <c r="B43">
        <v>1553.5</v>
      </c>
      <c r="C43">
        <v>11</v>
      </c>
      <c r="D43">
        <v>11</v>
      </c>
      <c r="E43">
        <v>11</v>
      </c>
      <c r="F43">
        <v>11</v>
      </c>
      <c r="G43">
        <v>11</v>
      </c>
      <c r="H43">
        <v>11</v>
      </c>
      <c r="I43">
        <v>11</v>
      </c>
      <c r="J43">
        <v>11</v>
      </c>
      <c r="K43">
        <v>11</v>
      </c>
      <c r="L43">
        <v>11</v>
      </c>
      <c r="M43" s="9">
        <f t="shared" si="0"/>
        <v>1</v>
      </c>
    </row>
    <row r="44" spans="2:13" ht="12.75">
      <c r="B44">
        <v>1553.6</v>
      </c>
      <c r="C44">
        <v>11</v>
      </c>
      <c r="D44">
        <v>11</v>
      </c>
      <c r="E44">
        <v>11</v>
      </c>
      <c r="F44">
        <v>11</v>
      </c>
      <c r="G44">
        <v>11</v>
      </c>
      <c r="H44">
        <v>11</v>
      </c>
      <c r="I44">
        <v>11</v>
      </c>
      <c r="J44">
        <v>11</v>
      </c>
      <c r="K44">
        <v>11</v>
      </c>
      <c r="L44">
        <v>11</v>
      </c>
      <c r="M44" s="9">
        <f t="shared" si="0"/>
        <v>0</v>
      </c>
    </row>
    <row r="45" spans="2:13" ht="12.75">
      <c r="B45">
        <v>1553.7</v>
      </c>
      <c r="C45">
        <v>11</v>
      </c>
      <c r="D45">
        <v>11.1</v>
      </c>
      <c r="E45">
        <v>11.2</v>
      </c>
      <c r="F45">
        <v>11.3</v>
      </c>
      <c r="G45">
        <v>11.4</v>
      </c>
      <c r="H45">
        <v>11.5</v>
      </c>
      <c r="I45">
        <v>11.6</v>
      </c>
      <c r="J45">
        <v>11.7</v>
      </c>
      <c r="K45">
        <v>11.8</v>
      </c>
      <c r="L45">
        <v>11.9</v>
      </c>
      <c r="M45" s="9">
        <f t="shared" si="0"/>
        <v>0</v>
      </c>
    </row>
    <row r="46" spans="2:13" ht="12.75">
      <c r="B46">
        <v>1553.8</v>
      </c>
      <c r="C46">
        <v>12</v>
      </c>
      <c r="D46">
        <v>12</v>
      </c>
      <c r="E46">
        <v>12</v>
      </c>
      <c r="F46">
        <v>12</v>
      </c>
      <c r="G46">
        <v>12</v>
      </c>
      <c r="H46">
        <v>12</v>
      </c>
      <c r="I46">
        <v>12</v>
      </c>
      <c r="J46">
        <v>12</v>
      </c>
      <c r="K46">
        <v>12</v>
      </c>
      <c r="L46">
        <v>12</v>
      </c>
      <c r="M46" s="9">
        <f t="shared" si="0"/>
        <v>1</v>
      </c>
    </row>
    <row r="47" spans="2:13" ht="12.75">
      <c r="B47">
        <v>1553.9</v>
      </c>
      <c r="C47">
        <v>12</v>
      </c>
      <c r="D47">
        <v>12</v>
      </c>
      <c r="E47">
        <v>12</v>
      </c>
      <c r="F47">
        <v>12</v>
      </c>
      <c r="G47">
        <v>12</v>
      </c>
      <c r="H47">
        <v>12</v>
      </c>
      <c r="I47">
        <v>12</v>
      </c>
      <c r="J47">
        <v>12</v>
      </c>
      <c r="K47">
        <v>12</v>
      </c>
      <c r="L47">
        <v>12</v>
      </c>
      <c r="M47" s="9">
        <f t="shared" si="0"/>
        <v>0</v>
      </c>
    </row>
    <row r="48" spans="2:13" ht="12.75">
      <c r="B48">
        <v>1554</v>
      </c>
      <c r="C48">
        <v>12</v>
      </c>
      <c r="D48">
        <v>12.2</v>
      </c>
      <c r="E48">
        <v>12.4</v>
      </c>
      <c r="F48">
        <v>12.6</v>
      </c>
      <c r="G48">
        <v>12.8</v>
      </c>
      <c r="H48">
        <v>13</v>
      </c>
      <c r="I48">
        <v>13.2</v>
      </c>
      <c r="J48">
        <v>13.4</v>
      </c>
      <c r="K48">
        <v>13.6</v>
      </c>
      <c r="L48">
        <v>13.8</v>
      </c>
      <c r="M48" s="9">
        <f t="shared" si="0"/>
        <v>0</v>
      </c>
    </row>
    <row r="49" spans="2:13" ht="12.75">
      <c r="B49">
        <v>1554.1</v>
      </c>
      <c r="C49">
        <v>14</v>
      </c>
      <c r="D49">
        <v>14.2</v>
      </c>
      <c r="E49">
        <v>14.4</v>
      </c>
      <c r="F49">
        <v>14.6</v>
      </c>
      <c r="G49">
        <v>14.8</v>
      </c>
      <c r="H49">
        <v>15</v>
      </c>
      <c r="I49">
        <v>15.2</v>
      </c>
      <c r="J49">
        <v>15.4</v>
      </c>
      <c r="K49">
        <v>15.6</v>
      </c>
      <c r="L49">
        <v>15.8</v>
      </c>
      <c r="M49" s="9">
        <f t="shared" si="0"/>
        <v>2</v>
      </c>
    </row>
    <row r="50" spans="2:13" ht="12.75">
      <c r="B50">
        <v>1554.2</v>
      </c>
      <c r="C50">
        <v>16</v>
      </c>
      <c r="D50">
        <v>16.3</v>
      </c>
      <c r="E50">
        <v>16.6</v>
      </c>
      <c r="F50">
        <v>16.9</v>
      </c>
      <c r="G50">
        <v>17.2</v>
      </c>
      <c r="H50">
        <v>17.5</v>
      </c>
      <c r="I50">
        <v>17.8</v>
      </c>
      <c r="J50">
        <v>18.1</v>
      </c>
      <c r="K50">
        <v>18.4</v>
      </c>
      <c r="L50">
        <v>18.7</v>
      </c>
      <c r="M50" s="9">
        <f t="shared" si="0"/>
        <v>2</v>
      </c>
    </row>
    <row r="51" spans="2:13" ht="12.75">
      <c r="B51">
        <v>1554.3</v>
      </c>
      <c r="C51">
        <v>19</v>
      </c>
      <c r="D51">
        <v>19.2</v>
      </c>
      <c r="E51">
        <v>19.4</v>
      </c>
      <c r="F51">
        <v>19.6</v>
      </c>
      <c r="G51">
        <v>19.8</v>
      </c>
      <c r="H51">
        <v>20</v>
      </c>
      <c r="I51">
        <v>20.2</v>
      </c>
      <c r="J51">
        <v>20.4</v>
      </c>
      <c r="K51">
        <v>20.6</v>
      </c>
      <c r="L51">
        <v>20.8</v>
      </c>
      <c r="M51" s="9">
        <f t="shared" si="0"/>
        <v>3</v>
      </c>
    </row>
    <row r="52" spans="2:13" ht="12.75">
      <c r="B52">
        <v>1554.4</v>
      </c>
      <c r="C52">
        <v>21</v>
      </c>
      <c r="D52">
        <v>21.2</v>
      </c>
      <c r="E52">
        <v>21.4</v>
      </c>
      <c r="F52">
        <v>21.6</v>
      </c>
      <c r="G52">
        <v>21.8</v>
      </c>
      <c r="H52">
        <v>22</v>
      </c>
      <c r="I52">
        <v>22.2</v>
      </c>
      <c r="J52">
        <v>22.4</v>
      </c>
      <c r="K52">
        <v>22.6</v>
      </c>
      <c r="L52">
        <v>22.8</v>
      </c>
      <c r="M52" s="9">
        <f t="shared" si="0"/>
        <v>2</v>
      </c>
    </row>
    <row r="53" spans="2:13" ht="12.75">
      <c r="B53">
        <v>1554.5</v>
      </c>
      <c r="C53">
        <v>23</v>
      </c>
      <c r="D53">
        <v>23.2</v>
      </c>
      <c r="E53">
        <v>23.4</v>
      </c>
      <c r="F53">
        <v>23.6</v>
      </c>
      <c r="G53">
        <v>23.8</v>
      </c>
      <c r="H53">
        <v>24</v>
      </c>
      <c r="I53">
        <v>24.2</v>
      </c>
      <c r="J53">
        <v>24.4</v>
      </c>
      <c r="K53">
        <v>24.6</v>
      </c>
      <c r="L53">
        <v>24.8</v>
      </c>
      <c r="M53" s="9">
        <f t="shared" si="0"/>
        <v>2</v>
      </c>
    </row>
    <row r="54" spans="2:13" ht="12.75">
      <c r="B54">
        <v>1554.6</v>
      </c>
      <c r="C54">
        <v>25</v>
      </c>
      <c r="D54">
        <v>25.2</v>
      </c>
      <c r="E54">
        <v>25.4</v>
      </c>
      <c r="F54">
        <v>25.6</v>
      </c>
      <c r="G54">
        <v>25.8</v>
      </c>
      <c r="H54">
        <v>26</v>
      </c>
      <c r="I54">
        <v>26.2</v>
      </c>
      <c r="J54">
        <v>26.4</v>
      </c>
      <c r="K54">
        <v>26.6</v>
      </c>
      <c r="L54">
        <v>26.8</v>
      </c>
      <c r="M54" s="9">
        <f t="shared" si="0"/>
        <v>2</v>
      </c>
    </row>
    <row r="55" spans="2:13" ht="12.75">
      <c r="B55">
        <v>1554.7</v>
      </c>
      <c r="C55">
        <v>27</v>
      </c>
      <c r="D55">
        <v>27.2</v>
      </c>
      <c r="E55">
        <v>27.4</v>
      </c>
      <c r="F55">
        <v>27.6</v>
      </c>
      <c r="G55">
        <v>27.8</v>
      </c>
      <c r="H55">
        <v>28</v>
      </c>
      <c r="I55">
        <v>28.2</v>
      </c>
      <c r="J55">
        <v>28.4</v>
      </c>
      <c r="K55">
        <v>28.6</v>
      </c>
      <c r="L55">
        <v>28.8</v>
      </c>
      <c r="M55" s="9">
        <f t="shared" si="0"/>
        <v>2</v>
      </c>
    </row>
    <row r="56" spans="2:13" ht="12.75">
      <c r="B56">
        <v>1554.8</v>
      </c>
      <c r="C56">
        <v>29</v>
      </c>
      <c r="D56">
        <v>29.2</v>
      </c>
      <c r="E56">
        <v>29.4</v>
      </c>
      <c r="F56">
        <v>29.6</v>
      </c>
      <c r="G56">
        <v>29.8</v>
      </c>
      <c r="H56">
        <v>30</v>
      </c>
      <c r="I56">
        <v>30.2</v>
      </c>
      <c r="J56">
        <v>30.4</v>
      </c>
      <c r="K56">
        <v>30.6</v>
      </c>
      <c r="L56">
        <v>30.8</v>
      </c>
      <c r="M56" s="9">
        <f t="shared" si="0"/>
        <v>2</v>
      </c>
    </row>
    <row r="57" spans="2:13" ht="12.75">
      <c r="B57">
        <v>1554.9</v>
      </c>
      <c r="C57">
        <v>31</v>
      </c>
      <c r="D57">
        <v>31.3</v>
      </c>
      <c r="E57">
        <v>31.6</v>
      </c>
      <c r="F57">
        <v>31.9</v>
      </c>
      <c r="G57">
        <v>32.2</v>
      </c>
      <c r="H57">
        <v>32.5</v>
      </c>
      <c r="I57">
        <v>32.8</v>
      </c>
      <c r="J57">
        <v>33.1</v>
      </c>
      <c r="K57">
        <v>33.4</v>
      </c>
      <c r="L57">
        <v>33.7</v>
      </c>
      <c r="M57" s="9">
        <f t="shared" si="0"/>
        <v>2</v>
      </c>
    </row>
    <row r="58" spans="2:13" ht="12.75">
      <c r="B58">
        <v>1555</v>
      </c>
      <c r="C58">
        <v>34</v>
      </c>
      <c r="D58">
        <v>34.5</v>
      </c>
      <c r="E58">
        <v>35</v>
      </c>
      <c r="F58">
        <v>35.5</v>
      </c>
      <c r="G58">
        <v>36</v>
      </c>
      <c r="H58">
        <v>36.5</v>
      </c>
      <c r="I58">
        <v>37</v>
      </c>
      <c r="J58">
        <v>37.5</v>
      </c>
      <c r="K58">
        <v>38</v>
      </c>
      <c r="L58">
        <v>38.5</v>
      </c>
      <c r="M58" s="9">
        <f t="shared" si="0"/>
        <v>3</v>
      </c>
    </row>
    <row r="59" spans="2:13" ht="12.75">
      <c r="B59">
        <v>1555.1</v>
      </c>
      <c r="C59">
        <v>39</v>
      </c>
      <c r="D59">
        <v>39.6</v>
      </c>
      <c r="E59">
        <v>40.2</v>
      </c>
      <c r="F59">
        <v>40.8</v>
      </c>
      <c r="G59">
        <v>41.4</v>
      </c>
      <c r="H59">
        <v>42</v>
      </c>
      <c r="I59">
        <v>42.6</v>
      </c>
      <c r="J59">
        <v>43.2</v>
      </c>
      <c r="K59">
        <v>43.8</v>
      </c>
      <c r="L59">
        <v>44.4</v>
      </c>
      <c r="M59" s="9">
        <f t="shared" si="0"/>
        <v>5</v>
      </c>
    </row>
    <row r="60" spans="2:13" ht="12.75">
      <c r="B60">
        <v>1555.2</v>
      </c>
      <c r="C60">
        <v>45</v>
      </c>
      <c r="D60">
        <v>45.6</v>
      </c>
      <c r="E60">
        <v>46.2</v>
      </c>
      <c r="F60">
        <v>46.8</v>
      </c>
      <c r="G60">
        <v>47.4</v>
      </c>
      <c r="H60">
        <v>48</v>
      </c>
      <c r="I60">
        <v>48.6</v>
      </c>
      <c r="J60">
        <v>49.2</v>
      </c>
      <c r="K60">
        <v>49.8</v>
      </c>
      <c r="L60">
        <v>50.4</v>
      </c>
      <c r="M60" s="9">
        <f t="shared" si="0"/>
        <v>6</v>
      </c>
    </row>
    <row r="61" spans="2:13" ht="12.75">
      <c r="B61">
        <v>1555.3</v>
      </c>
      <c r="C61">
        <v>51</v>
      </c>
      <c r="D61">
        <v>51.5</v>
      </c>
      <c r="E61">
        <v>52</v>
      </c>
      <c r="F61">
        <v>52.5</v>
      </c>
      <c r="G61">
        <v>53</v>
      </c>
      <c r="H61">
        <v>53.5</v>
      </c>
      <c r="I61">
        <v>54</v>
      </c>
      <c r="J61">
        <v>54.5</v>
      </c>
      <c r="K61">
        <v>55</v>
      </c>
      <c r="L61">
        <v>55.5</v>
      </c>
      <c r="M61" s="9">
        <f t="shared" si="0"/>
        <v>6</v>
      </c>
    </row>
    <row r="62" spans="2:13" ht="12.75">
      <c r="B62">
        <v>1555.4</v>
      </c>
      <c r="C62">
        <v>56</v>
      </c>
      <c r="D62">
        <v>56.6</v>
      </c>
      <c r="E62">
        <v>57.2</v>
      </c>
      <c r="F62">
        <v>57.8</v>
      </c>
      <c r="G62">
        <v>58.4</v>
      </c>
      <c r="H62">
        <v>59</v>
      </c>
      <c r="I62">
        <v>59.6</v>
      </c>
      <c r="J62">
        <v>60.2</v>
      </c>
      <c r="K62">
        <v>60.8</v>
      </c>
      <c r="L62">
        <v>61.4</v>
      </c>
      <c r="M62" s="9">
        <f t="shared" si="0"/>
        <v>5</v>
      </c>
    </row>
    <row r="63" spans="2:13" ht="12.75">
      <c r="B63">
        <v>1555.5</v>
      </c>
      <c r="C63">
        <v>62</v>
      </c>
      <c r="D63">
        <v>62.5</v>
      </c>
      <c r="E63">
        <v>63</v>
      </c>
      <c r="F63">
        <v>63.5</v>
      </c>
      <c r="G63">
        <v>64</v>
      </c>
      <c r="H63">
        <v>64.5</v>
      </c>
      <c r="I63">
        <v>65</v>
      </c>
      <c r="J63">
        <v>65.5</v>
      </c>
      <c r="K63">
        <v>66</v>
      </c>
      <c r="L63">
        <v>66.5</v>
      </c>
      <c r="M63" s="9">
        <f t="shared" si="0"/>
        <v>6</v>
      </c>
    </row>
    <row r="64" spans="2:13" ht="12.75">
      <c r="B64">
        <v>1555.6</v>
      </c>
      <c r="C64">
        <v>67</v>
      </c>
      <c r="D64">
        <v>67.6</v>
      </c>
      <c r="E64">
        <v>68.2</v>
      </c>
      <c r="F64">
        <v>68.8</v>
      </c>
      <c r="G64">
        <v>69.4</v>
      </c>
      <c r="H64">
        <v>70</v>
      </c>
      <c r="I64">
        <v>70.6</v>
      </c>
      <c r="J64">
        <v>71.2</v>
      </c>
      <c r="K64">
        <v>71.8</v>
      </c>
      <c r="L64">
        <v>72.4</v>
      </c>
      <c r="M64" s="9">
        <f t="shared" si="0"/>
        <v>5</v>
      </c>
    </row>
    <row r="65" spans="2:13" ht="12.75">
      <c r="B65">
        <v>1555.7</v>
      </c>
      <c r="C65">
        <v>73</v>
      </c>
      <c r="D65">
        <v>73.6</v>
      </c>
      <c r="E65">
        <v>74.2</v>
      </c>
      <c r="F65">
        <v>74.8</v>
      </c>
      <c r="G65">
        <v>75.4</v>
      </c>
      <c r="H65">
        <v>76</v>
      </c>
      <c r="I65">
        <v>76.6</v>
      </c>
      <c r="J65">
        <v>77.2</v>
      </c>
      <c r="K65">
        <v>77.8</v>
      </c>
      <c r="L65">
        <v>78.4</v>
      </c>
      <c r="M65" s="9">
        <f t="shared" si="0"/>
        <v>6</v>
      </c>
    </row>
    <row r="66" spans="2:13" ht="12.75">
      <c r="B66">
        <v>1555.8</v>
      </c>
      <c r="C66">
        <v>79</v>
      </c>
      <c r="D66">
        <v>79.5</v>
      </c>
      <c r="E66">
        <v>80</v>
      </c>
      <c r="F66">
        <v>80.5</v>
      </c>
      <c r="G66">
        <v>81</v>
      </c>
      <c r="H66">
        <v>81.5</v>
      </c>
      <c r="I66">
        <v>82</v>
      </c>
      <c r="J66">
        <v>82.5</v>
      </c>
      <c r="K66">
        <v>83</v>
      </c>
      <c r="L66">
        <v>83.5</v>
      </c>
      <c r="M66" s="9">
        <f t="shared" si="0"/>
        <v>6</v>
      </c>
    </row>
    <row r="67" spans="2:13" ht="12.75">
      <c r="B67">
        <v>1555.9</v>
      </c>
      <c r="C67">
        <v>84</v>
      </c>
      <c r="D67">
        <v>84.6</v>
      </c>
      <c r="E67">
        <v>85.2</v>
      </c>
      <c r="F67">
        <v>85.8</v>
      </c>
      <c r="G67">
        <v>86.4</v>
      </c>
      <c r="H67">
        <v>87</v>
      </c>
      <c r="I67">
        <v>87.6</v>
      </c>
      <c r="J67">
        <v>88.2</v>
      </c>
      <c r="K67">
        <v>88.8</v>
      </c>
      <c r="L67">
        <v>89.4</v>
      </c>
      <c r="M67" s="9">
        <f t="shared" si="0"/>
        <v>5</v>
      </c>
    </row>
    <row r="68" spans="2:13" ht="12.75">
      <c r="B68">
        <v>1556</v>
      </c>
      <c r="C68">
        <v>90</v>
      </c>
      <c r="D68">
        <v>90.4</v>
      </c>
      <c r="E68">
        <v>90.8</v>
      </c>
      <c r="F68">
        <v>91.2</v>
      </c>
      <c r="G68">
        <v>91.6</v>
      </c>
      <c r="H68">
        <v>92</v>
      </c>
      <c r="I68">
        <v>92.4</v>
      </c>
      <c r="J68">
        <v>92.8</v>
      </c>
      <c r="K68">
        <v>93.2</v>
      </c>
      <c r="L68">
        <v>93.6</v>
      </c>
      <c r="M68" s="9">
        <f t="shared" si="0"/>
        <v>6</v>
      </c>
    </row>
    <row r="69" spans="2:13" ht="12.75">
      <c r="B69">
        <v>1556.1</v>
      </c>
      <c r="C69">
        <v>94</v>
      </c>
      <c r="D69">
        <v>94.5</v>
      </c>
      <c r="E69">
        <v>95</v>
      </c>
      <c r="F69">
        <v>95.5</v>
      </c>
      <c r="G69">
        <v>96</v>
      </c>
      <c r="H69">
        <v>96.5</v>
      </c>
      <c r="I69">
        <v>97</v>
      </c>
      <c r="J69">
        <v>97.5</v>
      </c>
      <c r="K69">
        <v>98</v>
      </c>
      <c r="L69">
        <v>98.5</v>
      </c>
      <c r="M69" s="9">
        <f t="shared" si="0"/>
        <v>4</v>
      </c>
    </row>
    <row r="70" spans="2:13" ht="12.75">
      <c r="B70">
        <v>1556.2</v>
      </c>
      <c r="C70">
        <v>99</v>
      </c>
      <c r="D70">
        <v>99.4</v>
      </c>
      <c r="E70">
        <v>99.8</v>
      </c>
      <c r="F70">
        <v>100.2</v>
      </c>
      <c r="G70">
        <v>100.6</v>
      </c>
      <c r="H70">
        <v>101</v>
      </c>
      <c r="I70">
        <v>101.4</v>
      </c>
      <c r="J70">
        <v>101.8</v>
      </c>
      <c r="K70">
        <v>102.2</v>
      </c>
      <c r="L70">
        <v>102.6</v>
      </c>
      <c r="M70" s="9">
        <f t="shared" si="0"/>
        <v>5</v>
      </c>
    </row>
    <row r="71" spans="2:13" ht="12.75">
      <c r="B71">
        <v>1556.3</v>
      </c>
      <c r="C71">
        <v>103</v>
      </c>
      <c r="D71">
        <v>103.4</v>
      </c>
      <c r="E71">
        <v>103.8</v>
      </c>
      <c r="F71">
        <v>104.2</v>
      </c>
      <c r="G71">
        <v>104.6</v>
      </c>
      <c r="H71">
        <v>105</v>
      </c>
      <c r="I71">
        <v>105.4</v>
      </c>
      <c r="J71">
        <v>105.8</v>
      </c>
      <c r="K71">
        <v>106.2</v>
      </c>
      <c r="L71">
        <v>106.6</v>
      </c>
      <c r="M71" s="9">
        <f t="shared" si="0"/>
        <v>4</v>
      </c>
    </row>
    <row r="72" spans="2:13" ht="12.75">
      <c r="B72">
        <v>1556.4</v>
      </c>
      <c r="C72">
        <v>107</v>
      </c>
      <c r="D72">
        <v>107.5</v>
      </c>
      <c r="E72">
        <v>108</v>
      </c>
      <c r="F72">
        <v>108.5</v>
      </c>
      <c r="G72">
        <v>109</v>
      </c>
      <c r="H72">
        <v>109.5</v>
      </c>
      <c r="I72">
        <v>110</v>
      </c>
      <c r="J72">
        <v>110.5</v>
      </c>
      <c r="K72">
        <v>111</v>
      </c>
      <c r="L72">
        <v>111.5</v>
      </c>
      <c r="M72" s="9">
        <f t="shared" si="0"/>
        <v>4</v>
      </c>
    </row>
    <row r="73" spans="2:13" ht="12.75">
      <c r="B73">
        <v>1556.5</v>
      </c>
      <c r="C73">
        <v>112</v>
      </c>
      <c r="D73">
        <v>112.4</v>
      </c>
      <c r="E73">
        <v>112.8</v>
      </c>
      <c r="F73">
        <v>113.2</v>
      </c>
      <c r="G73">
        <v>113.6</v>
      </c>
      <c r="H73">
        <v>114</v>
      </c>
      <c r="I73">
        <v>114.4</v>
      </c>
      <c r="J73">
        <v>114.8</v>
      </c>
      <c r="K73">
        <v>115.2</v>
      </c>
      <c r="L73">
        <v>115.6</v>
      </c>
      <c r="M73" s="9">
        <f aca="true" t="shared" si="1" ref="M73:M136">C73-C72</f>
        <v>5</v>
      </c>
    </row>
    <row r="74" spans="2:13" ht="12.75">
      <c r="B74">
        <v>1556.6</v>
      </c>
      <c r="C74">
        <v>116</v>
      </c>
      <c r="D74">
        <v>116.5</v>
      </c>
      <c r="E74">
        <v>117</v>
      </c>
      <c r="F74">
        <v>117.5</v>
      </c>
      <c r="G74">
        <v>118</v>
      </c>
      <c r="H74">
        <v>118.5</v>
      </c>
      <c r="I74">
        <v>119</v>
      </c>
      <c r="J74">
        <v>119.5</v>
      </c>
      <c r="K74">
        <v>120</v>
      </c>
      <c r="L74">
        <v>120.5</v>
      </c>
      <c r="M74" s="9">
        <f t="shared" si="1"/>
        <v>4</v>
      </c>
    </row>
    <row r="75" spans="2:13" ht="12.75">
      <c r="B75">
        <v>1556.7</v>
      </c>
      <c r="C75">
        <v>121</v>
      </c>
      <c r="D75">
        <v>121.4</v>
      </c>
      <c r="E75">
        <v>121.8</v>
      </c>
      <c r="F75">
        <v>122.2</v>
      </c>
      <c r="G75">
        <v>122.6</v>
      </c>
      <c r="H75">
        <v>123</v>
      </c>
      <c r="I75">
        <v>123.4</v>
      </c>
      <c r="J75">
        <v>123.8</v>
      </c>
      <c r="K75">
        <v>124.2</v>
      </c>
      <c r="L75">
        <v>124.6</v>
      </c>
      <c r="M75" s="9">
        <f t="shared" si="1"/>
        <v>5</v>
      </c>
    </row>
    <row r="76" spans="2:13" ht="12.75">
      <c r="B76">
        <v>1556.8</v>
      </c>
      <c r="C76">
        <v>125</v>
      </c>
      <c r="D76">
        <v>125.4</v>
      </c>
      <c r="E76">
        <v>125.8</v>
      </c>
      <c r="F76">
        <v>126.2</v>
      </c>
      <c r="G76">
        <v>126.6</v>
      </c>
      <c r="H76">
        <v>127</v>
      </c>
      <c r="I76">
        <v>127.4</v>
      </c>
      <c r="J76">
        <v>127.8</v>
      </c>
      <c r="K76">
        <v>128.2</v>
      </c>
      <c r="L76">
        <v>128.6</v>
      </c>
      <c r="M76" s="9">
        <f t="shared" si="1"/>
        <v>4</v>
      </c>
    </row>
    <row r="77" spans="2:13" ht="12.75">
      <c r="B77">
        <v>1556.9</v>
      </c>
      <c r="C77">
        <v>129</v>
      </c>
      <c r="D77">
        <v>129.5</v>
      </c>
      <c r="E77">
        <v>130</v>
      </c>
      <c r="F77">
        <v>130.5</v>
      </c>
      <c r="G77">
        <v>131</v>
      </c>
      <c r="H77">
        <v>131.5</v>
      </c>
      <c r="I77">
        <v>132</v>
      </c>
      <c r="J77">
        <v>132.5</v>
      </c>
      <c r="K77">
        <v>133</v>
      </c>
      <c r="L77">
        <v>133.5</v>
      </c>
      <c r="M77" s="9">
        <f t="shared" si="1"/>
        <v>4</v>
      </c>
    </row>
    <row r="78" spans="2:13" ht="12.75">
      <c r="B78">
        <v>1557</v>
      </c>
      <c r="C78">
        <v>134</v>
      </c>
      <c r="D78">
        <v>134.4</v>
      </c>
      <c r="E78">
        <v>134.8</v>
      </c>
      <c r="F78">
        <v>135.2</v>
      </c>
      <c r="G78">
        <v>135.6</v>
      </c>
      <c r="H78">
        <v>136</v>
      </c>
      <c r="I78">
        <v>136.4</v>
      </c>
      <c r="J78">
        <v>136.8</v>
      </c>
      <c r="K78">
        <v>137.2</v>
      </c>
      <c r="L78">
        <v>137.6</v>
      </c>
      <c r="M78" s="9">
        <f t="shared" si="1"/>
        <v>5</v>
      </c>
    </row>
    <row r="79" spans="2:13" ht="12.75">
      <c r="B79">
        <v>1557.1</v>
      </c>
      <c r="C79">
        <v>138</v>
      </c>
      <c r="D79">
        <v>138.4</v>
      </c>
      <c r="E79">
        <v>138.8</v>
      </c>
      <c r="F79">
        <v>139.2</v>
      </c>
      <c r="G79">
        <v>139.6</v>
      </c>
      <c r="H79">
        <v>140</v>
      </c>
      <c r="I79">
        <v>140.4</v>
      </c>
      <c r="J79">
        <v>140.8</v>
      </c>
      <c r="K79">
        <v>141.2</v>
      </c>
      <c r="L79">
        <v>141.6</v>
      </c>
      <c r="M79" s="9">
        <f t="shared" si="1"/>
        <v>4</v>
      </c>
    </row>
    <row r="80" spans="2:13" ht="12.75">
      <c r="B80">
        <v>1557.2</v>
      </c>
      <c r="C80">
        <v>142</v>
      </c>
      <c r="D80">
        <v>142.5</v>
      </c>
      <c r="E80">
        <v>143</v>
      </c>
      <c r="F80">
        <v>143.5</v>
      </c>
      <c r="G80">
        <v>144</v>
      </c>
      <c r="H80">
        <v>144.5</v>
      </c>
      <c r="I80">
        <v>145</v>
      </c>
      <c r="J80">
        <v>145.5</v>
      </c>
      <c r="K80">
        <v>146</v>
      </c>
      <c r="L80">
        <v>146.5</v>
      </c>
      <c r="M80" s="9">
        <f t="shared" si="1"/>
        <v>4</v>
      </c>
    </row>
    <row r="81" spans="2:13" ht="12.75">
      <c r="B81">
        <v>1557.3</v>
      </c>
      <c r="C81">
        <v>147</v>
      </c>
      <c r="D81">
        <v>147.4</v>
      </c>
      <c r="E81">
        <v>147.8</v>
      </c>
      <c r="F81">
        <v>148.2</v>
      </c>
      <c r="G81">
        <v>148.6</v>
      </c>
      <c r="H81">
        <v>149</v>
      </c>
      <c r="I81">
        <v>149.4</v>
      </c>
      <c r="J81">
        <v>149.8</v>
      </c>
      <c r="K81">
        <v>150.2</v>
      </c>
      <c r="L81">
        <v>150.6</v>
      </c>
      <c r="M81" s="9">
        <f t="shared" si="1"/>
        <v>5</v>
      </c>
    </row>
    <row r="82" spans="2:13" ht="12.75">
      <c r="B82">
        <v>1557.4</v>
      </c>
      <c r="C82">
        <v>151</v>
      </c>
      <c r="D82">
        <v>151.5</v>
      </c>
      <c r="E82">
        <v>152</v>
      </c>
      <c r="F82">
        <v>152.5</v>
      </c>
      <c r="G82">
        <v>153</v>
      </c>
      <c r="H82">
        <v>153.5</v>
      </c>
      <c r="I82">
        <v>154</v>
      </c>
      <c r="J82">
        <v>154.5</v>
      </c>
      <c r="K82">
        <v>155</v>
      </c>
      <c r="L82">
        <v>155.5</v>
      </c>
      <c r="M82" s="9">
        <f t="shared" si="1"/>
        <v>4</v>
      </c>
    </row>
    <row r="83" spans="2:13" ht="12.75">
      <c r="B83">
        <v>1557.5</v>
      </c>
      <c r="C83">
        <v>156</v>
      </c>
      <c r="D83">
        <v>156.4</v>
      </c>
      <c r="E83">
        <v>156.8</v>
      </c>
      <c r="F83">
        <v>157.2</v>
      </c>
      <c r="G83">
        <v>157.6</v>
      </c>
      <c r="H83">
        <v>158</v>
      </c>
      <c r="I83">
        <v>158.4</v>
      </c>
      <c r="J83">
        <v>158.8</v>
      </c>
      <c r="K83">
        <v>159.2</v>
      </c>
      <c r="L83">
        <v>159.6</v>
      </c>
      <c r="M83" s="9">
        <f t="shared" si="1"/>
        <v>5</v>
      </c>
    </row>
    <row r="84" spans="2:13" ht="12.75">
      <c r="B84">
        <v>1557.6</v>
      </c>
      <c r="C84">
        <v>160</v>
      </c>
      <c r="D84">
        <v>160.4</v>
      </c>
      <c r="E84">
        <v>160.8</v>
      </c>
      <c r="F84">
        <v>161.2</v>
      </c>
      <c r="G84">
        <v>161.6</v>
      </c>
      <c r="H84">
        <v>162</v>
      </c>
      <c r="I84">
        <v>162.4</v>
      </c>
      <c r="J84">
        <v>162.8</v>
      </c>
      <c r="K84">
        <v>163.2</v>
      </c>
      <c r="L84">
        <v>163.6</v>
      </c>
      <c r="M84" s="9">
        <f t="shared" si="1"/>
        <v>4</v>
      </c>
    </row>
    <row r="85" spans="2:13" ht="12.75">
      <c r="B85">
        <v>1557.7</v>
      </c>
      <c r="C85">
        <v>164</v>
      </c>
      <c r="D85">
        <v>164.5</v>
      </c>
      <c r="E85">
        <v>165</v>
      </c>
      <c r="F85">
        <v>165.5</v>
      </c>
      <c r="G85">
        <v>166</v>
      </c>
      <c r="H85">
        <v>166.5</v>
      </c>
      <c r="I85">
        <v>167</v>
      </c>
      <c r="J85">
        <v>167.5</v>
      </c>
      <c r="K85">
        <v>168</v>
      </c>
      <c r="L85">
        <v>168.5</v>
      </c>
      <c r="M85" s="9">
        <f t="shared" si="1"/>
        <v>4</v>
      </c>
    </row>
    <row r="86" spans="2:13" ht="12.75">
      <c r="B86">
        <v>1557.8</v>
      </c>
      <c r="C86">
        <v>169</v>
      </c>
      <c r="D86">
        <v>169.4</v>
      </c>
      <c r="E86">
        <v>169.8</v>
      </c>
      <c r="F86">
        <v>170.2</v>
      </c>
      <c r="G86">
        <v>170.6</v>
      </c>
      <c r="H86">
        <v>171</v>
      </c>
      <c r="I86">
        <v>171.4</v>
      </c>
      <c r="J86">
        <v>171.8</v>
      </c>
      <c r="K86">
        <v>172.2</v>
      </c>
      <c r="L86">
        <v>172.6</v>
      </c>
      <c r="M86" s="9">
        <f t="shared" si="1"/>
        <v>5</v>
      </c>
    </row>
    <row r="87" spans="2:13" ht="12.75">
      <c r="B87">
        <v>1557.9</v>
      </c>
      <c r="C87">
        <v>173</v>
      </c>
      <c r="D87">
        <v>173.4</v>
      </c>
      <c r="E87">
        <v>173.8</v>
      </c>
      <c r="F87">
        <v>174.2</v>
      </c>
      <c r="G87">
        <v>174.6</v>
      </c>
      <c r="H87">
        <v>175</v>
      </c>
      <c r="I87">
        <v>175.4</v>
      </c>
      <c r="J87">
        <v>175.8</v>
      </c>
      <c r="K87">
        <v>176.2</v>
      </c>
      <c r="L87">
        <v>176.6</v>
      </c>
      <c r="M87" s="9">
        <f t="shared" si="1"/>
        <v>4</v>
      </c>
    </row>
    <row r="88" spans="2:13" ht="12.75">
      <c r="B88">
        <v>1558</v>
      </c>
      <c r="C88">
        <v>177</v>
      </c>
      <c r="D88">
        <v>177.6</v>
      </c>
      <c r="E88">
        <v>178.2</v>
      </c>
      <c r="F88">
        <v>178.8</v>
      </c>
      <c r="G88">
        <v>179.4</v>
      </c>
      <c r="H88">
        <v>180</v>
      </c>
      <c r="I88">
        <v>180.6</v>
      </c>
      <c r="J88">
        <v>181.2</v>
      </c>
      <c r="K88">
        <v>181.8</v>
      </c>
      <c r="L88">
        <v>182.4</v>
      </c>
      <c r="M88" s="9">
        <f t="shared" si="1"/>
        <v>4</v>
      </c>
    </row>
    <row r="89" spans="2:13" ht="12.75">
      <c r="B89">
        <v>1558.1</v>
      </c>
      <c r="C89">
        <v>183</v>
      </c>
      <c r="D89">
        <v>183.6</v>
      </c>
      <c r="E89">
        <v>184.2</v>
      </c>
      <c r="F89">
        <v>184.8</v>
      </c>
      <c r="G89">
        <v>185.4</v>
      </c>
      <c r="H89">
        <v>186</v>
      </c>
      <c r="I89">
        <v>186.6</v>
      </c>
      <c r="J89">
        <v>187.2</v>
      </c>
      <c r="K89">
        <v>187.8</v>
      </c>
      <c r="L89">
        <v>188.4</v>
      </c>
      <c r="M89" s="9">
        <f t="shared" si="1"/>
        <v>6</v>
      </c>
    </row>
    <row r="90" spans="2:13" ht="12.75">
      <c r="B90">
        <v>1558.2</v>
      </c>
      <c r="C90">
        <v>189</v>
      </c>
      <c r="D90">
        <v>189.6</v>
      </c>
      <c r="E90">
        <v>190.2</v>
      </c>
      <c r="F90">
        <v>190.8</v>
      </c>
      <c r="G90">
        <v>191.4</v>
      </c>
      <c r="H90">
        <v>192</v>
      </c>
      <c r="I90">
        <v>192.6</v>
      </c>
      <c r="J90">
        <v>193.2</v>
      </c>
      <c r="K90">
        <v>193.8</v>
      </c>
      <c r="L90">
        <v>194.4</v>
      </c>
      <c r="M90" s="9">
        <f t="shared" si="1"/>
        <v>6</v>
      </c>
    </row>
    <row r="91" spans="2:13" ht="12.75">
      <c r="B91">
        <v>1558.3</v>
      </c>
      <c r="C91">
        <v>195</v>
      </c>
      <c r="D91">
        <v>195.5</v>
      </c>
      <c r="E91">
        <v>196</v>
      </c>
      <c r="F91">
        <v>196.5</v>
      </c>
      <c r="G91">
        <v>197</v>
      </c>
      <c r="H91">
        <v>197.5</v>
      </c>
      <c r="I91">
        <v>198</v>
      </c>
      <c r="J91">
        <v>198.5</v>
      </c>
      <c r="K91">
        <v>199</v>
      </c>
      <c r="L91">
        <v>199.5</v>
      </c>
      <c r="M91" s="9">
        <f t="shared" si="1"/>
        <v>6</v>
      </c>
    </row>
    <row r="92" spans="2:13" ht="12.75">
      <c r="B92">
        <v>1558.4</v>
      </c>
      <c r="C92">
        <v>200</v>
      </c>
      <c r="D92">
        <v>200.6</v>
      </c>
      <c r="E92">
        <v>201.2</v>
      </c>
      <c r="F92">
        <v>201.8</v>
      </c>
      <c r="G92">
        <v>202.4</v>
      </c>
      <c r="H92">
        <v>203</v>
      </c>
      <c r="I92">
        <v>203.6</v>
      </c>
      <c r="J92">
        <v>204.2</v>
      </c>
      <c r="K92">
        <v>204.8</v>
      </c>
      <c r="L92">
        <v>205.4</v>
      </c>
      <c r="M92" s="9">
        <f t="shared" si="1"/>
        <v>5</v>
      </c>
    </row>
    <row r="93" spans="2:13" ht="12.75">
      <c r="B93">
        <v>1558.5</v>
      </c>
      <c r="C93">
        <v>206</v>
      </c>
      <c r="D93">
        <v>206.6</v>
      </c>
      <c r="E93">
        <v>207.2</v>
      </c>
      <c r="F93">
        <v>207.8</v>
      </c>
      <c r="G93">
        <v>208.4</v>
      </c>
      <c r="H93">
        <v>209</v>
      </c>
      <c r="I93">
        <v>209.6</v>
      </c>
      <c r="J93">
        <v>210.2</v>
      </c>
      <c r="K93">
        <v>210.8</v>
      </c>
      <c r="L93">
        <v>211.4</v>
      </c>
      <c r="M93" s="9">
        <f t="shared" si="1"/>
        <v>6</v>
      </c>
    </row>
    <row r="94" spans="2:13" ht="12.75">
      <c r="B94">
        <v>1558.6</v>
      </c>
      <c r="C94">
        <v>212</v>
      </c>
      <c r="D94">
        <v>212.6</v>
      </c>
      <c r="E94">
        <v>213.2</v>
      </c>
      <c r="F94">
        <v>213.8</v>
      </c>
      <c r="G94">
        <v>214.4</v>
      </c>
      <c r="H94">
        <v>215</v>
      </c>
      <c r="I94">
        <v>215.6</v>
      </c>
      <c r="J94">
        <v>216.2</v>
      </c>
      <c r="K94">
        <v>216.8</v>
      </c>
      <c r="L94">
        <v>217.4</v>
      </c>
      <c r="M94" s="9">
        <f t="shared" si="1"/>
        <v>6</v>
      </c>
    </row>
    <row r="95" spans="2:13" ht="12.75">
      <c r="B95">
        <v>1558.7</v>
      </c>
      <c r="C95">
        <v>218</v>
      </c>
      <c r="D95">
        <v>218.6</v>
      </c>
      <c r="E95">
        <v>219.2</v>
      </c>
      <c r="F95">
        <v>219.8</v>
      </c>
      <c r="G95">
        <v>220.4</v>
      </c>
      <c r="H95">
        <v>221</v>
      </c>
      <c r="I95">
        <v>221.6</v>
      </c>
      <c r="J95">
        <v>222.2</v>
      </c>
      <c r="K95">
        <v>222.8</v>
      </c>
      <c r="L95">
        <v>223.4</v>
      </c>
      <c r="M95" s="9">
        <f t="shared" si="1"/>
        <v>6</v>
      </c>
    </row>
    <row r="96" spans="2:13" ht="12.75">
      <c r="B96">
        <v>1558.8</v>
      </c>
      <c r="C96">
        <v>224</v>
      </c>
      <c r="D96">
        <v>224.5</v>
      </c>
      <c r="E96">
        <v>225</v>
      </c>
      <c r="F96">
        <v>225.5</v>
      </c>
      <c r="G96">
        <v>226</v>
      </c>
      <c r="H96">
        <v>226.5</v>
      </c>
      <c r="I96">
        <v>227</v>
      </c>
      <c r="J96">
        <v>227.5</v>
      </c>
      <c r="K96">
        <v>228</v>
      </c>
      <c r="L96">
        <v>228.5</v>
      </c>
      <c r="M96" s="9">
        <f t="shared" si="1"/>
        <v>6</v>
      </c>
    </row>
    <row r="97" spans="2:13" ht="12.75">
      <c r="B97">
        <v>1558.9</v>
      </c>
      <c r="C97">
        <v>229</v>
      </c>
      <c r="D97">
        <v>229.6</v>
      </c>
      <c r="E97">
        <v>230.2</v>
      </c>
      <c r="F97">
        <v>230.8</v>
      </c>
      <c r="G97">
        <v>231.4</v>
      </c>
      <c r="H97">
        <v>232</v>
      </c>
      <c r="I97">
        <v>232.6</v>
      </c>
      <c r="J97">
        <v>233.2</v>
      </c>
      <c r="K97">
        <v>233.8</v>
      </c>
      <c r="L97">
        <v>234.4</v>
      </c>
      <c r="M97" s="9">
        <f t="shared" si="1"/>
        <v>5</v>
      </c>
    </row>
    <row r="98" spans="2:13" ht="12.75">
      <c r="B98">
        <v>1559</v>
      </c>
      <c r="C98">
        <v>235</v>
      </c>
      <c r="D98">
        <v>235.6</v>
      </c>
      <c r="E98">
        <v>236.2</v>
      </c>
      <c r="F98">
        <v>236.8</v>
      </c>
      <c r="G98">
        <v>237.4</v>
      </c>
      <c r="H98">
        <v>238</v>
      </c>
      <c r="I98">
        <v>238.6</v>
      </c>
      <c r="J98">
        <v>239.2</v>
      </c>
      <c r="K98">
        <v>239.8</v>
      </c>
      <c r="L98">
        <v>240.4</v>
      </c>
      <c r="M98" s="9">
        <f t="shared" si="1"/>
        <v>6</v>
      </c>
    </row>
    <row r="99" spans="2:13" ht="12.75">
      <c r="B99">
        <v>1559.1</v>
      </c>
      <c r="C99">
        <v>241</v>
      </c>
      <c r="D99">
        <v>241.6</v>
      </c>
      <c r="E99">
        <v>242.2</v>
      </c>
      <c r="F99">
        <v>242.8</v>
      </c>
      <c r="G99">
        <v>243.4</v>
      </c>
      <c r="H99">
        <v>244</v>
      </c>
      <c r="I99">
        <v>244.6</v>
      </c>
      <c r="J99">
        <v>245.2</v>
      </c>
      <c r="K99">
        <v>245.8</v>
      </c>
      <c r="L99">
        <v>246.4</v>
      </c>
      <c r="M99" s="9">
        <f t="shared" si="1"/>
        <v>6</v>
      </c>
    </row>
    <row r="100" spans="2:13" ht="12.75">
      <c r="B100">
        <v>1559.2</v>
      </c>
      <c r="C100">
        <v>247</v>
      </c>
      <c r="D100">
        <v>247.5</v>
      </c>
      <c r="E100">
        <v>248</v>
      </c>
      <c r="F100">
        <v>248.5</v>
      </c>
      <c r="G100">
        <v>249</v>
      </c>
      <c r="H100">
        <v>249.5</v>
      </c>
      <c r="I100">
        <v>250</v>
      </c>
      <c r="J100">
        <v>250.5</v>
      </c>
      <c r="K100">
        <v>251</v>
      </c>
      <c r="L100">
        <v>251.5</v>
      </c>
      <c r="M100" s="9">
        <f t="shared" si="1"/>
        <v>6</v>
      </c>
    </row>
    <row r="101" spans="2:13" ht="12.75">
      <c r="B101">
        <v>1559.3</v>
      </c>
      <c r="C101">
        <v>252</v>
      </c>
      <c r="D101">
        <v>252.6</v>
      </c>
      <c r="E101">
        <v>253.2</v>
      </c>
      <c r="F101">
        <v>253.8</v>
      </c>
      <c r="G101">
        <v>254.4</v>
      </c>
      <c r="H101">
        <v>255</v>
      </c>
      <c r="I101">
        <v>255.6</v>
      </c>
      <c r="J101">
        <v>256.2</v>
      </c>
      <c r="K101">
        <v>256.8</v>
      </c>
      <c r="L101">
        <v>257.4</v>
      </c>
      <c r="M101" s="9">
        <f t="shared" si="1"/>
        <v>5</v>
      </c>
    </row>
    <row r="102" spans="2:13" ht="12.75">
      <c r="B102">
        <v>1559.4</v>
      </c>
      <c r="C102">
        <v>258</v>
      </c>
      <c r="D102">
        <v>258.6</v>
      </c>
      <c r="E102">
        <v>259.2</v>
      </c>
      <c r="F102">
        <v>259.8</v>
      </c>
      <c r="G102">
        <v>260.4</v>
      </c>
      <c r="H102">
        <v>261</v>
      </c>
      <c r="I102">
        <v>261.6</v>
      </c>
      <c r="J102">
        <v>262.2</v>
      </c>
      <c r="K102">
        <v>262.8</v>
      </c>
      <c r="L102">
        <v>263.4</v>
      </c>
      <c r="M102" s="9">
        <f t="shared" si="1"/>
        <v>6</v>
      </c>
    </row>
    <row r="103" spans="2:13" ht="12.75">
      <c r="B103">
        <v>1559.5</v>
      </c>
      <c r="C103">
        <v>264</v>
      </c>
      <c r="D103">
        <v>264.6</v>
      </c>
      <c r="E103">
        <v>265.2</v>
      </c>
      <c r="F103">
        <v>265.8</v>
      </c>
      <c r="G103">
        <v>266.4</v>
      </c>
      <c r="H103">
        <v>267</v>
      </c>
      <c r="I103">
        <v>267.6</v>
      </c>
      <c r="J103">
        <v>268.2</v>
      </c>
      <c r="K103">
        <v>268.8</v>
      </c>
      <c r="L103">
        <v>269.4</v>
      </c>
      <c r="M103" s="9">
        <f t="shared" si="1"/>
        <v>6</v>
      </c>
    </row>
    <row r="104" spans="2:13" ht="12.75">
      <c r="B104">
        <v>1559.6</v>
      </c>
      <c r="C104">
        <v>270</v>
      </c>
      <c r="D104">
        <v>270.5</v>
      </c>
      <c r="E104">
        <v>271</v>
      </c>
      <c r="F104">
        <v>271.5</v>
      </c>
      <c r="G104">
        <v>272</v>
      </c>
      <c r="H104">
        <v>272.5</v>
      </c>
      <c r="I104">
        <v>273</v>
      </c>
      <c r="J104">
        <v>273.5</v>
      </c>
      <c r="K104">
        <v>274</v>
      </c>
      <c r="L104">
        <v>274.5</v>
      </c>
      <c r="M104" s="9">
        <f t="shared" si="1"/>
        <v>6</v>
      </c>
    </row>
    <row r="105" spans="2:13" ht="12.75">
      <c r="B105">
        <v>1559.7</v>
      </c>
      <c r="C105">
        <v>275</v>
      </c>
      <c r="D105">
        <v>275.6</v>
      </c>
      <c r="E105">
        <v>276.2</v>
      </c>
      <c r="F105">
        <v>276.8</v>
      </c>
      <c r="G105">
        <v>277.4</v>
      </c>
      <c r="H105">
        <v>278</v>
      </c>
      <c r="I105">
        <v>278.6</v>
      </c>
      <c r="J105">
        <v>279.2</v>
      </c>
      <c r="K105">
        <v>279.8</v>
      </c>
      <c r="L105">
        <v>280.4</v>
      </c>
      <c r="M105" s="9">
        <f t="shared" si="1"/>
        <v>5</v>
      </c>
    </row>
    <row r="106" spans="2:13" ht="12.75">
      <c r="B106">
        <v>1559.8</v>
      </c>
      <c r="C106">
        <v>281</v>
      </c>
      <c r="D106">
        <v>281.6</v>
      </c>
      <c r="E106">
        <v>282.2</v>
      </c>
      <c r="F106">
        <v>282.8</v>
      </c>
      <c r="G106">
        <v>283.4</v>
      </c>
      <c r="H106">
        <v>284</v>
      </c>
      <c r="I106">
        <v>284.6</v>
      </c>
      <c r="J106">
        <v>285.2</v>
      </c>
      <c r="K106">
        <v>285.8</v>
      </c>
      <c r="L106">
        <v>286.4</v>
      </c>
      <c r="M106" s="9">
        <f t="shared" si="1"/>
        <v>6</v>
      </c>
    </row>
    <row r="107" spans="2:13" ht="12.75">
      <c r="B107">
        <v>1559.9</v>
      </c>
      <c r="C107">
        <v>287</v>
      </c>
      <c r="D107">
        <v>287.6</v>
      </c>
      <c r="E107">
        <v>288.2</v>
      </c>
      <c r="F107">
        <v>288.8</v>
      </c>
      <c r="G107">
        <v>289.4</v>
      </c>
      <c r="H107">
        <v>290</v>
      </c>
      <c r="I107">
        <v>290.6</v>
      </c>
      <c r="J107">
        <v>291.2</v>
      </c>
      <c r="K107">
        <v>291.8</v>
      </c>
      <c r="L107">
        <v>292.4</v>
      </c>
      <c r="M107" s="9">
        <f t="shared" si="1"/>
        <v>6</v>
      </c>
    </row>
    <row r="108" spans="2:13" ht="12.75">
      <c r="B108">
        <v>1560</v>
      </c>
      <c r="C108">
        <v>293</v>
      </c>
      <c r="D108">
        <v>293.9</v>
      </c>
      <c r="E108">
        <v>294.8</v>
      </c>
      <c r="F108">
        <v>295.7</v>
      </c>
      <c r="G108">
        <v>296.6</v>
      </c>
      <c r="H108">
        <v>297.5</v>
      </c>
      <c r="I108">
        <v>298.4</v>
      </c>
      <c r="J108">
        <v>299.3</v>
      </c>
      <c r="K108">
        <v>300.2</v>
      </c>
      <c r="L108">
        <v>301.1</v>
      </c>
      <c r="M108" s="9">
        <f t="shared" si="1"/>
        <v>6</v>
      </c>
    </row>
    <row r="109" spans="2:13" ht="12.75">
      <c r="B109">
        <v>1560.1</v>
      </c>
      <c r="C109">
        <v>302</v>
      </c>
      <c r="D109">
        <v>303</v>
      </c>
      <c r="E109">
        <v>304</v>
      </c>
      <c r="F109">
        <v>305</v>
      </c>
      <c r="G109">
        <v>306</v>
      </c>
      <c r="H109">
        <v>307</v>
      </c>
      <c r="I109">
        <v>308</v>
      </c>
      <c r="J109">
        <v>309</v>
      </c>
      <c r="K109">
        <v>310</v>
      </c>
      <c r="L109">
        <v>311</v>
      </c>
      <c r="M109" s="9">
        <f t="shared" si="1"/>
        <v>9</v>
      </c>
    </row>
    <row r="110" spans="2:13" ht="12.75">
      <c r="B110">
        <v>1560.2</v>
      </c>
      <c r="C110">
        <v>312</v>
      </c>
      <c r="D110">
        <v>313</v>
      </c>
      <c r="E110">
        <v>314</v>
      </c>
      <c r="F110">
        <v>315</v>
      </c>
      <c r="G110">
        <v>316</v>
      </c>
      <c r="H110">
        <v>317</v>
      </c>
      <c r="I110">
        <v>318</v>
      </c>
      <c r="J110">
        <v>319</v>
      </c>
      <c r="K110">
        <v>320</v>
      </c>
      <c r="L110">
        <v>321</v>
      </c>
      <c r="M110" s="9">
        <f t="shared" si="1"/>
        <v>10</v>
      </c>
    </row>
    <row r="111" spans="2:13" ht="12.75">
      <c r="B111">
        <v>1560.3</v>
      </c>
      <c r="C111">
        <v>322</v>
      </c>
      <c r="D111">
        <v>322.9</v>
      </c>
      <c r="E111">
        <v>323.8</v>
      </c>
      <c r="F111">
        <v>324.7</v>
      </c>
      <c r="G111">
        <v>325.6</v>
      </c>
      <c r="H111">
        <v>326.5</v>
      </c>
      <c r="I111">
        <v>327.4</v>
      </c>
      <c r="J111">
        <v>328.3</v>
      </c>
      <c r="K111">
        <v>329.2</v>
      </c>
      <c r="L111">
        <v>330.1</v>
      </c>
      <c r="M111" s="9">
        <f t="shared" si="1"/>
        <v>10</v>
      </c>
    </row>
    <row r="112" spans="2:13" ht="12.75">
      <c r="B112">
        <v>1560.4</v>
      </c>
      <c r="C112">
        <v>331</v>
      </c>
      <c r="D112">
        <v>332</v>
      </c>
      <c r="E112">
        <v>333</v>
      </c>
      <c r="F112">
        <v>334</v>
      </c>
      <c r="G112">
        <v>335</v>
      </c>
      <c r="H112">
        <v>336</v>
      </c>
      <c r="I112">
        <v>337</v>
      </c>
      <c r="J112">
        <v>338</v>
      </c>
      <c r="K112">
        <v>339</v>
      </c>
      <c r="L112">
        <v>340</v>
      </c>
      <c r="M112" s="9">
        <f t="shared" si="1"/>
        <v>9</v>
      </c>
    </row>
    <row r="113" spans="2:13" ht="12.75">
      <c r="B113">
        <v>1560.5</v>
      </c>
      <c r="C113">
        <v>341</v>
      </c>
      <c r="D113">
        <v>342</v>
      </c>
      <c r="E113">
        <v>343</v>
      </c>
      <c r="F113">
        <v>344</v>
      </c>
      <c r="G113">
        <v>345</v>
      </c>
      <c r="H113">
        <v>346</v>
      </c>
      <c r="I113">
        <v>347</v>
      </c>
      <c r="J113">
        <v>348</v>
      </c>
      <c r="K113">
        <v>349</v>
      </c>
      <c r="L113">
        <v>350</v>
      </c>
      <c r="M113" s="9">
        <f t="shared" si="1"/>
        <v>10</v>
      </c>
    </row>
    <row r="114" spans="2:13" ht="12.75">
      <c r="B114">
        <v>1560.6</v>
      </c>
      <c r="C114">
        <v>351</v>
      </c>
      <c r="D114">
        <v>351.9</v>
      </c>
      <c r="E114">
        <v>352.8</v>
      </c>
      <c r="F114">
        <v>353.7</v>
      </c>
      <c r="G114">
        <v>354.6</v>
      </c>
      <c r="H114">
        <v>355.5</v>
      </c>
      <c r="I114">
        <v>356.4</v>
      </c>
      <c r="J114">
        <v>357.3</v>
      </c>
      <c r="K114">
        <v>358.2</v>
      </c>
      <c r="L114">
        <v>359.1</v>
      </c>
      <c r="M114" s="9">
        <f t="shared" si="1"/>
        <v>10</v>
      </c>
    </row>
    <row r="115" spans="2:13" ht="12.75">
      <c r="B115">
        <v>1560.7</v>
      </c>
      <c r="C115">
        <v>360</v>
      </c>
      <c r="D115">
        <v>361</v>
      </c>
      <c r="E115">
        <v>362</v>
      </c>
      <c r="F115">
        <v>363</v>
      </c>
      <c r="G115">
        <v>364</v>
      </c>
      <c r="H115">
        <v>365</v>
      </c>
      <c r="I115">
        <v>366</v>
      </c>
      <c r="J115">
        <v>367</v>
      </c>
      <c r="K115">
        <v>368</v>
      </c>
      <c r="L115">
        <v>369</v>
      </c>
      <c r="M115" s="9">
        <f t="shared" si="1"/>
        <v>9</v>
      </c>
    </row>
    <row r="116" spans="2:13" ht="12.75">
      <c r="B116">
        <v>1560.8</v>
      </c>
      <c r="C116">
        <v>370</v>
      </c>
      <c r="D116">
        <v>371</v>
      </c>
      <c r="E116">
        <v>372</v>
      </c>
      <c r="F116">
        <v>373</v>
      </c>
      <c r="G116">
        <v>374</v>
      </c>
      <c r="H116">
        <v>375</v>
      </c>
      <c r="I116">
        <v>376</v>
      </c>
      <c r="J116">
        <v>377</v>
      </c>
      <c r="K116">
        <v>378</v>
      </c>
      <c r="L116">
        <v>379</v>
      </c>
      <c r="M116" s="9">
        <f t="shared" si="1"/>
        <v>10</v>
      </c>
    </row>
    <row r="117" spans="2:13" ht="12.75">
      <c r="B117">
        <v>1560.9</v>
      </c>
      <c r="C117">
        <v>380</v>
      </c>
      <c r="D117">
        <v>380.9</v>
      </c>
      <c r="E117">
        <v>381.8</v>
      </c>
      <c r="F117">
        <v>382.7</v>
      </c>
      <c r="G117">
        <v>383.6</v>
      </c>
      <c r="H117">
        <v>384.5</v>
      </c>
      <c r="I117">
        <v>385.4</v>
      </c>
      <c r="J117">
        <v>386.3</v>
      </c>
      <c r="K117">
        <v>387.2</v>
      </c>
      <c r="L117">
        <v>388.1</v>
      </c>
      <c r="M117" s="9">
        <f t="shared" si="1"/>
        <v>10</v>
      </c>
    </row>
    <row r="118" spans="2:13" ht="12.75">
      <c r="B118">
        <v>1561</v>
      </c>
      <c r="C118">
        <v>389</v>
      </c>
      <c r="D118">
        <v>390</v>
      </c>
      <c r="E118">
        <v>391</v>
      </c>
      <c r="F118">
        <v>392</v>
      </c>
      <c r="G118">
        <v>393</v>
      </c>
      <c r="H118">
        <v>394</v>
      </c>
      <c r="I118">
        <v>395</v>
      </c>
      <c r="J118">
        <v>396</v>
      </c>
      <c r="K118">
        <v>397</v>
      </c>
      <c r="L118">
        <v>398</v>
      </c>
      <c r="M118" s="9">
        <f t="shared" si="1"/>
        <v>9</v>
      </c>
    </row>
    <row r="119" spans="2:13" ht="12.75">
      <c r="B119">
        <v>1561.1</v>
      </c>
      <c r="C119">
        <v>399</v>
      </c>
      <c r="D119">
        <v>400</v>
      </c>
      <c r="E119">
        <v>401</v>
      </c>
      <c r="F119">
        <v>402</v>
      </c>
      <c r="G119">
        <v>403</v>
      </c>
      <c r="H119">
        <v>404</v>
      </c>
      <c r="I119">
        <v>405</v>
      </c>
      <c r="J119">
        <v>406</v>
      </c>
      <c r="K119">
        <v>407</v>
      </c>
      <c r="L119">
        <v>408</v>
      </c>
      <c r="M119" s="9">
        <f t="shared" si="1"/>
        <v>10</v>
      </c>
    </row>
    <row r="120" spans="2:13" ht="12.75">
      <c r="B120">
        <v>1561.2</v>
      </c>
      <c r="C120">
        <v>409</v>
      </c>
      <c r="D120">
        <v>409.9</v>
      </c>
      <c r="E120">
        <v>410.8</v>
      </c>
      <c r="F120">
        <v>411.7</v>
      </c>
      <c r="G120">
        <v>412.6</v>
      </c>
      <c r="H120">
        <v>413.5</v>
      </c>
      <c r="I120">
        <v>414.4</v>
      </c>
      <c r="J120">
        <v>415.3</v>
      </c>
      <c r="K120">
        <v>416.2</v>
      </c>
      <c r="L120">
        <v>417.1</v>
      </c>
      <c r="M120" s="9">
        <f t="shared" si="1"/>
        <v>10</v>
      </c>
    </row>
    <row r="121" spans="2:13" ht="12.75">
      <c r="B121">
        <v>1561.3</v>
      </c>
      <c r="C121">
        <v>418</v>
      </c>
      <c r="D121">
        <v>419</v>
      </c>
      <c r="E121">
        <v>420</v>
      </c>
      <c r="F121">
        <v>421</v>
      </c>
      <c r="G121">
        <v>422</v>
      </c>
      <c r="H121">
        <v>423</v>
      </c>
      <c r="I121">
        <v>424</v>
      </c>
      <c r="J121">
        <v>425</v>
      </c>
      <c r="K121">
        <v>426</v>
      </c>
      <c r="L121">
        <v>427</v>
      </c>
      <c r="M121" s="9">
        <f t="shared" si="1"/>
        <v>9</v>
      </c>
    </row>
    <row r="122" spans="2:13" ht="12.75">
      <c r="B122">
        <v>1561.4</v>
      </c>
      <c r="C122">
        <v>428</v>
      </c>
      <c r="D122">
        <v>429</v>
      </c>
      <c r="E122">
        <v>430</v>
      </c>
      <c r="F122">
        <v>431</v>
      </c>
      <c r="G122">
        <v>432</v>
      </c>
      <c r="H122">
        <v>433</v>
      </c>
      <c r="I122">
        <v>434</v>
      </c>
      <c r="J122">
        <v>435</v>
      </c>
      <c r="K122">
        <v>436</v>
      </c>
      <c r="L122">
        <v>437</v>
      </c>
      <c r="M122" s="9">
        <f t="shared" si="1"/>
        <v>10</v>
      </c>
    </row>
    <row r="123" spans="2:13" ht="12.75">
      <c r="B123">
        <v>1561.5</v>
      </c>
      <c r="C123">
        <v>438</v>
      </c>
      <c r="D123">
        <v>438.9</v>
      </c>
      <c r="E123">
        <v>439.8</v>
      </c>
      <c r="F123">
        <v>440.7</v>
      </c>
      <c r="G123">
        <v>441.6</v>
      </c>
      <c r="H123">
        <v>442.5</v>
      </c>
      <c r="I123">
        <v>443.4</v>
      </c>
      <c r="J123">
        <v>444.3</v>
      </c>
      <c r="K123">
        <v>445.2</v>
      </c>
      <c r="L123">
        <v>446.1</v>
      </c>
      <c r="M123" s="9">
        <f t="shared" si="1"/>
        <v>10</v>
      </c>
    </row>
    <row r="124" spans="2:13" ht="12.75">
      <c r="B124">
        <v>1561.6</v>
      </c>
      <c r="C124">
        <v>447</v>
      </c>
      <c r="D124">
        <v>448</v>
      </c>
      <c r="E124">
        <v>449</v>
      </c>
      <c r="F124">
        <v>450</v>
      </c>
      <c r="G124">
        <v>451</v>
      </c>
      <c r="H124">
        <v>452</v>
      </c>
      <c r="I124">
        <v>453</v>
      </c>
      <c r="J124">
        <v>454</v>
      </c>
      <c r="K124">
        <v>455</v>
      </c>
      <c r="L124">
        <v>456</v>
      </c>
      <c r="M124" s="9">
        <f t="shared" si="1"/>
        <v>9</v>
      </c>
    </row>
    <row r="125" spans="2:13" ht="12.75">
      <c r="B125">
        <v>1561.7</v>
      </c>
      <c r="C125">
        <v>457</v>
      </c>
      <c r="D125">
        <v>458</v>
      </c>
      <c r="E125">
        <v>459</v>
      </c>
      <c r="F125">
        <v>460</v>
      </c>
      <c r="G125">
        <v>461</v>
      </c>
      <c r="H125">
        <v>462</v>
      </c>
      <c r="I125">
        <v>463</v>
      </c>
      <c r="J125">
        <v>464</v>
      </c>
      <c r="K125">
        <v>465</v>
      </c>
      <c r="L125">
        <v>466</v>
      </c>
      <c r="M125" s="9">
        <f t="shared" si="1"/>
        <v>10</v>
      </c>
    </row>
    <row r="126" spans="2:13" ht="12.75">
      <c r="B126">
        <v>1561.8</v>
      </c>
      <c r="C126">
        <v>467</v>
      </c>
      <c r="D126">
        <v>467.9</v>
      </c>
      <c r="E126">
        <v>468.8</v>
      </c>
      <c r="F126">
        <v>469.7</v>
      </c>
      <c r="G126">
        <v>470.6</v>
      </c>
      <c r="H126">
        <v>471.5</v>
      </c>
      <c r="I126">
        <v>472.4</v>
      </c>
      <c r="J126">
        <v>473.3</v>
      </c>
      <c r="K126">
        <v>474.2</v>
      </c>
      <c r="L126">
        <v>475.1</v>
      </c>
      <c r="M126" s="9">
        <f t="shared" si="1"/>
        <v>10</v>
      </c>
    </row>
    <row r="127" spans="2:13" ht="12.75">
      <c r="B127">
        <v>1561.9</v>
      </c>
      <c r="C127">
        <v>476</v>
      </c>
      <c r="D127">
        <v>477</v>
      </c>
      <c r="E127">
        <v>478</v>
      </c>
      <c r="F127">
        <v>479</v>
      </c>
      <c r="G127">
        <v>480</v>
      </c>
      <c r="H127">
        <v>481</v>
      </c>
      <c r="I127">
        <v>482</v>
      </c>
      <c r="J127">
        <v>483</v>
      </c>
      <c r="K127">
        <v>484</v>
      </c>
      <c r="L127">
        <v>485</v>
      </c>
      <c r="M127" s="9">
        <f t="shared" si="1"/>
        <v>9</v>
      </c>
    </row>
    <row r="128" spans="2:13" ht="12.75">
      <c r="B128">
        <v>1562</v>
      </c>
      <c r="C128">
        <v>486</v>
      </c>
      <c r="D128">
        <v>487.2</v>
      </c>
      <c r="E128">
        <v>488.4</v>
      </c>
      <c r="F128">
        <v>489.6</v>
      </c>
      <c r="G128">
        <v>490.8</v>
      </c>
      <c r="H128">
        <v>492</v>
      </c>
      <c r="I128">
        <v>493.2</v>
      </c>
      <c r="J128">
        <v>494.4</v>
      </c>
      <c r="K128">
        <v>495.6</v>
      </c>
      <c r="L128">
        <v>496.8</v>
      </c>
      <c r="M128" s="9">
        <f t="shared" si="1"/>
        <v>10</v>
      </c>
    </row>
    <row r="129" spans="2:13" ht="12.75">
      <c r="B129">
        <v>1562.1</v>
      </c>
      <c r="C129">
        <v>498</v>
      </c>
      <c r="D129">
        <v>499.3</v>
      </c>
      <c r="E129">
        <v>500.6</v>
      </c>
      <c r="F129">
        <v>501.9</v>
      </c>
      <c r="G129">
        <v>503.2</v>
      </c>
      <c r="H129">
        <v>504.5</v>
      </c>
      <c r="I129">
        <v>505.8</v>
      </c>
      <c r="J129">
        <v>507.1</v>
      </c>
      <c r="K129">
        <v>508.4</v>
      </c>
      <c r="L129">
        <v>509.7</v>
      </c>
      <c r="M129" s="9">
        <f t="shared" si="1"/>
        <v>12</v>
      </c>
    </row>
    <row r="130" spans="2:13" ht="12.75">
      <c r="B130">
        <v>1562.2</v>
      </c>
      <c r="C130">
        <v>511</v>
      </c>
      <c r="D130">
        <v>512.2</v>
      </c>
      <c r="E130">
        <v>513.4</v>
      </c>
      <c r="F130">
        <v>514.6</v>
      </c>
      <c r="G130">
        <v>515.8</v>
      </c>
      <c r="H130">
        <v>517</v>
      </c>
      <c r="I130">
        <v>518.2</v>
      </c>
      <c r="J130">
        <v>519.4</v>
      </c>
      <c r="K130">
        <v>520.6</v>
      </c>
      <c r="L130">
        <v>521.8</v>
      </c>
      <c r="M130" s="9">
        <f t="shared" si="1"/>
        <v>13</v>
      </c>
    </row>
    <row r="131" spans="2:13" ht="12.75">
      <c r="B131">
        <v>1562.3</v>
      </c>
      <c r="C131">
        <v>523</v>
      </c>
      <c r="D131">
        <v>524.3</v>
      </c>
      <c r="E131">
        <v>525.6</v>
      </c>
      <c r="F131">
        <v>526.9</v>
      </c>
      <c r="G131">
        <v>528.2</v>
      </c>
      <c r="H131">
        <v>529.5</v>
      </c>
      <c r="I131">
        <v>530.8</v>
      </c>
      <c r="J131">
        <v>532.1</v>
      </c>
      <c r="K131">
        <v>533.4</v>
      </c>
      <c r="L131">
        <v>534.7</v>
      </c>
      <c r="M131" s="9">
        <f t="shared" si="1"/>
        <v>12</v>
      </c>
    </row>
    <row r="132" spans="2:13" ht="12.75">
      <c r="B132">
        <v>1562.4</v>
      </c>
      <c r="C132">
        <v>536</v>
      </c>
      <c r="D132">
        <v>537.2</v>
      </c>
      <c r="E132">
        <v>538.4</v>
      </c>
      <c r="F132">
        <v>539.6</v>
      </c>
      <c r="G132">
        <v>540.8</v>
      </c>
      <c r="H132">
        <v>542</v>
      </c>
      <c r="I132">
        <v>543.2</v>
      </c>
      <c r="J132">
        <v>544.4</v>
      </c>
      <c r="K132">
        <v>545.6</v>
      </c>
      <c r="L132">
        <v>546.8</v>
      </c>
      <c r="M132" s="9">
        <f t="shared" si="1"/>
        <v>13</v>
      </c>
    </row>
    <row r="133" spans="2:13" ht="12.75">
      <c r="B133">
        <v>1562.5</v>
      </c>
      <c r="C133">
        <v>548</v>
      </c>
      <c r="D133">
        <v>549.2</v>
      </c>
      <c r="E133">
        <v>550.4</v>
      </c>
      <c r="F133">
        <v>551.6</v>
      </c>
      <c r="G133">
        <v>552.8</v>
      </c>
      <c r="H133">
        <v>554</v>
      </c>
      <c r="I133">
        <v>555.2</v>
      </c>
      <c r="J133">
        <v>556.4</v>
      </c>
      <c r="K133">
        <v>557.6</v>
      </c>
      <c r="L133">
        <v>558.8</v>
      </c>
      <c r="M133" s="9">
        <f t="shared" si="1"/>
        <v>12</v>
      </c>
    </row>
    <row r="134" spans="2:13" ht="12.75">
      <c r="B134">
        <v>1562.6</v>
      </c>
      <c r="C134">
        <v>560</v>
      </c>
      <c r="D134">
        <v>561.3</v>
      </c>
      <c r="E134">
        <v>562.6</v>
      </c>
      <c r="F134">
        <v>563.9</v>
      </c>
      <c r="G134">
        <v>565.2</v>
      </c>
      <c r="H134">
        <v>566.5</v>
      </c>
      <c r="I134">
        <v>567.8</v>
      </c>
      <c r="J134">
        <v>569.1</v>
      </c>
      <c r="K134">
        <v>570.4</v>
      </c>
      <c r="L134">
        <v>571.7</v>
      </c>
      <c r="M134" s="9">
        <f t="shared" si="1"/>
        <v>12</v>
      </c>
    </row>
    <row r="135" spans="2:13" ht="12.75">
      <c r="B135">
        <v>1562.7</v>
      </c>
      <c r="C135">
        <v>573</v>
      </c>
      <c r="D135">
        <v>574.2</v>
      </c>
      <c r="E135">
        <v>575.4</v>
      </c>
      <c r="F135">
        <v>576.6</v>
      </c>
      <c r="G135">
        <v>577.8</v>
      </c>
      <c r="H135">
        <v>579</v>
      </c>
      <c r="I135">
        <v>580.2</v>
      </c>
      <c r="J135">
        <v>581.4</v>
      </c>
      <c r="K135">
        <v>582.6</v>
      </c>
      <c r="L135">
        <v>583.8</v>
      </c>
      <c r="M135" s="9">
        <f t="shared" si="1"/>
        <v>13</v>
      </c>
    </row>
    <row r="136" spans="2:13" ht="12.75">
      <c r="B136">
        <v>1562.8</v>
      </c>
      <c r="C136">
        <v>585</v>
      </c>
      <c r="D136">
        <v>586.2</v>
      </c>
      <c r="E136">
        <v>587.4</v>
      </c>
      <c r="F136">
        <v>588.6</v>
      </c>
      <c r="G136">
        <v>589.8</v>
      </c>
      <c r="H136">
        <v>591</v>
      </c>
      <c r="I136">
        <v>592.2</v>
      </c>
      <c r="J136">
        <v>593.4</v>
      </c>
      <c r="K136">
        <v>594.6</v>
      </c>
      <c r="L136">
        <v>595.8</v>
      </c>
      <c r="M136" s="9">
        <f t="shared" si="1"/>
        <v>12</v>
      </c>
    </row>
    <row r="137" spans="2:13" ht="12.75">
      <c r="B137">
        <v>1562.9</v>
      </c>
      <c r="C137">
        <v>597</v>
      </c>
      <c r="D137">
        <v>598.3</v>
      </c>
      <c r="E137">
        <v>599.6</v>
      </c>
      <c r="F137">
        <v>600.9</v>
      </c>
      <c r="G137">
        <v>602.2</v>
      </c>
      <c r="H137">
        <v>603.5</v>
      </c>
      <c r="I137">
        <v>604.8</v>
      </c>
      <c r="J137">
        <v>606.1</v>
      </c>
      <c r="K137">
        <v>607.4</v>
      </c>
      <c r="L137">
        <v>608.7</v>
      </c>
      <c r="M137" s="9">
        <f aca="true" t="shared" si="2" ref="M137:M200">C137-C136</f>
        <v>12</v>
      </c>
    </row>
    <row r="138" spans="2:13" ht="12.75">
      <c r="B138">
        <v>1563</v>
      </c>
      <c r="C138">
        <v>610</v>
      </c>
      <c r="D138">
        <v>611.2</v>
      </c>
      <c r="E138">
        <v>612.4</v>
      </c>
      <c r="F138">
        <v>613.6</v>
      </c>
      <c r="G138">
        <v>614.8</v>
      </c>
      <c r="H138">
        <v>616</v>
      </c>
      <c r="I138">
        <v>617.2</v>
      </c>
      <c r="J138">
        <v>618.4</v>
      </c>
      <c r="K138">
        <v>619.6</v>
      </c>
      <c r="L138">
        <v>620.8</v>
      </c>
      <c r="M138" s="9">
        <f t="shared" si="2"/>
        <v>13</v>
      </c>
    </row>
    <row r="139" spans="2:13" ht="12.75">
      <c r="B139">
        <v>1563.1</v>
      </c>
      <c r="C139">
        <v>622</v>
      </c>
      <c r="D139">
        <v>623.2</v>
      </c>
      <c r="E139">
        <v>624.4</v>
      </c>
      <c r="F139">
        <v>625.6</v>
      </c>
      <c r="G139">
        <v>626.8</v>
      </c>
      <c r="H139">
        <v>628</v>
      </c>
      <c r="I139">
        <v>629.2</v>
      </c>
      <c r="J139">
        <v>630.4</v>
      </c>
      <c r="K139">
        <v>631.6</v>
      </c>
      <c r="L139">
        <v>632.8</v>
      </c>
      <c r="M139" s="9">
        <f t="shared" si="2"/>
        <v>12</v>
      </c>
    </row>
    <row r="140" spans="2:13" ht="12.75">
      <c r="B140">
        <v>1563.2</v>
      </c>
      <c r="C140">
        <v>634</v>
      </c>
      <c r="D140">
        <v>635.3</v>
      </c>
      <c r="E140">
        <v>636.6</v>
      </c>
      <c r="F140">
        <v>637.9</v>
      </c>
      <c r="G140">
        <v>639.2</v>
      </c>
      <c r="H140">
        <v>640.5</v>
      </c>
      <c r="I140">
        <v>641.8</v>
      </c>
      <c r="J140">
        <v>643.1</v>
      </c>
      <c r="K140">
        <v>644.4</v>
      </c>
      <c r="L140">
        <v>645.7</v>
      </c>
      <c r="M140" s="9">
        <f t="shared" si="2"/>
        <v>12</v>
      </c>
    </row>
    <row r="141" spans="2:13" ht="12.75">
      <c r="B141">
        <v>1563.3</v>
      </c>
      <c r="C141">
        <v>647</v>
      </c>
      <c r="D141">
        <v>648.2</v>
      </c>
      <c r="E141">
        <v>649.4</v>
      </c>
      <c r="F141">
        <v>650.6</v>
      </c>
      <c r="G141">
        <v>651.8</v>
      </c>
      <c r="H141">
        <v>653</v>
      </c>
      <c r="I141">
        <v>654.2</v>
      </c>
      <c r="J141">
        <v>655.4</v>
      </c>
      <c r="K141">
        <v>656.6</v>
      </c>
      <c r="L141">
        <v>657.8</v>
      </c>
      <c r="M141" s="9">
        <f t="shared" si="2"/>
        <v>13</v>
      </c>
    </row>
    <row r="142" spans="2:13" ht="12.75">
      <c r="B142">
        <v>1563.4</v>
      </c>
      <c r="C142">
        <v>659</v>
      </c>
      <c r="D142">
        <v>660.2</v>
      </c>
      <c r="E142">
        <v>661.4</v>
      </c>
      <c r="F142">
        <v>662.6</v>
      </c>
      <c r="G142">
        <v>663.8</v>
      </c>
      <c r="H142">
        <v>665</v>
      </c>
      <c r="I142">
        <v>666.2</v>
      </c>
      <c r="J142">
        <v>667.4</v>
      </c>
      <c r="K142">
        <v>668.6</v>
      </c>
      <c r="L142">
        <v>669.8</v>
      </c>
      <c r="M142" s="9">
        <f t="shared" si="2"/>
        <v>12</v>
      </c>
    </row>
    <row r="143" spans="2:13" ht="12.75">
      <c r="B143">
        <v>1563.5</v>
      </c>
      <c r="C143">
        <v>671</v>
      </c>
      <c r="D143">
        <v>672.3</v>
      </c>
      <c r="E143">
        <v>673.6</v>
      </c>
      <c r="F143">
        <v>674.9</v>
      </c>
      <c r="G143">
        <v>676.2</v>
      </c>
      <c r="H143">
        <v>677.5</v>
      </c>
      <c r="I143">
        <v>678.8</v>
      </c>
      <c r="J143">
        <v>680.1</v>
      </c>
      <c r="K143">
        <v>681.4</v>
      </c>
      <c r="L143">
        <v>682.7</v>
      </c>
      <c r="M143" s="9">
        <f t="shared" si="2"/>
        <v>12</v>
      </c>
    </row>
    <row r="144" spans="2:13" ht="12.75">
      <c r="B144">
        <v>1563.6</v>
      </c>
      <c r="C144">
        <v>684</v>
      </c>
      <c r="D144">
        <v>685.2</v>
      </c>
      <c r="E144">
        <v>686.4</v>
      </c>
      <c r="F144">
        <v>687.6</v>
      </c>
      <c r="G144">
        <v>688.8</v>
      </c>
      <c r="H144">
        <v>690</v>
      </c>
      <c r="I144">
        <v>691.2</v>
      </c>
      <c r="J144">
        <v>692.4</v>
      </c>
      <c r="K144">
        <v>693.6</v>
      </c>
      <c r="L144">
        <v>694.8</v>
      </c>
      <c r="M144" s="9">
        <f t="shared" si="2"/>
        <v>13</v>
      </c>
    </row>
    <row r="145" spans="2:13" ht="12.75">
      <c r="B145">
        <v>1563.7</v>
      </c>
      <c r="C145">
        <v>696</v>
      </c>
      <c r="D145">
        <v>697.2</v>
      </c>
      <c r="E145">
        <v>698.4</v>
      </c>
      <c r="F145">
        <v>699.6</v>
      </c>
      <c r="G145">
        <v>700.8</v>
      </c>
      <c r="H145">
        <v>702</v>
      </c>
      <c r="I145">
        <v>703.2</v>
      </c>
      <c r="J145">
        <v>704.4</v>
      </c>
      <c r="K145">
        <v>705.6</v>
      </c>
      <c r="L145">
        <v>706.8</v>
      </c>
      <c r="M145" s="9">
        <f t="shared" si="2"/>
        <v>12</v>
      </c>
    </row>
    <row r="146" spans="2:13" ht="12.75">
      <c r="B146">
        <v>1563.8</v>
      </c>
      <c r="C146">
        <v>708</v>
      </c>
      <c r="D146">
        <v>709.3</v>
      </c>
      <c r="E146">
        <v>710.6</v>
      </c>
      <c r="F146">
        <v>711.9</v>
      </c>
      <c r="G146">
        <v>713.2</v>
      </c>
      <c r="H146">
        <v>714.5</v>
      </c>
      <c r="I146">
        <v>715.8</v>
      </c>
      <c r="J146">
        <v>717.1</v>
      </c>
      <c r="K146">
        <v>718.4</v>
      </c>
      <c r="L146">
        <v>719.7</v>
      </c>
      <c r="M146" s="9">
        <f t="shared" si="2"/>
        <v>12</v>
      </c>
    </row>
    <row r="147" spans="2:13" ht="12.75">
      <c r="B147">
        <v>1563.9</v>
      </c>
      <c r="C147">
        <v>721</v>
      </c>
      <c r="D147">
        <v>722.2</v>
      </c>
      <c r="E147">
        <v>723.4</v>
      </c>
      <c r="F147">
        <v>724.6</v>
      </c>
      <c r="G147">
        <v>725.8</v>
      </c>
      <c r="H147">
        <v>727</v>
      </c>
      <c r="I147">
        <v>728.2</v>
      </c>
      <c r="J147">
        <v>729.4</v>
      </c>
      <c r="K147">
        <v>730.6</v>
      </c>
      <c r="L147">
        <v>731.8</v>
      </c>
      <c r="M147" s="9">
        <f t="shared" si="2"/>
        <v>13</v>
      </c>
    </row>
    <row r="148" spans="2:13" ht="12.75">
      <c r="B148">
        <v>1564</v>
      </c>
      <c r="C148">
        <v>733</v>
      </c>
      <c r="D148">
        <v>734.3</v>
      </c>
      <c r="E148">
        <v>735.6</v>
      </c>
      <c r="F148">
        <v>736.9</v>
      </c>
      <c r="G148">
        <v>738.2</v>
      </c>
      <c r="H148">
        <v>739.5</v>
      </c>
      <c r="I148">
        <v>740.8</v>
      </c>
      <c r="J148">
        <v>742.1</v>
      </c>
      <c r="K148">
        <v>743.4</v>
      </c>
      <c r="L148">
        <v>744.7</v>
      </c>
      <c r="M148" s="9">
        <f t="shared" si="2"/>
        <v>12</v>
      </c>
    </row>
    <row r="149" spans="2:13" ht="12.75">
      <c r="B149">
        <v>1564.1</v>
      </c>
      <c r="C149">
        <v>746</v>
      </c>
      <c r="D149">
        <v>747.3</v>
      </c>
      <c r="E149">
        <v>748.6</v>
      </c>
      <c r="F149">
        <v>749.9</v>
      </c>
      <c r="G149">
        <v>751.2</v>
      </c>
      <c r="H149">
        <v>752.5</v>
      </c>
      <c r="I149">
        <v>753.8</v>
      </c>
      <c r="J149">
        <v>755.1</v>
      </c>
      <c r="K149">
        <v>756.4</v>
      </c>
      <c r="L149">
        <v>757.7</v>
      </c>
      <c r="M149" s="9">
        <f t="shared" si="2"/>
        <v>13</v>
      </c>
    </row>
    <row r="150" spans="2:13" ht="12.75">
      <c r="B150">
        <v>1564.2</v>
      </c>
      <c r="C150">
        <v>759</v>
      </c>
      <c r="D150">
        <v>760.3</v>
      </c>
      <c r="E150">
        <v>761.6</v>
      </c>
      <c r="F150">
        <v>762.9</v>
      </c>
      <c r="G150">
        <v>764.2</v>
      </c>
      <c r="H150">
        <v>765.5</v>
      </c>
      <c r="I150">
        <v>766.8</v>
      </c>
      <c r="J150">
        <v>768.1</v>
      </c>
      <c r="K150">
        <v>769.4</v>
      </c>
      <c r="L150">
        <v>770.7</v>
      </c>
      <c r="M150" s="9">
        <f t="shared" si="2"/>
        <v>13</v>
      </c>
    </row>
    <row r="151" spans="2:13" ht="12.75">
      <c r="B151">
        <v>1564.3</v>
      </c>
      <c r="C151">
        <v>772</v>
      </c>
      <c r="D151">
        <v>773.3</v>
      </c>
      <c r="E151">
        <v>774.6</v>
      </c>
      <c r="F151">
        <v>775.9</v>
      </c>
      <c r="G151">
        <v>777.2</v>
      </c>
      <c r="H151">
        <v>778.5</v>
      </c>
      <c r="I151">
        <v>779.8</v>
      </c>
      <c r="J151">
        <v>781.1</v>
      </c>
      <c r="K151">
        <v>782.4</v>
      </c>
      <c r="L151">
        <v>783.7</v>
      </c>
      <c r="M151" s="9">
        <f t="shared" si="2"/>
        <v>13</v>
      </c>
    </row>
    <row r="152" spans="2:13" ht="12.75">
      <c r="B152">
        <v>1564.4</v>
      </c>
      <c r="C152">
        <v>785</v>
      </c>
      <c r="D152">
        <v>786.3</v>
      </c>
      <c r="E152">
        <v>787.6</v>
      </c>
      <c r="F152">
        <v>788.9</v>
      </c>
      <c r="G152">
        <v>790.2</v>
      </c>
      <c r="H152">
        <v>791.5</v>
      </c>
      <c r="I152">
        <v>792.8</v>
      </c>
      <c r="J152">
        <v>794.1</v>
      </c>
      <c r="K152">
        <v>795.4</v>
      </c>
      <c r="L152">
        <v>796.7</v>
      </c>
      <c r="M152" s="9">
        <f t="shared" si="2"/>
        <v>13</v>
      </c>
    </row>
    <row r="153" spans="2:13" ht="12.75">
      <c r="B153">
        <v>1564.5</v>
      </c>
      <c r="C153">
        <v>798</v>
      </c>
      <c r="D153">
        <v>799.3</v>
      </c>
      <c r="E153">
        <v>800.6</v>
      </c>
      <c r="F153">
        <v>801.9</v>
      </c>
      <c r="G153">
        <v>803.2</v>
      </c>
      <c r="H153">
        <v>804.5</v>
      </c>
      <c r="I153">
        <v>805.8</v>
      </c>
      <c r="J153">
        <v>807.1</v>
      </c>
      <c r="K153">
        <v>808.4</v>
      </c>
      <c r="L153">
        <v>809.7</v>
      </c>
      <c r="M153" s="9">
        <f t="shared" si="2"/>
        <v>13</v>
      </c>
    </row>
    <row r="154" spans="2:13" ht="12.75">
      <c r="B154">
        <v>1564.6</v>
      </c>
      <c r="C154">
        <v>811</v>
      </c>
      <c r="D154">
        <v>812.3</v>
      </c>
      <c r="E154">
        <v>813.6</v>
      </c>
      <c r="F154">
        <v>814.9</v>
      </c>
      <c r="G154">
        <v>816.2</v>
      </c>
      <c r="H154">
        <v>817.5</v>
      </c>
      <c r="I154">
        <v>818.8</v>
      </c>
      <c r="J154">
        <v>820.1</v>
      </c>
      <c r="K154">
        <v>821.4</v>
      </c>
      <c r="L154">
        <v>822.7</v>
      </c>
      <c r="M154" s="9">
        <f t="shared" si="2"/>
        <v>13</v>
      </c>
    </row>
    <row r="155" spans="2:13" ht="12.75">
      <c r="B155">
        <v>1564.7</v>
      </c>
      <c r="C155">
        <v>824</v>
      </c>
      <c r="D155">
        <v>825.4</v>
      </c>
      <c r="E155">
        <v>826.8</v>
      </c>
      <c r="F155">
        <v>828.2</v>
      </c>
      <c r="G155">
        <v>829.6</v>
      </c>
      <c r="H155">
        <v>831</v>
      </c>
      <c r="I155">
        <v>832.4</v>
      </c>
      <c r="J155">
        <v>833.8</v>
      </c>
      <c r="K155">
        <v>835.2</v>
      </c>
      <c r="L155">
        <v>836.6</v>
      </c>
      <c r="M155" s="9">
        <f t="shared" si="2"/>
        <v>13</v>
      </c>
    </row>
    <row r="156" spans="2:13" ht="12.75">
      <c r="B156">
        <v>1564.8</v>
      </c>
      <c r="C156">
        <v>838</v>
      </c>
      <c r="D156">
        <v>839.3</v>
      </c>
      <c r="E156">
        <v>840.6</v>
      </c>
      <c r="F156">
        <v>841.9</v>
      </c>
      <c r="G156">
        <v>843.2</v>
      </c>
      <c r="H156">
        <v>844.5</v>
      </c>
      <c r="I156">
        <v>845.8</v>
      </c>
      <c r="J156">
        <v>847.1</v>
      </c>
      <c r="K156">
        <v>848.4</v>
      </c>
      <c r="L156">
        <v>849.7</v>
      </c>
      <c r="M156" s="9">
        <f t="shared" si="2"/>
        <v>14</v>
      </c>
    </row>
    <row r="157" spans="2:13" ht="12.75">
      <c r="B157">
        <v>1564.9</v>
      </c>
      <c r="C157">
        <v>851</v>
      </c>
      <c r="D157">
        <v>852.3</v>
      </c>
      <c r="E157">
        <v>853.6</v>
      </c>
      <c r="F157">
        <v>854.9</v>
      </c>
      <c r="G157">
        <v>856.2</v>
      </c>
      <c r="H157">
        <v>857.5</v>
      </c>
      <c r="I157">
        <v>858.8</v>
      </c>
      <c r="J157">
        <v>860.1</v>
      </c>
      <c r="K157">
        <v>861.4</v>
      </c>
      <c r="L157">
        <v>862.7</v>
      </c>
      <c r="M157" s="9">
        <f t="shared" si="2"/>
        <v>13</v>
      </c>
    </row>
    <row r="158" spans="2:13" ht="12.75">
      <c r="B158">
        <v>1565</v>
      </c>
      <c r="C158">
        <v>864</v>
      </c>
      <c r="D158">
        <v>865.1</v>
      </c>
      <c r="E158">
        <v>866.2</v>
      </c>
      <c r="F158">
        <v>867.3</v>
      </c>
      <c r="G158">
        <v>868.4</v>
      </c>
      <c r="H158">
        <v>869.5</v>
      </c>
      <c r="I158">
        <v>870.6</v>
      </c>
      <c r="J158">
        <v>871.7</v>
      </c>
      <c r="K158">
        <v>872.8</v>
      </c>
      <c r="L158">
        <v>873.9</v>
      </c>
      <c r="M158" s="9">
        <f t="shared" si="2"/>
        <v>13</v>
      </c>
    </row>
    <row r="159" spans="2:13" ht="12.75">
      <c r="B159">
        <v>1565.1</v>
      </c>
      <c r="C159">
        <v>875</v>
      </c>
      <c r="D159">
        <v>876.1</v>
      </c>
      <c r="E159">
        <v>877.2</v>
      </c>
      <c r="F159">
        <v>878.3</v>
      </c>
      <c r="G159">
        <v>879.4</v>
      </c>
      <c r="H159">
        <v>880.5</v>
      </c>
      <c r="I159">
        <v>881.6</v>
      </c>
      <c r="J159">
        <v>882.7</v>
      </c>
      <c r="K159">
        <v>883.8</v>
      </c>
      <c r="L159">
        <v>884.9</v>
      </c>
      <c r="M159" s="9">
        <f t="shared" si="2"/>
        <v>11</v>
      </c>
    </row>
    <row r="160" spans="2:13" ht="12.75">
      <c r="B160">
        <v>1565.2</v>
      </c>
      <c r="C160">
        <v>886</v>
      </c>
      <c r="D160">
        <v>887.2</v>
      </c>
      <c r="E160">
        <v>888.4</v>
      </c>
      <c r="F160">
        <v>889.6</v>
      </c>
      <c r="G160">
        <v>890.8</v>
      </c>
      <c r="H160">
        <v>892</v>
      </c>
      <c r="I160">
        <v>893.2</v>
      </c>
      <c r="J160">
        <v>894.4</v>
      </c>
      <c r="K160">
        <v>895.6</v>
      </c>
      <c r="L160">
        <v>896.8</v>
      </c>
      <c r="M160" s="9">
        <f t="shared" si="2"/>
        <v>11</v>
      </c>
    </row>
    <row r="161" spans="2:13" ht="12.75">
      <c r="B161">
        <v>1565.3</v>
      </c>
      <c r="C161">
        <v>898</v>
      </c>
      <c r="D161">
        <v>899.1</v>
      </c>
      <c r="E161">
        <v>900.2</v>
      </c>
      <c r="F161">
        <v>901.3</v>
      </c>
      <c r="G161">
        <v>902.4</v>
      </c>
      <c r="H161">
        <v>903.5</v>
      </c>
      <c r="I161">
        <v>904.6</v>
      </c>
      <c r="J161">
        <v>905.7</v>
      </c>
      <c r="K161">
        <v>906.8</v>
      </c>
      <c r="L161">
        <v>907.9</v>
      </c>
      <c r="M161" s="9">
        <f t="shared" si="2"/>
        <v>12</v>
      </c>
    </row>
    <row r="162" spans="2:13" ht="12.75">
      <c r="B162">
        <v>1565.4</v>
      </c>
      <c r="C162">
        <v>909</v>
      </c>
      <c r="D162">
        <v>910.2</v>
      </c>
      <c r="E162">
        <v>911.4</v>
      </c>
      <c r="F162">
        <v>912.6</v>
      </c>
      <c r="G162">
        <v>913.8</v>
      </c>
      <c r="H162">
        <v>915</v>
      </c>
      <c r="I162">
        <v>916.2</v>
      </c>
      <c r="J162">
        <v>917.4</v>
      </c>
      <c r="K162">
        <v>918.6</v>
      </c>
      <c r="L162">
        <v>919.8</v>
      </c>
      <c r="M162" s="9">
        <f t="shared" si="2"/>
        <v>11</v>
      </c>
    </row>
    <row r="163" spans="2:13" ht="12.75">
      <c r="B163">
        <v>1565.5</v>
      </c>
      <c r="C163">
        <v>921</v>
      </c>
      <c r="D163">
        <v>922.1</v>
      </c>
      <c r="E163">
        <v>923.2</v>
      </c>
      <c r="F163">
        <v>924.3</v>
      </c>
      <c r="G163">
        <v>925.4</v>
      </c>
      <c r="H163">
        <v>926.5</v>
      </c>
      <c r="I163">
        <v>927.6</v>
      </c>
      <c r="J163">
        <v>928.7</v>
      </c>
      <c r="K163">
        <v>929.8</v>
      </c>
      <c r="L163">
        <v>930.9</v>
      </c>
      <c r="M163" s="9">
        <f t="shared" si="2"/>
        <v>12</v>
      </c>
    </row>
    <row r="164" spans="2:13" ht="12.75">
      <c r="B164">
        <v>1565.6</v>
      </c>
      <c r="C164">
        <v>932</v>
      </c>
      <c r="D164">
        <v>933.2</v>
      </c>
      <c r="E164">
        <v>934.4</v>
      </c>
      <c r="F164">
        <v>935.6</v>
      </c>
      <c r="G164">
        <v>936.8</v>
      </c>
      <c r="H164">
        <v>938</v>
      </c>
      <c r="I164">
        <v>939.2</v>
      </c>
      <c r="J164">
        <v>940.4</v>
      </c>
      <c r="K164">
        <v>941.6</v>
      </c>
      <c r="L164">
        <v>942.8</v>
      </c>
      <c r="M164" s="9">
        <f t="shared" si="2"/>
        <v>11</v>
      </c>
    </row>
    <row r="165" spans="2:13" ht="12.75">
      <c r="B165">
        <v>1565.7</v>
      </c>
      <c r="C165">
        <v>944</v>
      </c>
      <c r="D165">
        <v>945.1</v>
      </c>
      <c r="E165">
        <v>946.2</v>
      </c>
      <c r="F165">
        <v>947.3</v>
      </c>
      <c r="G165">
        <v>948.4</v>
      </c>
      <c r="H165">
        <v>949.5</v>
      </c>
      <c r="I165">
        <v>950.6</v>
      </c>
      <c r="J165">
        <v>951.7</v>
      </c>
      <c r="K165">
        <v>952.8</v>
      </c>
      <c r="L165">
        <v>953.9</v>
      </c>
      <c r="M165" s="9">
        <f t="shared" si="2"/>
        <v>12</v>
      </c>
    </row>
    <row r="166" spans="2:13" ht="12.75">
      <c r="B166">
        <v>1565.8</v>
      </c>
      <c r="C166">
        <v>955</v>
      </c>
      <c r="D166">
        <v>956.2</v>
      </c>
      <c r="E166">
        <v>957.4</v>
      </c>
      <c r="F166">
        <v>958.6</v>
      </c>
      <c r="G166">
        <v>959.8</v>
      </c>
      <c r="H166">
        <v>961</v>
      </c>
      <c r="I166">
        <v>962.2</v>
      </c>
      <c r="J166">
        <v>963.4</v>
      </c>
      <c r="K166">
        <v>964.6</v>
      </c>
      <c r="L166">
        <v>965.8</v>
      </c>
      <c r="M166" s="9">
        <f t="shared" si="2"/>
        <v>11</v>
      </c>
    </row>
    <row r="167" spans="2:13" ht="12.75">
      <c r="B167">
        <v>1565.9</v>
      </c>
      <c r="C167">
        <v>967</v>
      </c>
      <c r="D167">
        <v>968.1</v>
      </c>
      <c r="E167">
        <v>969.2</v>
      </c>
      <c r="F167">
        <v>970.3</v>
      </c>
      <c r="G167">
        <v>971.4</v>
      </c>
      <c r="H167">
        <v>972.5</v>
      </c>
      <c r="I167">
        <v>973.6</v>
      </c>
      <c r="J167">
        <v>974.7</v>
      </c>
      <c r="K167">
        <v>975.8</v>
      </c>
      <c r="L167">
        <v>976.9</v>
      </c>
      <c r="M167" s="9">
        <f t="shared" si="2"/>
        <v>12</v>
      </c>
    </row>
    <row r="168" spans="2:13" ht="12.75">
      <c r="B168">
        <v>1566</v>
      </c>
      <c r="C168">
        <v>978</v>
      </c>
      <c r="D168">
        <v>979</v>
      </c>
      <c r="E168">
        <v>980</v>
      </c>
      <c r="F168">
        <v>981</v>
      </c>
      <c r="G168">
        <v>982</v>
      </c>
      <c r="H168">
        <v>983</v>
      </c>
      <c r="I168">
        <v>984</v>
      </c>
      <c r="J168">
        <v>985</v>
      </c>
      <c r="K168">
        <v>986</v>
      </c>
      <c r="L168">
        <v>987</v>
      </c>
      <c r="M168" s="9">
        <f t="shared" si="2"/>
        <v>11</v>
      </c>
    </row>
    <row r="169" spans="2:13" ht="12.75">
      <c r="B169">
        <v>1566.1</v>
      </c>
      <c r="C169">
        <v>988</v>
      </c>
      <c r="D169">
        <v>989</v>
      </c>
      <c r="E169">
        <v>990</v>
      </c>
      <c r="F169">
        <v>991</v>
      </c>
      <c r="G169">
        <v>992</v>
      </c>
      <c r="H169">
        <v>993</v>
      </c>
      <c r="I169">
        <v>994</v>
      </c>
      <c r="J169">
        <v>995</v>
      </c>
      <c r="K169">
        <v>996</v>
      </c>
      <c r="L169">
        <v>997</v>
      </c>
      <c r="M169" s="9">
        <f t="shared" si="2"/>
        <v>10</v>
      </c>
    </row>
    <row r="170" spans="2:13" ht="12.75">
      <c r="B170">
        <v>1566.2</v>
      </c>
      <c r="C170">
        <v>998</v>
      </c>
      <c r="D170">
        <v>999</v>
      </c>
      <c r="E170">
        <v>1000</v>
      </c>
      <c r="F170">
        <v>1001</v>
      </c>
      <c r="G170">
        <v>1002</v>
      </c>
      <c r="H170">
        <v>1003</v>
      </c>
      <c r="I170">
        <v>1004</v>
      </c>
      <c r="J170">
        <v>1005</v>
      </c>
      <c r="K170">
        <v>1006</v>
      </c>
      <c r="L170">
        <v>1007</v>
      </c>
      <c r="M170" s="9">
        <f t="shared" si="2"/>
        <v>10</v>
      </c>
    </row>
    <row r="171" spans="2:13" ht="12.75">
      <c r="B171">
        <v>1566.3</v>
      </c>
      <c r="C171">
        <v>1008</v>
      </c>
      <c r="D171">
        <v>1008.9</v>
      </c>
      <c r="E171">
        <v>1009.8</v>
      </c>
      <c r="F171">
        <v>1010.7</v>
      </c>
      <c r="G171">
        <v>1011.6</v>
      </c>
      <c r="H171">
        <v>1012.5</v>
      </c>
      <c r="I171">
        <v>1013.4</v>
      </c>
      <c r="J171">
        <v>1014.3</v>
      </c>
      <c r="K171">
        <v>1015.2</v>
      </c>
      <c r="L171">
        <v>1016.1</v>
      </c>
      <c r="M171" s="9">
        <f t="shared" si="2"/>
        <v>10</v>
      </c>
    </row>
    <row r="172" spans="2:13" ht="12.75">
      <c r="B172">
        <v>1566.4</v>
      </c>
      <c r="C172">
        <v>1017</v>
      </c>
      <c r="D172">
        <v>1018</v>
      </c>
      <c r="E172">
        <v>1019</v>
      </c>
      <c r="F172">
        <v>1020</v>
      </c>
      <c r="G172">
        <v>1021</v>
      </c>
      <c r="H172">
        <v>1022</v>
      </c>
      <c r="I172">
        <v>1023</v>
      </c>
      <c r="J172">
        <v>1024</v>
      </c>
      <c r="K172">
        <v>1025</v>
      </c>
      <c r="L172">
        <v>1026</v>
      </c>
      <c r="M172" s="9">
        <f t="shared" si="2"/>
        <v>9</v>
      </c>
    </row>
    <row r="173" spans="2:13" ht="12.75">
      <c r="B173">
        <v>1566.5</v>
      </c>
      <c r="C173">
        <v>1027</v>
      </c>
      <c r="D173">
        <v>1028</v>
      </c>
      <c r="E173">
        <v>1029</v>
      </c>
      <c r="F173">
        <v>1030</v>
      </c>
      <c r="G173">
        <v>1031</v>
      </c>
      <c r="H173">
        <v>1032</v>
      </c>
      <c r="I173">
        <v>1033</v>
      </c>
      <c r="J173">
        <v>1034</v>
      </c>
      <c r="K173">
        <v>1035</v>
      </c>
      <c r="L173">
        <v>1036</v>
      </c>
      <c r="M173" s="9">
        <f t="shared" si="2"/>
        <v>10</v>
      </c>
    </row>
    <row r="174" spans="2:13" ht="12.75">
      <c r="B174">
        <v>1566.6</v>
      </c>
      <c r="C174">
        <v>1037</v>
      </c>
      <c r="D174">
        <v>1038</v>
      </c>
      <c r="E174">
        <v>1039</v>
      </c>
      <c r="F174">
        <v>1040</v>
      </c>
      <c r="G174">
        <v>1041</v>
      </c>
      <c r="H174">
        <v>1042</v>
      </c>
      <c r="I174">
        <v>1043</v>
      </c>
      <c r="J174">
        <v>1044</v>
      </c>
      <c r="K174">
        <v>1045</v>
      </c>
      <c r="L174">
        <v>1046</v>
      </c>
      <c r="M174" s="9">
        <f t="shared" si="2"/>
        <v>10</v>
      </c>
    </row>
    <row r="175" spans="2:13" ht="12.75">
      <c r="B175">
        <v>1566.7</v>
      </c>
      <c r="C175">
        <v>1047</v>
      </c>
      <c r="D175">
        <v>1048</v>
      </c>
      <c r="E175">
        <v>1049</v>
      </c>
      <c r="F175">
        <v>1050</v>
      </c>
      <c r="G175">
        <v>1051</v>
      </c>
      <c r="H175">
        <v>1052</v>
      </c>
      <c r="I175">
        <v>1053</v>
      </c>
      <c r="J175">
        <v>1054</v>
      </c>
      <c r="K175">
        <v>1055</v>
      </c>
      <c r="L175">
        <v>1056</v>
      </c>
      <c r="M175" s="9">
        <f t="shared" si="2"/>
        <v>10</v>
      </c>
    </row>
    <row r="176" spans="2:13" ht="12.75">
      <c r="B176">
        <v>1566.8</v>
      </c>
      <c r="C176">
        <v>1057</v>
      </c>
      <c r="D176">
        <v>1058</v>
      </c>
      <c r="E176">
        <v>1059</v>
      </c>
      <c r="F176">
        <v>1060</v>
      </c>
      <c r="G176">
        <v>1061</v>
      </c>
      <c r="H176">
        <v>1062</v>
      </c>
      <c r="I176">
        <v>1063</v>
      </c>
      <c r="J176">
        <v>1064</v>
      </c>
      <c r="K176">
        <v>1065</v>
      </c>
      <c r="L176">
        <v>1066</v>
      </c>
      <c r="M176" s="9">
        <f t="shared" si="2"/>
        <v>10</v>
      </c>
    </row>
    <row r="177" spans="2:13" ht="12.75">
      <c r="B177">
        <v>1566.9</v>
      </c>
      <c r="C177">
        <v>1067</v>
      </c>
      <c r="D177">
        <v>1068</v>
      </c>
      <c r="E177">
        <v>1069</v>
      </c>
      <c r="F177">
        <v>1070</v>
      </c>
      <c r="G177">
        <v>1071</v>
      </c>
      <c r="H177">
        <v>1072</v>
      </c>
      <c r="I177">
        <v>1073</v>
      </c>
      <c r="J177">
        <v>1074</v>
      </c>
      <c r="K177">
        <v>1075</v>
      </c>
      <c r="L177">
        <v>1076</v>
      </c>
      <c r="M177" s="9">
        <f t="shared" si="2"/>
        <v>10</v>
      </c>
    </row>
    <row r="178" spans="2:13" ht="12.75">
      <c r="B178">
        <v>1567</v>
      </c>
      <c r="C178">
        <v>1077</v>
      </c>
      <c r="D178">
        <v>1077.9</v>
      </c>
      <c r="E178">
        <v>1078.8</v>
      </c>
      <c r="F178">
        <v>1079.7</v>
      </c>
      <c r="G178">
        <v>1080.6</v>
      </c>
      <c r="H178">
        <v>1081.5</v>
      </c>
      <c r="I178">
        <v>1082.4</v>
      </c>
      <c r="J178">
        <v>1083.3</v>
      </c>
      <c r="K178">
        <v>1084.2</v>
      </c>
      <c r="L178">
        <v>1085.1</v>
      </c>
      <c r="M178" s="9">
        <f t="shared" si="2"/>
        <v>10</v>
      </c>
    </row>
    <row r="179" spans="2:13" ht="12.75">
      <c r="B179">
        <v>1567.1</v>
      </c>
      <c r="C179">
        <v>1086</v>
      </c>
      <c r="D179">
        <v>1087</v>
      </c>
      <c r="E179">
        <v>1088</v>
      </c>
      <c r="F179">
        <v>1089</v>
      </c>
      <c r="G179">
        <v>1090</v>
      </c>
      <c r="H179">
        <v>1091</v>
      </c>
      <c r="I179">
        <v>1092</v>
      </c>
      <c r="J179">
        <v>1093</v>
      </c>
      <c r="K179">
        <v>1094</v>
      </c>
      <c r="L179">
        <v>1095</v>
      </c>
      <c r="M179" s="9">
        <f t="shared" si="2"/>
        <v>9</v>
      </c>
    </row>
    <row r="180" spans="2:13" ht="12.75">
      <c r="B180">
        <v>1567.2</v>
      </c>
      <c r="C180">
        <v>1096</v>
      </c>
      <c r="D180">
        <v>1097</v>
      </c>
      <c r="E180">
        <v>1098</v>
      </c>
      <c r="F180">
        <v>1099</v>
      </c>
      <c r="G180">
        <v>1100</v>
      </c>
      <c r="H180">
        <v>1101</v>
      </c>
      <c r="I180">
        <v>1102</v>
      </c>
      <c r="J180">
        <v>1103</v>
      </c>
      <c r="K180">
        <v>1104</v>
      </c>
      <c r="L180">
        <v>1105</v>
      </c>
      <c r="M180" s="9">
        <f t="shared" si="2"/>
        <v>10</v>
      </c>
    </row>
    <row r="181" spans="2:13" ht="12.75">
      <c r="B181">
        <v>1567.3</v>
      </c>
      <c r="C181">
        <v>1106</v>
      </c>
      <c r="D181">
        <v>1107</v>
      </c>
      <c r="E181">
        <v>1108</v>
      </c>
      <c r="F181">
        <v>1109</v>
      </c>
      <c r="G181">
        <v>1110</v>
      </c>
      <c r="H181">
        <v>1111</v>
      </c>
      <c r="I181">
        <v>1112</v>
      </c>
      <c r="J181">
        <v>1113</v>
      </c>
      <c r="K181">
        <v>1114</v>
      </c>
      <c r="L181">
        <v>1115</v>
      </c>
      <c r="M181" s="9">
        <f t="shared" si="2"/>
        <v>10</v>
      </c>
    </row>
    <row r="182" spans="2:13" ht="12.75">
      <c r="B182">
        <v>1567.4</v>
      </c>
      <c r="C182">
        <v>1116</v>
      </c>
      <c r="D182">
        <v>1117</v>
      </c>
      <c r="E182">
        <v>1118</v>
      </c>
      <c r="F182">
        <v>1119</v>
      </c>
      <c r="G182">
        <v>1120</v>
      </c>
      <c r="H182">
        <v>1121</v>
      </c>
      <c r="I182">
        <v>1122</v>
      </c>
      <c r="J182">
        <v>1123</v>
      </c>
      <c r="K182">
        <v>1124</v>
      </c>
      <c r="L182">
        <v>1125</v>
      </c>
      <c r="M182" s="9">
        <f t="shared" si="2"/>
        <v>10</v>
      </c>
    </row>
    <row r="183" spans="2:13" ht="12.75">
      <c r="B183">
        <v>1567.5</v>
      </c>
      <c r="C183">
        <v>1126</v>
      </c>
      <c r="D183">
        <v>1127</v>
      </c>
      <c r="E183">
        <v>1128</v>
      </c>
      <c r="F183">
        <v>1129</v>
      </c>
      <c r="G183">
        <v>1130</v>
      </c>
      <c r="H183">
        <v>1131</v>
      </c>
      <c r="I183">
        <v>1132</v>
      </c>
      <c r="J183">
        <v>1133</v>
      </c>
      <c r="K183">
        <v>1134</v>
      </c>
      <c r="L183">
        <v>1135</v>
      </c>
      <c r="M183" s="9">
        <f t="shared" si="2"/>
        <v>10</v>
      </c>
    </row>
    <row r="184" spans="2:13" ht="12.75">
      <c r="B184">
        <v>1567.6</v>
      </c>
      <c r="C184">
        <v>1136</v>
      </c>
      <c r="D184">
        <v>1137</v>
      </c>
      <c r="E184">
        <v>1138</v>
      </c>
      <c r="F184">
        <v>1139</v>
      </c>
      <c r="G184">
        <v>1140</v>
      </c>
      <c r="H184">
        <v>1141</v>
      </c>
      <c r="I184">
        <v>1142</v>
      </c>
      <c r="J184">
        <v>1143</v>
      </c>
      <c r="K184">
        <v>1144</v>
      </c>
      <c r="L184">
        <v>1145</v>
      </c>
      <c r="M184" s="9">
        <f t="shared" si="2"/>
        <v>10</v>
      </c>
    </row>
    <row r="185" spans="2:13" ht="12.75">
      <c r="B185">
        <v>1567.7</v>
      </c>
      <c r="C185">
        <v>1146</v>
      </c>
      <c r="D185">
        <v>1146.9</v>
      </c>
      <c r="E185">
        <v>1147.8</v>
      </c>
      <c r="F185">
        <v>1148.7</v>
      </c>
      <c r="G185">
        <v>1149.6</v>
      </c>
      <c r="H185">
        <v>1150.5</v>
      </c>
      <c r="I185">
        <v>1151.4</v>
      </c>
      <c r="J185">
        <v>1152.3</v>
      </c>
      <c r="K185">
        <v>1153.2</v>
      </c>
      <c r="L185">
        <v>1154.1</v>
      </c>
      <c r="M185" s="9">
        <f t="shared" si="2"/>
        <v>10</v>
      </c>
    </row>
    <row r="186" spans="2:13" ht="12.75">
      <c r="B186">
        <v>1567.8</v>
      </c>
      <c r="C186">
        <v>1155</v>
      </c>
      <c r="D186">
        <v>1156</v>
      </c>
      <c r="E186">
        <v>1157</v>
      </c>
      <c r="F186">
        <v>1158</v>
      </c>
      <c r="G186">
        <v>1159</v>
      </c>
      <c r="H186">
        <v>1160</v>
      </c>
      <c r="I186">
        <v>1161</v>
      </c>
      <c r="J186">
        <v>1162</v>
      </c>
      <c r="K186">
        <v>1163</v>
      </c>
      <c r="L186">
        <v>1164</v>
      </c>
      <c r="M186" s="9">
        <f t="shared" si="2"/>
        <v>9</v>
      </c>
    </row>
    <row r="187" spans="2:13" ht="12.75">
      <c r="B187">
        <v>1567.9</v>
      </c>
      <c r="C187">
        <v>1165</v>
      </c>
      <c r="D187">
        <v>1166</v>
      </c>
      <c r="E187">
        <v>1167</v>
      </c>
      <c r="F187">
        <v>1168</v>
      </c>
      <c r="G187">
        <v>1169</v>
      </c>
      <c r="H187">
        <v>1170</v>
      </c>
      <c r="I187">
        <v>1171</v>
      </c>
      <c r="J187">
        <v>1172</v>
      </c>
      <c r="K187">
        <v>1173</v>
      </c>
      <c r="L187">
        <v>1174</v>
      </c>
      <c r="M187" s="9">
        <f t="shared" si="2"/>
        <v>10</v>
      </c>
    </row>
    <row r="188" spans="2:13" ht="12.75">
      <c r="B188">
        <v>1568</v>
      </c>
      <c r="C188">
        <v>1175</v>
      </c>
      <c r="D188">
        <v>1175.8</v>
      </c>
      <c r="E188">
        <v>1176.6</v>
      </c>
      <c r="F188">
        <v>1177.4</v>
      </c>
      <c r="G188">
        <v>1178.2</v>
      </c>
      <c r="H188">
        <v>1179</v>
      </c>
      <c r="I188">
        <v>1179.8</v>
      </c>
      <c r="J188">
        <v>1180.6</v>
      </c>
      <c r="K188">
        <v>1181.4</v>
      </c>
      <c r="L188">
        <v>1182.2</v>
      </c>
      <c r="M188" s="9">
        <f t="shared" si="2"/>
        <v>10</v>
      </c>
    </row>
    <row r="189" spans="2:13" ht="12.75">
      <c r="B189">
        <v>1568.1</v>
      </c>
      <c r="C189">
        <v>1183</v>
      </c>
      <c r="D189">
        <v>1183.9</v>
      </c>
      <c r="E189">
        <v>1184.8</v>
      </c>
      <c r="F189">
        <v>1185.7</v>
      </c>
      <c r="G189">
        <v>1186.6</v>
      </c>
      <c r="H189">
        <v>1187.5</v>
      </c>
      <c r="I189">
        <v>1188.4</v>
      </c>
      <c r="J189">
        <v>1189.3</v>
      </c>
      <c r="K189">
        <v>1190.2</v>
      </c>
      <c r="L189">
        <v>1191.1</v>
      </c>
      <c r="M189" s="9">
        <f t="shared" si="2"/>
        <v>8</v>
      </c>
    </row>
    <row r="190" spans="2:13" ht="12.75">
      <c r="B190">
        <v>1568.2</v>
      </c>
      <c r="C190">
        <v>1192</v>
      </c>
      <c r="D190">
        <v>1192.8</v>
      </c>
      <c r="E190">
        <v>1193.6</v>
      </c>
      <c r="F190">
        <v>1194.4</v>
      </c>
      <c r="G190">
        <v>1195.2</v>
      </c>
      <c r="H190">
        <v>1196</v>
      </c>
      <c r="I190">
        <v>1196.8</v>
      </c>
      <c r="J190">
        <v>1197.6</v>
      </c>
      <c r="K190">
        <v>1198.4</v>
      </c>
      <c r="L190">
        <v>1199.2</v>
      </c>
      <c r="M190" s="9">
        <f t="shared" si="2"/>
        <v>9</v>
      </c>
    </row>
    <row r="191" spans="2:13" ht="12.75">
      <c r="B191">
        <v>1568.3</v>
      </c>
      <c r="C191">
        <v>1200</v>
      </c>
      <c r="D191">
        <v>1200.8</v>
      </c>
      <c r="E191">
        <v>1201.6</v>
      </c>
      <c r="F191">
        <v>1202.4</v>
      </c>
      <c r="G191">
        <v>1203.2</v>
      </c>
      <c r="H191">
        <v>1204</v>
      </c>
      <c r="I191">
        <v>1204.8</v>
      </c>
      <c r="J191">
        <v>1205.6</v>
      </c>
      <c r="K191">
        <v>1206.4</v>
      </c>
      <c r="L191">
        <v>1207.2</v>
      </c>
      <c r="M191" s="9">
        <f t="shared" si="2"/>
        <v>8</v>
      </c>
    </row>
    <row r="192" spans="2:13" ht="12.75">
      <c r="B192">
        <v>1568.4</v>
      </c>
      <c r="C192">
        <v>1208</v>
      </c>
      <c r="D192">
        <v>1208.9</v>
      </c>
      <c r="E192">
        <v>1209.8</v>
      </c>
      <c r="F192">
        <v>1210.7</v>
      </c>
      <c r="G192">
        <v>1211.6</v>
      </c>
      <c r="H192">
        <v>1212.5</v>
      </c>
      <c r="I192">
        <v>1213.4</v>
      </c>
      <c r="J192">
        <v>1214.3</v>
      </c>
      <c r="K192">
        <v>1215.2</v>
      </c>
      <c r="L192">
        <v>1216.1</v>
      </c>
      <c r="M192" s="9">
        <f t="shared" si="2"/>
        <v>8</v>
      </c>
    </row>
    <row r="193" spans="2:13" ht="12.75">
      <c r="B193">
        <v>1568.5</v>
      </c>
      <c r="C193">
        <v>1217</v>
      </c>
      <c r="D193">
        <v>1217.8</v>
      </c>
      <c r="E193">
        <v>1218.6</v>
      </c>
      <c r="F193">
        <v>1219.4</v>
      </c>
      <c r="G193">
        <v>1220.2</v>
      </c>
      <c r="H193">
        <v>1221</v>
      </c>
      <c r="I193">
        <v>1221.8</v>
      </c>
      <c r="J193">
        <v>1222.6</v>
      </c>
      <c r="K193">
        <v>1223.4</v>
      </c>
      <c r="L193">
        <v>1224.2</v>
      </c>
      <c r="M193" s="9">
        <f t="shared" si="2"/>
        <v>9</v>
      </c>
    </row>
    <row r="194" spans="2:13" ht="12.75">
      <c r="B194">
        <v>1568.6</v>
      </c>
      <c r="C194">
        <v>1225</v>
      </c>
      <c r="D194">
        <v>1225.8</v>
      </c>
      <c r="E194">
        <v>1226.6</v>
      </c>
      <c r="F194">
        <v>1227.4</v>
      </c>
      <c r="G194">
        <v>1228.2</v>
      </c>
      <c r="H194">
        <v>1229</v>
      </c>
      <c r="I194">
        <v>1229.8</v>
      </c>
      <c r="J194">
        <v>1230.6</v>
      </c>
      <c r="K194">
        <v>1231.4</v>
      </c>
      <c r="L194">
        <v>1232.2</v>
      </c>
      <c r="M194" s="9">
        <f t="shared" si="2"/>
        <v>8</v>
      </c>
    </row>
    <row r="195" spans="2:13" ht="12.75">
      <c r="B195">
        <v>1568.7</v>
      </c>
      <c r="C195">
        <v>1233</v>
      </c>
      <c r="D195">
        <v>1233.9</v>
      </c>
      <c r="E195">
        <v>1234.8</v>
      </c>
      <c r="F195">
        <v>1235.7</v>
      </c>
      <c r="G195">
        <v>1236.6</v>
      </c>
      <c r="H195">
        <v>1237.5</v>
      </c>
      <c r="I195">
        <v>1238.4</v>
      </c>
      <c r="J195">
        <v>1239.3</v>
      </c>
      <c r="K195">
        <v>1240.2</v>
      </c>
      <c r="L195">
        <v>1241.1</v>
      </c>
      <c r="M195" s="9">
        <f t="shared" si="2"/>
        <v>8</v>
      </c>
    </row>
    <row r="196" spans="2:13" ht="12.75">
      <c r="B196">
        <v>1568.8</v>
      </c>
      <c r="C196">
        <v>1242</v>
      </c>
      <c r="D196">
        <v>1242.8</v>
      </c>
      <c r="E196">
        <v>1243.6</v>
      </c>
      <c r="F196">
        <v>1244.4</v>
      </c>
      <c r="G196">
        <v>1245.2</v>
      </c>
      <c r="H196">
        <v>1246</v>
      </c>
      <c r="I196">
        <v>1246.8</v>
      </c>
      <c r="J196">
        <v>1247.6</v>
      </c>
      <c r="K196">
        <v>1248.4</v>
      </c>
      <c r="L196">
        <v>1249.2</v>
      </c>
      <c r="M196" s="9">
        <f t="shared" si="2"/>
        <v>9</v>
      </c>
    </row>
    <row r="197" spans="2:13" ht="12.75">
      <c r="B197">
        <v>1568.9</v>
      </c>
      <c r="C197">
        <v>1250</v>
      </c>
      <c r="D197">
        <v>1250.8</v>
      </c>
      <c r="E197">
        <v>1251.6</v>
      </c>
      <c r="F197">
        <v>1252.4</v>
      </c>
      <c r="G197">
        <v>1253.2</v>
      </c>
      <c r="H197">
        <v>1254</v>
      </c>
      <c r="I197">
        <v>1254.8</v>
      </c>
      <c r="J197">
        <v>1255.6</v>
      </c>
      <c r="K197">
        <v>1256.4</v>
      </c>
      <c r="L197">
        <v>1257.2</v>
      </c>
      <c r="M197" s="9">
        <f t="shared" si="2"/>
        <v>8</v>
      </c>
    </row>
    <row r="198" spans="2:13" ht="12.75">
      <c r="B198">
        <v>1569</v>
      </c>
      <c r="C198">
        <v>1258</v>
      </c>
      <c r="D198">
        <v>1258.9</v>
      </c>
      <c r="E198">
        <v>1259.8</v>
      </c>
      <c r="F198">
        <v>1260.7</v>
      </c>
      <c r="G198">
        <v>1261.6</v>
      </c>
      <c r="H198">
        <v>1262.5</v>
      </c>
      <c r="I198">
        <v>1263.4</v>
      </c>
      <c r="J198">
        <v>1264.3</v>
      </c>
      <c r="K198">
        <v>1265.2</v>
      </c>
      <c r="L198">
        <v>1266.1</v>
      </c>
      <c r="M198" s="9">
        <f t="shared" si="2"/>
        <v>8</v>
      </c>
    </row>
    <row r="199" spans="2:13" ht="12.75">
      <c r="B199">
        <v>1569.1</v>
      </c>
      <c r="C199">
        <v>1267</v>
      </c>
      <c r="D199">
        <v>1267.8</v>
      </c>
      <c r="E199">
        <v>1268.6</v>
      </c>
      <c r="F199">
        <v>1269.4</v>
      </c>
      <c r="G199">
        <v>1270.2</v>
      </c>
      <c r="H199">
        <v>1271</v>
      </c>
      <c r="I199">
        <v>1271.8</v>
      </c>
      <c r="J199">
        <v>1272.6</v>
      </c>
      <c r="K199">
        <v>1273.4</v>
      </c>
      <c r="L199">
        <v>1274.2</v>
      </c>
      <c r="M199" s="9">
        <f t="shared" si="2"/>
        <v>9</v>
      </c>
    </row>
    <row r="200" spans="2:13" ht="12.75">
      <c r="B200">
        <v>1569.2</v>
      </c>
      <c r="C200">
        <v>1275</v>
      </c>
      <c r="D200">
        <v>1275.8</v>
      </c>
      <c r="E200">
        <v>1276.6</v>
      </c>
      <c r="F200">
        <v>1277.4</v>
      </c>
      <c r="G200">
        <v>1278.2</v>
      </c>
      <c r="H200">
        <v>1279</v>
      </c>
      <c r="I200">
        <v>1279.8</v>
      </c>
      <c r="J200">
        <v>1280.6</v>
      </c>
      <c r="K200">
        <v>1281.4</v>
      </c>
      <c r="L200">
        <v>1282.2</v>
      </c>
      <c r="M200" s="9">
        <f t="shared" si="2"/>
        <v>8</v>
      </c>
    </row>
    <row r="201" spans="2:13" ht="12.75">
      <c r="B201">
        <v>1569.3</v>
      </c>
      <c r="C201">
        <v>1283</v>
      </c>
      <c r="D201">
        <v>1283.9</v>
      </c>
      <c r="E201">
        <v>1284.8</v>
      </c>
      <c r="F201">
        <v>1285.7</v>
      </c>
      <c r="G201">
        <v>1286.6</v>
      </c>
      <c r="H201">
        <v>1287.5</v>
      </c>
      <c r="I201">
        <v>1288.4</v>
      </c>
      <c r="J201">
        <v>1289.3</v>
      </c>
      <c r="K201">
        <v>1290.2</v>
      </c>
      <c r="L201">
        <v>1291.1</v>
      </c>
      <c r="M201" s="9">
        <f aca="true" t="shared" si="3" ref="M201:M264">C201-C200</f>
        <v>8</v>
      </c>
    </row>
    <row r="202" spans="2:13" ht="12.75">
      <c r="B202">
        <v>1569.4</v>
      </c>
      <c r="C202">
        <v>1292</v>
      </c>
      <c r="D202">
        <v>1292.8</v>
      </c>
      <c r="E202">
        <v>1293.6</v>
      </c>
      <c r="F202">
        <v>1294.4</v>
      </c>
      <c r="G202">
        <v>1295.2</v>
      </c>
      <c r="H202">
        <v>1296</v>
      </c>
      <c r="I202">
        <v>1296.8</v>
      </c>
      <c r="J202">
        <v>1297.6</v>
      </c>
      <c r="K202">
        <v>1298.4</v>
      </c>
      <c r="L202">
        <v>1299.2</v>
      </c>
      <c r="M202" s="9">
        <f t="shared" si="3"/>
        <v>9</v>
      </c>
    </row>
    <row r="203" spans="2:13" ht="12.75">
      <c r="B203">
        <v>1569.5</v>
      </c>
      <c r="C203">
        <v>1300</v>
      </c>
      <c r="D203">
        <v>1300.8</v>
      </c>
      <c r="E203">
        <v>1301.6</v>
      </c>
      <c r="F203">
        <v>1302.4</v>
      </c>
      <c r="G203">
        <v>1303.2</v>
      </c>
      <c r="H203">
        <v>1304</v>
      </c>
      <c r="I203">
        <v>1304.8</v>
      </c>
      <c r="J203">
        <v>1305.6</v>
      </c>
      <c r="K203">
        <v>1306.4</v>
      </c>
      <c r="L203">
        <v>1307.2</v>
      </c>
      <c r="M203" s="9">
        <f t="shared" si="3"/>
        <v>8</v>
      </c>
    </row>
    <row r="204" spans="2:13" ht="12.75">
      <c r="B204">
        <v>1569.6</v>
      </c>
      <c r="C204">
        <v>1308</v>
      </c>
      <c r="D204">
        <v>1308.9</v>
      </c>
      <c r="E204">
        <v>1309.8</v>
      </c>
      <c r="F204">
        <v>1310.7</v>
      </c>
      <c r="G204">
        <v>1311.6</v>
      </c>
      <c r="H204">
        <v>1312.5</v>
      </c>
      <c r="I204">
        <v>1313.4</v>
      </c>
      <c r="J204">
        <v>1314.3</v>
      </c>
      <c r="K204">
        <v>1315.2</v>
      </c>
      <c r="L204">
        <v>1316.1</v>
      </c>
      <c r="M204" s="9">
        <f t="shared" si="3"/>
        <v>8</v>
      </c>
    </row>
    <row r="205" spans="2:13" ht="12.75">
      <c r="B205">
        <v>1569.7</v>
      </c>
      <c r="C205">
        <v>1317</v>
      </c>
      <c r="D205">
        <v>1317.8</v>
      </c>
      <c r="E205">
        <v>1318.6</v>
      </c>
      <c r="F205">
        <v>1319.4</v>
      </c>
      <c r="G205">
        <v>1320.2</v>
      </c>
      <c r="H205">
        <v>1321</v>
      </c>
      <c r="I205">
        <v>1321.8</v>
      </c>
      <c r="J205">
        <v>1322.6</v>
      </c>
      <c r="K205">
        <v>1323.4</v>
      </c>
      <c r="L205">
        <v>1324.2</v>
      </c>
      <c r="M205" s="9">
        <f t="shared" si="3"/>
        <v>9</v>
      </c>
    </row>
    <row r="206" spans="2:13" ht="12.75">
      <c r="B206">
        <v>1569.8</v>
      </c>
      <c r="C206">
        <v>1325</v>
      </c>
      <c r="D206">
        <v>1325.8</v>
      </c>
      <c r="E206">
        <v>1326.6</v>
      </c>
      <c r="F206">
        <v>1327.4</v>
      </c>
      <c r="G206">
        <v>1328.2</v>
      </c>
      <c r="H206">
        <v>1329</v>
      </c>
      <c r="I206">
        <v>1329.8</v>
      </c>
      <c r="J206">
        <v>1330.6</v>
      </c>
      <c r="K206">
        <v>1331.4</v>
      </c>
      <c r="L206">
        <v>1332.2</v>
      </c>
      <c r="M206" s="9">
        <f t="shared" si="3"/>
        <v>8</v>
      </c>
    </row>
    <row r="207" spans="2:13" ht="12.75">
      <c r="B207">
        <v>1569.9</v>
      </c>
      <c r="C207">
        <v>1333</v>
      </c>
      <c r="D207">
        <v>1333.9</v>
      </c>
      <c r="E207">
        <v>1334.8</v>
      </c>
      <c r="F207">
        <v>1335.7</v>
      </c>
      <c r="G207">
        <v>1336.6</v>
      </c>
      <c r="H207">
        <v>1337.5</v>
      </c>
      <c r="I207">
        <v>1338.4</v>
      </c>
      <c r="J207">
        <v>1339.3</v>
      </c>
      <c r="K207">
        <v>1340.2</v>
      </c>
      <c r="L207">
        <v>1341.1</v>
      </c>
      <c r="M207" s="9">
        <f t="shared" si="3"/>
        <v>8</v>
      </c>
    </row>
    <row r="208" spans="2:13" ht="12.75">
      <c r="B208">
        <v>1570</v>
      </c>
      <c r="C208">
        <v>1342</v>
      </c>
      <c r="D208">
        <v>1342.9</v>
      </c>
      <c r="E208">
        <v>1343.8</v>
      </c>
      <c r="F208">
        <v>1344.7</v>
      </c>
      <c r="G208">
        <v>1345.6</v>
      </c>
      <c r="H208">
        <v>1346.5</v>
      </c>
      <c r="I208">
        <v>1347.4</v>
      </c>
      <c r="J208">
        <v>1348.3</v>
      </c>
      <c r="K208">
        <v>1349.2</v>
      </c>
      <c r="L208">
        <v>1350.1</v>
      </c>
      <c r="M208" s="9">
        <f t="shared" si="3"/>
        <v>9</v>
      </c>
    </row>
    <row r="209" spans="2:13" ht="12.75">
      <c r="B209">
        <v>1570.1</v>
      </c>
      <c r="C209">
        <v>1351</v>
      </c>
      <c r="D209">
        <v>1351.9</v>
      </c>
      <c r="E209">
        <v>1352.8</v>
      </c>
      <c r="F209">
        <v>1353.7</v>
      </c>
      <c r="G209">
        <v>1354.6</v>
      </c>
      <c r="H209">
        <v>1355.5</v>
      </c>
      <c r="I209">
        <v>1356.4</v>
      </c>
      <c r="J209">
        <v>1357.3</v>
      </c>
      <c r="K209">
        <v>1358.2</v>
      </c>
      <c r="L209">
        <v>1359.1</v>
      </c>
      <c r="M209" s="9">
        <f t="shared" si="3"/>
        <v>9</v>
      </c>
    </row>
    <row r="210" spans="2:13" ht="12.75">
      <c r="B210">
        <v>1570.2</v>
      </c>
      <c r="C210">
        <v>1360</v>
      </c>
      <c r="D210">
        <v>1360.9</v>
      </c>
      <c r="E210">
        <v>1361.8</v>
      </c>
      <c r="F210">
        <v>1362.7</v>
      </c>
      <c r="G210">
        <v>1363.6</v>
      </c>
      <c r="H210">
        <v>1364.5</v>
      </c>
      <c r="I210">
        <v>1365.4</v>
      </c>
      <c r="J210">
        <v>1366.3</v>
      </c>
      <c r="K210">
        <v>1367.2</v>
      </c>
      <c r="L210">
        <v>1368.1</v>
      </c>
      <c r="M210" s="9">
        <f t="shared" si="3"/>
        <v>9</v>
      </c>
    </row>
    <row r="211" spans="2:13" ht="12.75">
      <c r="B211">
        <v>1570.3</v>
      </c>
      <c r="C211">
        <v>1369</v>
      </c>
      <c r="D211">
        <v>1369.9</v>
      </c>
      <c r="E211">
        <v>1370.8</v>
      </c>
      <c r="F211">
        <v>1371.7</v>
      </c>
      <c r="G211">
        <v>1372.6</v>
      </c>
      <c r="H211">
        <v>1373.5</v>
      </c>
      <c r="I211">
        <v>1374.4</v>
      </c>
      <c r="J211">
        <v>1375.3</v>
      </c>
      <c r="K211">
        <v>1376.2</v>
      </c>
      <c r="L211">
        <v>1377.1</v>
      </c>
      <c r="M211" s="9">
        <f t="shared" si="3"/>
        <v>9</v>
      </c>
    </row>
    <row r="212" spans="2:13" ht="12.75">
      <c r="B212">
        <v>1570.4</v>
      </c>
      <c r="C212">
        <v>1378</v>
      </c>
      <c r="D212">
        <v>1378.9</v>
      </c>
      <c r="E212">
        <v>1379.8</v>
      </c>
      <c r="F212">
        <v>1380.7</v>
      </c>
      <c r="G212">
        <v>1381.6</v>
      </c>
      <c r="H212">
        <v>1382.5</v>
      </c>
      <c r="I212">
        <v>1383.4</v>
      </c>
      <c r="J212">
        <v>1384.3</v>
      </c>
      <c r="K212">
        <v>1385.2</v>
      </c>
      <c r="L212">
        <v>1386.1</v>
      </c>
      <c r="M212" s="9">
        <f t="shared" si="3"/>
        <v>9</v>
      </c>
    </row>
    <row r="213" spans="2:13" ht="12.75">
      <c r="B213">
        <v>1570.5</v>
      </c>
      <c r="C213">
        <v>1387</v>
      </c>
      <c r="D213">
        <v>1387.9</v>
      </c>
      <c r="E213">
        <v>1388.8</v>
      </c>
      <c r="F213">
        <v>1389.7</v>
      </c>
      <c r="G213">
        <v>1390.6</v>
      </c>
      <c r="H213">
        <v>1391.5</v>
      </c>
      <c r="I213">
        <v>1392.4</v>
      </c>
      <c r="J213">
        <v>1393.3</v>
      </c>
      <c r="K213">
        <v>1394.2</v>
      </c>
      <c r="L213">
        <v>1395.1</v>
      </c>
      <c r="M213" s="9">
        <f t="shared" si="3"/>
        <v>9</v>
      </c>
    </row>
    <row r="214" spans="2:13" ht="12.75">
      <c r="B214">
        <v>1570.6</v>
      </c>
      <c r="C214">
        <v>1396</v>
      </c>
      <c r="D214">
        <v>1396.9</v>
      </c>
      <c r="E214">
        <v>1397.8</v>
      </c>
      <c r="F214">
        <v>1398.7</v>
      </c>
      <c r="G214">
        <v>1399.6</v>
      </c>
      <c r="H214">
        <v>1400.5</v>
      </c>
      <c r="I214">
        <v>1401.4</v>
      </c>
      <c r="J214">
        <v>1402.3</v>
      </c>
      <c r="K214">
        <v>1403.2</v>
      </c>
      <c r="L214">
        <v>1404.1</v>
      </c>
      <c r="M214" s="9">
        <f t="shared" si="3"/>
        <v>9</v>
      </c>
    </row>
    <row r="215" spans="2:13" ht="12.75">
      <c r="B215">
        <v>1570.7</v>
      </c>
      <c r="C215">
        <v>1405</v>
      </c>
      <c r="D215">
        <v>1405.9</v>
      </c>
      <c r="E215">
        <v>1406.8</v>
      </c>
      <c r="F215">
        <v>1407.7</v>
      </c>
      <c r="G215">
        <v>1408.6</v>
      </c>
      <c r="H215">
        <v>1409.5</v>
      </c>
      <c r="I215">
        <v>1410.4</v>
      </c>
      <c r="J215">
        <v>1411.3</v>
      </c>
      <c r="K215">
        <v>1412.2</v>
      </c>
      <c r="L215">
        <v>1413.1</v>
      </c>
      <c r="M215" s="9">
        <f t="shared" si="3"/>
        <v>9</v>
      </c>
    </row>
    <row r="216" spans="2:13" ht="12.75">
      <c r="B216">
        <v>1570.8</v>
      </c>
      <c r="C216">
        <v>1414</v>
      </c>
      <c r="D216">
        <v>1414.9</v>
      </c>
      <c r="E216">
        <v>1415.8</v>
      </c>
      <c r="F216">
        <v>1416.7</v>
      </c>
      <c r="G216">
        <v>1417.6</v>
      </c>
      <c r="H216">
        <v>1418.5</v>
      </c>
      <c r="I216">
        <v>1419.4</v>
      </c>
      <c r="J216">
        <v>1420.3</v>
      </c>
      <c r="K216">
        <v>1421.2</v>
      </c>
      <c r="L216">
        <v>1422.1</v>
      </c>
      <c r="M216" s="9">
        <f t="shared" si="3"/>
        <v>9</v>
      </c>
    </row>
    <row r="217" spans="2:13" ht="12.75">
      <c r="B217">
        <v>1570.9</v>
      </c>
      <c r="C217">
        <v>1423</v>
      </c>
      <c r="D217">
        <v>1423.9</v>
      </c>
      <c r="E217">
        <v>1424.8</v>
      </c>
      <c r="F217">
        <v>1425.7</v>
      </c>
      <c r="G217">
        <v>1426.6</v>
      </c>
      <c r="H217">
        <v>1427.5</v>
      </c>
      <c r="I217">
        <v>1428.4</v>
      </c>
      <c r="J217">
        <v>1429.3</v>
      </c>
      <c r="K217">
        <v>1430.2</v>
      </c>
      <c r="L217">
        <v>1431.1</v>
      </c>
      <c r="M217" s="9">
        <f t="shared" si="3"/>
        <v>9</v>
      </c>
    </row>
    <row r="218" spans="2:13" ht="12.75">
      <c r="B218">
        <v>1571</v>
      </c>
      <c r="C218">
        <v>1432</v>
      </c>
      <c r="D218">
        <v>1432.9</v>
      </c>
      <c r="E218">
        <v>1433.8</v>
      </c>
      <c r="F218">
        <v>1434.7</v>
      </c>
      <c r="G218">
        <v>1435.6</v>
      </c>
      <c r="H218">
        <v>1436.5</v>
      </c>
      <c r="I218">
        <v>1437.4</v>
      </c>
      <c r="J218">
        <v>1438.3</v>
      </c>
      <c r="K218">
        <v>1439.2</v>
      </c>
      <c r="L218">
        <v>1440.1</v>
      </c>
      <c r="M218" s="9">
        <f t="shared" si="3"/>
        <v>9</v>
      </c>
    </row>
    <row r="219" spans="2:13" ht="12.75">
      <c r="B219">
        <f aca="true" t="shared" si="4" ref="B219:B250">B218+0.01</f>
        <v>1571.01</v>
      </c>
      <c r="C219">
        <v>1432.9</v>
      </c>
      <c r="M219" s="9">
        <f t="shared" si="3"/>
        <v>0.900000000000091</v>
      </c>
    </row>
    <row r="220" spans="2:13" ht="12.75">
      <c r="B220">
        <f t="shared" si="4"/>
        <v>1571.02</v>
      </c>
      <c r="C220">
        <v>1433.8</v>
      </c>
      <c r="M220" s="9">
        <f t="shared" si="3"/>
        <v>0.8999999999998636</v>
      </c>
    </row>
    <row r="221" spans="2:13" ht="12.75">
      <c r="B221">
        <f t="shared" si="4"/>
        <v>1571.03</v>
      </c>
      <c r="C221">
        <v>1434.7</v>
      </c>
      <c r="M221" s="9">
        <f t="shared" si="3"/>
        <v>0.900000000000091</v>
      </c>
    </row>
    <row r="222" spans="2:13" ht="12.75">
      <c r="B222">
        <f t="shared" si="4"/>
        <v>1571.04</v>
      </c>
      <c r="C222">
        <v>1435.6</v>
      </c>
      <c r="M222" s="9">
        <f t="shared" si="3"/>
        <v>0.8999999999998636</v>
      </c>
    </row>
    <row r="223" spans="2:13" ht="12.75">
      <c r="B223">
        <f t="shared" si="4"/>
        <v>1571.05</v>
      </c>
      <c r="C223">
        <v>1436.5</v>
      </c>
      <c r="M223" s="9">
        <f t="shared" si="3"/>
        <v>0.900000000000091</v>
      </c>
    </row>
    <row r="224" spans="2:13" ht="12.75">
      <c r="B224">
        <f t="shared" si="4"/>
        <v>1571.06</v>
      </c>
      <c r="C224">
        <v>1437.4</v>
      </c>
      <c r="M224" s="9">
        <f t="shared" si="3"/>
        <v>0.900000000000091</v>
      </c>
    </row>
    <row r="225" spans="2:13" ht="12.75">
      <c r="B225">
        <f t="shared" si="4"/>
        <v>1571.07</v>
      </c>
      <c r="C225">
        <v>1438.3</v>
      </c>
      <c r="M225" s="9">
        <f t="shared" si="3"/>
        <v>0.8999999999998636</v>
      </c>
    </row>
    <row r="226" spans="2:13" ht="12.75">
      <c r="B226">
        <f t="shared" si="4"/>
        <v>1571.08</v>
      </c>
      <c r="C226">
        <v>1439.2</v>
      </c>
      <c r="M226" s="9">
        <f t="shared" si="3"/>
        <v>0.900000000000091</v>
      </c>
    </row>
    <row r="227" spans="2:13" ht="12.75">
      <c r="B227">
        <f t="shared" si="4"/>
        <v>1571.09</v>
      </c>
      <c r="C227">
        <v>1440.1</v>
      </c>
      <c r="M227" s="9">
        <f t="shared" si="3"/>
        <v>0.8999999999998636</v>
      </c>
    </row>
    <row r="228" spans="2:13" ht="12.75">
      <c r="B228">
        <f t="shared" si="4"/>
        <v>1571.1</v>
      </c>
      <c r="C228">
        <v>1441</v>
      </c>
      <c r="D228">
        <v>1441.9</v>
      </c>
      <c r="E228">
        <v>1442.8</v>
      </c>
      <c r="F228">
        <v>1443.7</v>
      </c>
      <c r="G228">
        <v>1444.6</v>
      </c>
      <c r="H228">
        <v>1445.5</v>
      </c>
      <c r="I228">
        <v>1446.4</v>
      </c>
      <c r="J228">
        <v>1447.3</v>
      </c>
      <c r="K228">
        <v>1448.2</v>
      </c>
      <c r="L228">
        <v>1449.1</v>
      </c>
      <c r="M228" s="9">
        <f t="shared" si="3"/>
        <v>0.900000000000091</v>
      </c>
    </row>
    <row r="229" spans="2:13" ht="12.75">
      <c r="B229">
        <f t="shared" si="4"/>
        <v>1571.11</v>
      </c>
      <c r="C229">
        <v>1441.9</v>
      </c>
      <c r="M229" s="9">
        <f t="shared" si="3"/>
        <v>0.900000000000091</v>
      </c>
    </row>
    <row r="230" spans="2:13" ht="12.75">
      <c r="B230">
        <f t="shared" si="4"/>
        <v>1571.12</v>
      </c>
      <c r="C230">
        <v>1442.8</v>
      </c>
      <c r="M230" s="9">
        <f t="shared" si="3"/>
        <v>0.8999999999998636</v>
      </c>
    </row>
    <row r="231" spans="2:13" ht="12.75">
      <c r="B231">
        <f t="shared" si="4"/>
        <v>1571.1299999999999</v>
      </c>
      <c r="C231">
        <v>1443.7</v>
      </c>
      <c r="M231" s="9">
        <f t="shared" si="3"/>
        <v>0.900000000000091</v>
      </c>
    </row>
    <row r="232" spans="2:13" ht="12.75">
      <c r="B232">
        <f t="shared" si="4"/>
        <v>1571.1399999999999</v>
      </c>
      <c r="C232">
        <v>1444.6</v>
      </c>
      <c r="M232" s="9">
        <f t="shared" si="3"/>
        <v>0.8999999999998636</v>
      </c>
    </row>
    <row r="233" spans="2:13" ht="12.75">
      <c r="B233">
        <f t="shared" si="4"/>
        <v>1571.1499999999999</v>
      </c>
      <c r="C233">
        <v>1445.5</v>
      </c>
      <c r="M233" s="9">
        <f t="shared" si="3"/>
        <v>0.900000000000091</v>
      </c>
    </row>
    <row r="234" spans="2:13" ht="12.75">
      <c r="B234">
        <f t="shared" si="4"/>
        <v>1571.1599999999999</v>
      </c>
      <c r="C234">
        <v>1446.4</v>
      </c>
      <c r="M234" s="9">
        <f t="shared" si="3"/>
        <v>0.900000000000091</v>
      </c>
    </row>
    <row r="235" spans="2:13" ht="12.75">
      <c r="B235">
        <f t="shared" si="4"/>
        <v>1571.1699999999998</v>
      </c>
      <c r="C235">
        <v>1447.3</v>
      </c>
      <c r="M235" s="9">
        <f t="shared" si="3"/>
        <v>0.8999999999998636</v>
      </c>
    </row>
    <row r="236" spans="2:13" ht="12.75">
      <c r="B236">
        <f t="shared" si="4"/>
        <v>1571.1799999999998</v>
      </c>
      <c r="C236">
        <v>1448.2</v>
      </c>
      <c r="M236" s="9">
        <f t="shared" si="3"/>
        <v>0.900000000000091</v>
      </c>
    </row>
    <row r="237" spans="2:13" ht="12.75">
      <c r="B237">
        <f t="shared" si="4"/>
        <v>1571.1899999999998</v>
      </c>
      <c r="C237">
        <v>1449.1</v>
      </c>
      <c r="M237" s="9">
        <f t="shared" si="3"/>
        <v>0.8999999999998636</v>
      </c>
    </row>
    <row r="238" spans="2:13" ht="12.75">
      <c r="B238">
        <f t="shared" si="4"/>
        <v>1571.1999999999998</v>
      </c>
      <c r="C238">
        <v>1450</v>
      </c>
      <c r="D238">
        <v>1450.9</v>
      </c>
      <c r="E238">
        <v>1451.8</v>
      </c>
      <c r="F238">
        <v>1452.7</v>
      </c>
      <c r="G238">
        <v>1453.6</v>
      </c>
      <c r="H238">
        <v>1454.5</v>
      </c>
      <c r="I238">
        <v>1455.4</v>
      </c>
      <c r="J238">
        <v>1456.3</v>
      </c>
      <c r="K238">
        <v>1457.2</v>
      </c>
      <c r="L238">
        <v>1458.1</v>
      </c>
      <c r="M238" s="9">
        <f t="shared" si="3"/>
        <v>0.900000000000091</v>
      </c>
    </row>
    <row r="239" spans="2:13" ht="12.75">
      <c r="B239">
        <f t="shared" si="4"/>
        <v>1571.2099999999998</v>
      </c>
      <c r="C239">
        <v>1450.9</v>
      </c>
      <c r="M239" s="9">
        <f t="shared" si="3"/>
        <v>0.900000000000091</v>
      </c>
    </row>
    <row r="240" spans="2:13" ht="12.75">
      <c r="B240">
        <f t="shared" si="4"/>
        <v>1571.2199999999998</v>
      </c>
      <c r="C240">
        <v>1451.8</v>
      </c>
      <c r="M240" s="9">
        <f t="shared" si="3"/>
        <v>0.8999999999998636</v>
      </c>
    </row>
    <row r="241" spans="2:13" ht="12.75">
      <c r="B241">
        <f t="shared" si="4"/>
        <v>1571.2299999999998</v>
      </c>
      <c r="C241">
        <v>1452.7</v>
      </c>
      <c r="M241" s="9">
        <f t="shared" si="3"/>
        <v>0.900000000000091</v>
      </c>
    </row>
    <row r="242" spans="2:13" ht="12.75">
      <c r="B242">
        <f t="shared" si="4"/>
        <v>1571.2399999999998</v>
      </c>
      <c r="C242">
        <v>1453.6</v>
      </c>
      <c r="M242" s="9">
        <f t="shared" si="3"/>
        <v>0.8999999999998636</v>
      </c>
    </row>
    <row r="243" spans="2:13" ht="12.75">
      <c r="B243">
        <f t="shared" si="4"/>
        <v>1571.2499999999998</v>
      </c>
      <c r="C243">
        <v>1454.5</v>
      </c>
      <c r="M243" s="9">
        <f t="shared" si="3"/>
        <v>0.900000000000091</v>
      </c>
    </row>
    <row r="244" spans="2:13" ht="12.75">
      <c r="B244">
        <f t="shared" si="4"/>
        <v>1571.2599999999998</v>
      </c>
      <c r="C244">
        <v>1455.4</v>
      </c>
      <c r="M244" s="9">
        <f t="shared" si="3"/>
        <v>0.900000000000091</v>
      </c>
    </row>
    <row r="245" spans="2:13" ht="12.75">
      <c r="B245">
        <f t="shared" si="4"/>
        <v>1571.2699999999998</v>
      </c>
      <c r="C245">
        <v>1456.3</v>
      </c>
      <c r="M245" s="9">
        <f t="shared" si="3"/>
        <v>0.8999999999998636</v>
      </c>
    </row>
    <row r="246" spans="2:13" ht="12.75">
      <c r="B246">
        <f t="shared" si="4"/>
        <v>1571.2799999999997</v>
      </c>
      <c r="C246">
        <v>1457.2</v>
      </c>
      <c r="M246" s="9">
        <f t="shared" si="3"/>
        <v>0.900000000000091</v>
      </c>
    </row>
    <row r="247" spans="2:13" ht="12.75">
      <c r="B247">
        <f t="shared" si="4"/>
        <v>1571.2899999999997</v>
      </c>
      <c r="C247">
        <v>1458.1</v>
      </c>
      <c r="M247" s="9">
        <f t="shared" si="3"/>
        <v>0.8999999999998636</v>
      </c>
    </row>
    <row r="248" spans="2:13" ht="12.75">
      <c r="B248">
        <f t="shared" si="4"/>
        <v>1571.2999999999997</v>
      </c>
      <c r="C248">
        <v>1459</v>
      </c>
      <c r="D248">
        <v>1459.9</v>
      </c>
      <c r="E248">
        <v>1460.8</v>
      </c>
      <c r="F248">
        <v>1461.7</v>
      </c>
      <c r="G248">
        <v>1462.6</v>
      </c>
      <c r="H248">
        <v>1463.5</v>
      </c>
      <c r="I248">
        <v>1464.4</v>
      </c>
      <c r="J248">
        <v>1465.3</v>
      </c>
      <c r="K248">
        <v>1466.2</v>
      </c>
      <c r="L248">
        <v>1467.1</v>
      </c>
      <c r="M248" s="9">
        <f t="shared" si="3"/>
        <v>0.900000000000091</v>
      </c>
    </row>
    <row r="249" spans="2:13" ht="12.75">
      <c r="B249">
        <f t="shared" si="4"/>
        <v>1571.3099999999997</v>
      </c>
      <c r="C249">
        <v>1459.9</v>
      </c>
      <c r="M249" s="9">
        <f t="shared" si="3"/>
        <v>0.900000000000091</v>
      </c>
    </row>
    <row r="250" spans="2:13" ht="12.75">
      <c r="B250">
        <f t="shared" si="4"/>
        <v>1571.3199999999997</v>
      </c>
      <c r="C250">
        <v>1460.8</v>
      </c>
      <c r="M250" s="9">
        <f t="shared" si="3"/>
        <v>0.8999999999998636</v>
      </c>
    </row>
    <row r="251" spans="2:13" ht="12.75">
      <c r="B251">
        <f aca="true" t="shared" si="5" ref="B251:B314">B250+0.01</f>
        <v>1571.3299999999997</v>
      </c>
      <c r="C251">
        <v>1461.7</v>
      </c>
      <c r="M251" s="9">
        <f t="shared" si="3"/>
        <v>0.900000000000091</v>
      </c>
    </row>
    <row r="252" spans="2:13" ht="12.75">
      <c r="B252">
        <f t="shared" si="5"/>
        <v>1571.3399999999997</v>
      </c>
      <c r="C252">
        <v>1462.6</v>
      </c>
      <c r="M252" s="9">
        <f t="shared" si="3"/>
        <v>0.8999999999998636</v>
      </c>
    </row>
    <row r="253" spans="2:13" ht="12.75">
      <c r="B253">
        <f t="shared" si="5"/>
        <v>1571.3499999999997</v>
      </c>
      <c r="C253">
        <v>1463.5</v>
      </c>
      <c r="M253" s="9">
        <f t="shared" si="3"/>
        <v>0.900000000000091</v>
      </c>
    </row>
    <row r="254" spans="2:13" ht="12.75">
      <c r="B254">
        <f t="shared" si="5"/>
        <v>1571.3599999999997</v>
      </c>
      <c r="C254">
        <v>1464.4</v>
      </c>
      <c r="M254" s="9">
        <f t="shared" si="3"/>
        <v>0.900000000000091</v>
      </c>
    </row>
    <row r="255" spans="2:13" ht="12.75">
      <c r="B255">
        <f t="shared" si="5"/>
        <v>1571.3699999999997</v>
      </c>
      <c r="C255">
        <v>1465.3</v>
      </c>
      <c r="M255" s="9">
        <f t="shared" si="3"/>
        <v>0.8999999999998636</v>
      </c>
    </row>
    <row r="256" spans="2:13" ht="12.75">
      <c r="B256">
        <f t="shared" si="5"/>
        <v>1571.3799999999997</v>
      </c>
      <c r="C256">
        <v>1466.2</v>
      </c>
      <c r="M256" s="9">
        <f t="shared" si="3"/>
        <v>0.900000000000091</v>
      </c>
    </row>
    <row r="257" spans="2:13" ht="12.75">
      <c r="B257">
        <f t="shared" si="5"/>
        <v>1571.3899999999996</v>
      </c>
      <c r="C257">
        <v>1467.1</v>
      </c>
      <c r="M257" s="9">
        <f t="shared" si="3"/>
        <v>0.8999999999998636</v>
      </c>
    </row>
    <row r="258" spans="2:13" ht="12.75">
      <c r="B258">
        <f t="shared" si="5"/>
        <v>1571.3999999999996</v>
      </c>
      <c r="C258">
        <v>1468</v>
      </c>
      <c r="D258">
        <v>1468.9</v>
      </c>
      <c r="E258">
        <v>1469.8</v>
      </c>
      <c r="F258">
        <v>1470.7</v>
      </c>
      <c r="G258">
        <v>1471.6</v>
      </c>
      <c r="H258">
        <v>1472.5</v>
      </c>
      <c r="I258">
        <v>1473.4</v>
      </c>
      <c r="J258">
        <v>1474.3</v>
      </c>
      <c r="K258">
        <v>1475.2</v>
      </c>
      <c r="L258">
        <v>1476.1</v>
      </c>
      <c r="M258" s="9">
        <f t="shared" si="3"/>
        <v>0.900000000000091</v>
      </c>
    </row>
    <row r="259" spans="2:13" ht="12.75">
      <c r="B259">
        <f t="shared" si="5"/>
        <v>1571.4099999999996</v>
      </c>
      <c r="C259">
        <v>1468.9</v>
      </c>
      <c r="M259" s="9">
        <f t="shared" si="3"/>
        <v>0.900000000000091</v>
      </c>
    </row>
    <row r="260" spans="2:13" ht="12.75">
      <c r="B260">
        <f t="shared" si="5"/>
        <v>1571.4199999999996</v>
      </c>
      <c r="C260">
        <v>1469.8</v>
      </c>
      <c r="M260" s="9">
        <f t="shared" si="3"/>
        <v>0.8999999999998636</v>
      </c>
    </row>
    <row r="261" spans="2:13" ht="12.75">
      <c r="B261">
        <f t="shared" si="5"/>
        <v>1571.4299999999996</v>
      </c>
      <c r="C261">
        <v>1470.7</v>
      </c>
      <c r="M261" s="9">
        <f t="shared" si="3"/>
        <v>0.900000000000091</v>
      </c>
    </row>
    <row r="262" spans="2:13" ht="12.75">
      <c r="B262">
        <f t="shared" si="5"/>
        <v>1571.4399999999996</v>
      </c>
      <c r="C262">
        <v>1471.6</v>
      </c>
      <c r="M262" s="9">
        <f t="shared" si="3"/>
        <v>0.8999999999998636</v>
      </c>
    </row>
    <row r="263" spans="2:13" ht="12.75">
      <c r="B263">
        <f t="shared" si="5"/>
        <v>1571.4499999999996</v>
      </c>
      <c r="C263">
        <v>1472.5</v>
      </c>
      <c r="M263" s="9">
        <f t="shared" si="3"/>
        <v>0.900000000000091</v>
      </c>
    </row>
    <row r="264" spans="2:13" ht="12.75">
      <c r="B264">
        <f t="shared" si="5"/>
        <v>1571.4599999999996</v>
      </c>
      <c r="C264">
        <v>1473.4</v>
      </c>
      <c r="M264" s="9">
        <f t="shared" si="3"/>
        <v>0.900000000000091</v>
      </c>
    </row>
    <row r="265" spans="2:13" ht="12.75">
      <c r="B265">
        <f t="shared" si="5"/>
        <v>1571.4699999999996</v>
      </c>
      <c r="C265">
        <v>1474.3</v>
      </c>
      <c r="M265" s="9">
        <f aca="true" t="shared" si="6" ref="M265:M328">C265-C264</f>
        <v>0.8999999999998636</v>
      </c>
    </row>
    <row r="266" spans="2:13" ht="12.75">
      <c r="B266">
        <f t="shared" si="5"/>
        <v>1571.4799999999996</v>
      </c>
      <c r="C266">
        <v>1475.2</v>
      </c>
      <c r="M266" s="9">
        <f t="shared" si="6"/>
        <v>0.900000000000091</v>
      </c>
    </row>
    <row r="267" spans="2:13" ht="12.75">
      <c r="B267">
        <f t="shared" si="5"/>
        <v>1571.4899999999996</v>
      </c>
      <c r="C267">
        <v>1476.1</v>
      </c>
      <c r="M267" s="9">
        <f t="shared" si="6"/>
        <v>0.8999999999998636</v>
      </c>
    </row>
    <row r="268" spans="2:13" ht="12.75">
      <c r="B268">
        <f t="shared" si="5"/>
        <v>1571.4999999999995</v>
      </c>
      <c r="C268">
        <v>1477</v>
      </c>
      <c r="D268">
        <v>1477.9</v>
      </c>
      <c r="E268">
        <v>1478.8</v>
      </c>
      <c r="F268">
        <v>1479.7</v>
      </c>
      <c r="G268">
        <v>1480.6</v>
      </c>
      <c r="H268">
        <v>1481.5</v>
      </c>
      <c r="I268">
        <v>1482.4</v>
      </c>
      <c r="J268">
        <v>1483.3</v>
      </c>
      <c r="K268">
        <v>1484.2</v>
      </c>
      <c r="L268">
        <v>1485.1</v>
      </c>
      <c r="M268" s="9">
        <f t="shared" si="6"/>
        <v>0.900000000000091</v>
      </c>
    </row>
    <row r="269" spans="2:13" ht="12.75">
      <c r="B269">
        <f t="shared" si="5"/>
        <v>1571.5099999999995</v>
      </c>
      <c r="C269">
        <v>1477.9</v>
      </c>
      <c r="M269" s="9">
        <f t="shared" si="6"/>
        <v>0.900000000000091</v>
      </c>
    </row>
    <row r="270" spans="2:13" ht="12.75">
      <c r="B270">
        <f t="shared" si="5"/>
        <v>1571.5199999999995</v>
      </c>
      <c r="C270">
        <v>1478.8</v>
      </c>
      <c r="M270" s="9">
        <f t="shared" si="6"/>
        <v>0.8999999999998636</v>
      </c>
    </row>
    <row r="271" spans="2:13" ht="12.75">
      <c r="B271">
        <f t="shared" si="5"/>
        <v>1571.5299999999995</v>
      </c>
      <c r="C271">
        <v>1479.7</v>
      </c>
      <c r="M271" s="9">
        <f t="shared" si="6"/>
        <v>0.900000000000091</v>
      </c>
    </row>
    <row r="272" spans="2:13" ht="12.75">
      <c r="B272">
        <f t="shared" si="5"/>
        <v>1571.5399999999995</v>
      </c>
      <c r="C272">
        <v>1480.6</v>
      </c>
      <c r="M272" s="9">
        <f t="shared" si="6"/>
        <v>0.8999999999998636</v>
      </c>
    </row>
    <row r="273" spans="2:13" ht="12.75">
      <c r="B273">
        <f t="shared" si="5"/>
        <v>1571.5499999999995</v>
      </c>
      <c r="C273">
        <v>1481.5</v>
      </c>
      <c r="M273" s="9">
        <f t="shared" si="6"/>
        <v>0.900000000000091</v>
      </c>
    </row>
    <row r="274" spans="2:13" ht="12.75">
      <c r="B274">
        <f t="shared" si="5"/>
        <v>1571.5599999999995</v>
      </c>
      <c r="C274">
        <v>1482.4</v>
      </c>
      <c r="M274" s="9">
        <f t="shared" si="6"/>
        <v>0.900000000000091</v>
      </c>
    </row>
    <row r="275" spans="2:13" ht="12.75">
      <c r="B275">
        <f t="shared" si="5"/>
        <v>1571.5699999999995</v>
      </c>
      <c r="C275">
        <v>1483.3</v>
      </c>
      <c r="M275" s="9">
        <f t="shared" si="6"/>
        <v>0.8999999999998636</v>
      </c>
    </row>
    <row r="276" spans="2:13" ht="12.75">
      <c r="B276">
        <f t="shared" si="5"/>
        <v>1571.5799999999995</v>
      </c>
      <c r="C276">
        <v>1484.2</v>
      </c>
      <c r="M276" s="9">
        <f t="shared" si="6"/>
        <v>0.900000000000091</v>
      </c>
    </row>
    <row r="277" spans="2:13" ht="12.75">
      <c r="B277">
        <f t="shared" si="5"/>
        <v>1571.5899999999995</v>
      </c>
      <c r="C277">
        <v>1485.1</v>
      </c>
      <c r="M277" s="9">
        <f t="shared" si="6"/>
        <v>0.8999999999998636</v>
      </c>
    </row>
    <row r="278" spans="2:13" ht="12.75">
      <c r="B278">
        <f t="shared" si="5"/>
        <v>1571.5999999999995</v>
      </c>
      <c r="C278">
        <v>1486</v>
      </c>
      <c r="D278">
        <v>1486.9</v>
      </c>
      <c r="E278">
        <v>1487.8</v>
      </c>
      <c r="F278">
        <v>1488.7</v>
      </c>
      <c r="G278">
        <v>1489.6</v>
      </c>
      <c r="H278">
        <v>1490.5</v>
      </c>
      <c r="I278">
        <v>1491.4</v>
      </c>
      <c r="J278">
        <v>1492.3</v>
      </c>
      <c r="K278">
        <v>1493.2</v>
      </c>
      <c r="L278">
        <v>1494.1</v>
      </c>
      <c r="M278" s="9">
        <f t="shared" si="6"/>
        <v>0.900000000000091</v>
      </c>
    </row>
    <row r="279" spans="2:13" ht="12.75">
      <c r="B279">
        <f t="shared" si="5"/>
        <v>1571.6099999999994</v>
      </c>
      <c r="C279">
        <v>1486.9</v>
      </c>
      <c r="M279" s="9">
        <f t="shared" si="6"/>
        <v>0.900000000000091</v>
      </c>
    </row>
    <row r="280" spans="2:13" ht="12.75">
      <c r="B280">
        <f t="shared" si="5"/>
        <v>1571.6199999999994</v>
      </c>
      <c r="C280">
        <v>1487.8</v>
      </c>
      <c r="M280" s="9">
        <f t="shared" si="6"/>
        <v>0.8999999999998636</v>
      </c>
    </row>
    <row r="281" spans="2:13" ht="12.75">
      <c r="B281">
        <f t="shared" si="5"/>
        <v>1571.6299999999994</v>
      </c>
      <c r="C281">
        <v>1488.7</v>
      </c>
      <c r="M281" s="9">
        <f t="shared" si="6"/>
        <v>0.900000000000091</v>
      </c>
    </row>
    <row r="282" spans="2:13" ht="12.75">
      <c r="B282">
        <f t="shared" si="5"/>
        <v>1571.6399999999994</v>
      </c>
      <c r="C282">
        <v>1489.6</v>
      </c>
      <c r="M282" s="9">
        <f t="shared" si="6"/>
        <v>0.8999999999998636</v>
      </c>
    </row>
    <row r="283" spans="2:13" ht="12.75">
      <c r="B283">
        <f t="shared" si="5"/>
        <v>1571.6499999999994</v>
      </c>
      <c r="C283">
        <v>1490.5</v>
      </c>
      <c r="M283" s="9">
        <f t="shared" si="6"/>
        <v>0.900000000000091</v>
      </c>
    </row>
    <row r="284" spans="2:13" ht="12.75">
      <c r="B284">
        <f t="shared" si="5"/>
        <v>1571.6599999999994</v>
      </c>
      <c r="C284">
        <v>1491.4</v>
      </c>
      <c r="M284" s="9">
        <f t="shared" si="6"/>
        <v>0.900000000000091</v>
      </c>
    </row>
    <row r="285" spans="2:13" ht="12.75">
      <c r="B285">
        <f t="shared" si="5"/>
        <v>1571.6699999999994</v>
      </c>
      <c r="C285">
        <v>1492.3</v>
      </c>
      <c r="M285" s="9">
        <f t="shared" si="6"/>
        <v>0.8999999999998636</v>
      </c>
    </row>
    <row r="286" spans="2:13" ht="12.75">
      <c r="B286">
        <f t="shared" si="5"/>
        <v>1571.6799999999994</v>
      </c>
      <c r="C286">
        <v>1493.2</v>
      </c>
      <c r="M286" s="9">
        <f t="shared" si="6"/>
        <v>0.900000000000091</v>
      </c>
    </row>
    <row r="287" spans="2:13" ht="12.75">
      <c r="B287">
        <f t="shared" si="5"/>
        <v>1571.6899999999994</v>
      </c>
      <c r="C287">
        <v>1494.1</v>
      </c>
      <c r="M287" s="9">
        <f t="shared" si="6"/>
        <v>0.8999999999998636</v>
      </c>
    </row>
    <row r="288" spans="2:13" ht="12.75">
      <c r="B288">
        <f t="shared" si="5"/>
        <v>1571.6999999999994</v>
      </c>
      <c r="C288">
        <v>1495</v>
      </c>
      <c r="D288">
        <v>1495.9</v>
      </c>
      <c r="E288">
        <v>1496.8</v>
      </c>
      <c r="F288">
        <v>1497.7</v>
      </c>
      <c r="G288">
        <v>1498.6</v>
      </c>
      <c r="H288">
        <v>1499.5</v>
      </c>
      <c r="I288">
        <v>1500.4</v>
      </c>
      <c r="J288">
        <v>1501.3</v>
      </c>
      <c r="K288">
        <v>1502.2</v>
      </c>
      <c r="L288">
        <v>1503.1</v>
      </c>
      <c r="M288" s="9">
        <f t="shared" si="6"/>
        <v>0.900000000000091</v>
      </c>
    </row>
    <row r="289" spans="2:13" ht="12.75">
      <c r="B289">
        <f t="shared" si="5"/>
        <v>1571.7099999999994</v>
      </c>
      <c r="C289">
        <v>1495.9</v>
      </c>
      <c r="M289" s="9">
        <f t="shared" si="6"/>
        <v>0.900000000000091</v>
      </c>
    </row>
    <row r="290" spans="2:13" ht="12.75">
      <c r="B290">
        <f t="shared" si="5"/>
        <v>1571.7199999999993</v>
      </c>
      <c r="C290">
        <v>1496.8</v>
      </c>
      <c r="M290" s="9">
        <f t="shared" si="6"/>
        <v>0.8999999999998636</v>
      </c>
    </row>
    <row r="291" spans="2:13" ht="12.75">
      <c r="B291">
        <f t="shared" si="5"/>
        <v>1571.7299999999993</v>
      </c>
      <c r="C291">
        <v>1497.7</v>
      </c>
      <c r="M291" s="9">
        <f t="shared" si="6"/>
        <v>0.900000000000091</v>
      </c>
    </row>
    <row r="292" spans="2:13" ht="12.75">
      <c r="B292">
        <f t="shared" si="5"/>
        <v>1571.7399999999993</v>
      </c>
      <c r="C292">
        <v>1498.6</v>
      </c>
      <c r="M292" s="9">
        <f t="shared" si="6"/>
        <v>0.8999999999998636</v>
      </c>
    </row>
    <row r="293" spans="2:13" ht="12.75">
      <c r="B293">
        <f t="shared" si="5"/>
        <v>1571.7499999999993</v>
      </c>
      <c r="C293">
        <v>1499.5</v>
      </c>
      <c r="M293" s="9">
        <f t="shared" si="6"/>
        <v>0.900000000000091</v>
      </c>
    </row>
    <row r="294" spans="2:13" ht="12.75">
      <c r="B294">
        <f t="shared" si="5"/>
        <v>1571.7599999999993</v>
      </c>
      <c r="C294">
        <v>1500.4</v>
      </c>
      <c r="M294" s="9">
        <f t="shared" si="6"/>
        <v>0.900000000000091</v>
      </c>
    </row>
    <row r="295" spans="2:13" ht="12.75">
      <c r="B295">
        <f t="shared" si="5"/>
        <v>1571.7699999999993</v>
      </c>
      <c r="C295">
        <v>1501.3</v>
      </c>
      <c r="M295" s="9">
        <f t="shared" si="6"/>
        <v>0.8999999999998636</v>
      </c>
    </row>
    <row r="296" spans="2:13" ht="12.75">
      <c r="B296">
        <f t="shared" si="5"/>
        <v>1571.7799999999993</v>
      </c>
      <c r="C296">
        <v>1502.2</v>
      </c>
      <c r="M296" s="9">
        <f t="shared" si="6"/>
        <v>0.900000000000091</v>
      </c>
    </row>
    <row r="297" spans="2:13" ht="12.75">
      <c r="B297">
        <f t="shared" si="5"/>
        <v>1571.7899999999993</v>
      </c>
      <c r="C297">
        <v>1503.1</v>
      </c>
      <c r="M297" s="9">
        <f t="shared" si="6"/>
        <v>0.8999999999998636</v>
      </c>
    </row>
    <row r="298" spans="2:13" ht="12.75">
      <c r="B298">
        <f t="shared" si="5"/>
        <v>1571.7999999999993</v>
      </c>
      <c r="C298">
        <v>1504</v>
      </c>
      <c r="D298">
        <v>1504.9</v>
      </c>
      <c r="E298">
        <v>1505.8</v>
      </c>
      <c r="F298">
        <v>1506.7</v>
      </c>
      <c r="G298">
        <v>1507.6</v>
      </c>
      <c r="H298">
        <v>1508.5</v>
      </c>
      <c r="I298">
        <v>1509.4</v>
      </c>
      <c r="J298">
        <v>1510.3</v>
      </c>
      <c r="K298">
        <v>1511.2</v>
      </c>
      <c r="L298">
        <v>1512.1</v>
      </c>
      <c r="M298" s="9">
        <f t="shared" si="6"/>
        <v>0.900000000000091</v>
      </c>
    </row>
    <row r="299" spans="2:13" ht="12.75">
      <c r="B299">
        <f t="shared" si="5"/>
        <v>1571.8099999999993</v>
      </c>
      <c r="C299">
        <v>1504.9</v>
      </c>
      <c r="M299" s="9">
        <f t="shared" si="6"/>
        <v>0.900000000000091</v>
      </c>
    </row>
    <row r="300" spans="2:13" ht="12.75">
      <c r="B300">
        <f t="shared" si="5"/>
        <v>1571.8199999999993</v>
      </c>
      <c r="C300">
        <v>1505.8</v>
      </c>
      <c r="M300" s="9">
        <f t="shared" si="6"/>
        <v>0.8999999999998636</v>
      </c>
    </row>
    <row r="301" spans="2:13" ht="12.75">
      <c r="B301">
        <f t="shared" si="5"/>
        <v>1571.8299999999992</v>
      </c>
      <c r="C301">
        <v>1506.7</v>
      </c>
      <c r="M301" s="9">
        <f t="shared" si="6"/>
        <v>0.900000000000091</v>
      </c>
    </row>
    <row r="302" spans="2:13" ht="12.75">
      <c r="B302">
        <f t="shared" si="5"/>
        <v>1571.8399999999992</v>
      </c>
      <c r="C302">
        <v>1507.6</v>
      </c>
      <c r="M302" s="9">
        <f t="shared" si="6"/>
        <v>0.8999999999998636</v>
      </c>
    </row>
    <row r="303" spans="2:13" ht="12.75">
      <c r="B303">
        <f t="shared" si="5"/>
        <v>1571.8499999999992</v>
      </c>
      <c r="C303">
        <v>1508.5</v>
      </c>
      <c r="M303" s="9">
        <f t="shared" si="6"/>
        <v>0.900000000000091</v>
      </c>
    </row>
    <row r="304" spans="2:13" ht="12.75">
      <c r="B304">
        <f t="shared" si="5"/>
        <v>1571.8599999999992</v>
      </c>
      <c r="C304">
        <v>1509.4</v>
      </c>
      <c r="M304" s="9">
        <f t="shared" si="6"/>
        <v>0.900000000000091</v>
      </c>
    </row>
    <row r="305" spans="2:13" ht="12.75">
      <c r="B305">
        <f t="shared" si="5"/>
        <v>1571.8699999999992</v>
      </c>
      <c r="C305">
        <v>1510.3</v>
      </c>
      <c r="M305" s="9">
        <f t="shared" si="6"/>
        <v>0.8999999999998636</v>
      </c>
    </row>
    <row r="306" spans="2:13" ht="12.75">
      <c r="B306">
        <f t="shared" si="5"/>
        <v>1571.8799999999992</v>
      </c>
      <c r="C306">
        <v>1511.2</v>
      </c>
      <c r="M306" s="9">
        <f t="shared" si="6"/>
        <v>0.900000000000091</v>
      </c>
    </row>
    <row r="307" spans="2:13" ht="12.75">
      <c r="B307">
        <f t="shared" si="5"/>
        <v>1571.8899999999992</v>
      </c>
      <c r="C307">
        <v>1512.1</v>
      </c>
      <c r="M307" s="9">
        <f t="shared" si="6"/>
        <v>0.8999999999998636</v>
      </c>
    </row>
    <row r="308" spans="2:13" ht="12.75">
      <c r="B308">
        <f t="shared" si="5"/>
        <v>1571.8999999999992</v>
      </c>
      <c r="C308">
        <v>1513</v>
      </c>
      <c r="D308">
        <v>1513.9</v>
      </c>
      <c r="E308">
        <v>1514.8</v>
      </c>
      <c r="F308">
        <v>1515.7</v>
      </c>
      <c r="G308">
        <v>1516.6</v>
      </c>
      <c r="H308">
        <v>1517.5</v>
      </c>
      <c r="I308">
        <v>1518.4</v>
      </c>
      <c r="J308">
        <v>1519.3</v>
      </c>
      <c r="K308">
        <v>1520.2</v>
      </c>
      <c r="L308">
        <v>1521.1</v>
      </c>
      <c r="M308" s="9">
        <f t="shared" si="6"/>
        <v>0.900000000000091</v>
      </c>
    </row>
    <row r="309" spans="2:13" ht="12.75">
      <c r="B309">
        <f t="shared" si="5"/>
        <v>1571.9099999999992</v>
      </c>
      <c r="C309">
        <v>1513.9</v>
      </c>
      <c r="M309" s="9">
        <f t="shared" si="6"/>
        <v>0.900000000000091</v>
      </c>
    </row>
    <row r="310" spans="2:13" ht="12.75">
      <c r="B310">
        <f t="shared" si="5"/>
        <v>1571.9199999999992</v>
      </c>
      <c r="C310">
        <v>1514.8</v>
      </c>
      <c r="M310" s="9">
        <f t="shared" si="6"/>
        <v>0.8999999999998636</v>
      </c>
    </row>
    <row r="311" spans="2:13" ht="12.75">
      <c r="B311">
        <f t="shared" si="5"/>
        <v>1571.9299999999992</v>
      </c>
      <c r="C311">
        <v>1515.7</v>
      </c>
      <c r="M311" s="9">
        <f t="shared" si="6"/>
        <v>0.900000000000091</v>
      </c>
    </row>
    <row r="312" spans="2:13" ht="12.75">
      <c r="B312">
        <f t="shared" si="5"/>
        <v>1571.9399999999991</v>
      </c>
      <c r="C312">
        <v>1516.6</v>
      </c>
      <c r="M312" s="9">
        <f t="shared" si="6"/>
        <v>0.8999999999998636</v>
      </c>
    </row>
    <row r="313" spans="2:13" ht="12.75">
      <c r="B313">
        <f t="shared" si="5"/>
        <v>1571.9499999999991</v>
      </c>
      <c r="C313">
        <v>1517.5</v>
      </c>
      <c r="M313" s="9">
        <f t="shared" si="6"/>
        <v>0.900000000000091</v>
      </c>
    </row>
    <row r="314" spans="2:13" ht="12.75">
      <c r="B314">
        <f t="shared" si="5"/>
        <v>1571.9599999999991</v>
      </c>
      <c r="C314">
        <v>1518.4</v>
      </c>
      <c r="M314" s="9">
        <f t="shared" si="6"/>
        <v>0.900000000000091</v>
      </c>
    </row>
    <row r="315" spans="2:13" ht="12.75">
      <c r="B315">
        <f aca="true" t="shared" si="7" ref="B315:B378">B314+0.01</f>
        <v>1571.9699999999991</v>
      </c>
      <c r="C315">
        <v>1519.3</v>
      </c>
      <c r="M315" s="9">
        <f t="shared" si="6"/>
        <v>0.8999999999998636</v>
      </c>
    </row>
    <row r="316" spans="2:13" ht="12.75">
      <c r="B316">
        <f t="shared" si="7"/>
        <v>1571.979999999999</v>
      </c>
      <c r="C316">
        <v>1520.2</v>
      </c>
      <c r="M316" s="9">
        <f t="shared" si="6"/>
        <v>0.900000000000091</v>
      </c>
    </row>
    <row r="317" spans="2:13" ht="12.75">
      <c r="B317">
        <f t="shared" si="7"/>
        <v>1571.989999999999</v>
      </c>
      <c r="C317">
        <v>1521.1</v>
      </c>
      <c r="M317" s="9">
        <f t="shared" si="6"/>
        <v>0.8999999999998636</v>
      </c>
    </row>
    <row r="318" spans="2:13" ht="12.75">
      <c r="B318">
        <f t="shared" si="7"/>
        <v>1571.999999999999</v>
      </c>
      <c r="C318">
        <v>1522</v>
      </c>
      <c r="D318">
        <v>1523.2</v>
      </c>
      <c r="E318">
        <v>1524.4</v>
      </c>
      <c r="F318">
        <v>1525.6</v>
      </c>
      <c r="G318">
        <v>1526.8</v>
      </c>
      <c r="H318">
        <v>1528</v>
      </c>
      <c r="I318">
        <v>1529.2</v>
      </c>
      <c r="J318">
        <v>1530.4</v>
      </c>
      <c r="K318">
        <v>1531.6</v>
      </c>
      <c r="L318">
        <v>1532.8</v>
      </c>
      <c r="M318" s="9">
        <f t="shared" si="6"/>
        <v>0.900000000000091</v>
      </c>
    </row>
    <row r="319" spans="2:13" ht="12.75">
      <c r="B319">
        <f t="shared" si="7"/>
        <v>1572.009999999999</v>
      </c>
      <c r="C319">
        <v>1523.2</v>
      </c>
      <c r="M319" s="9">
        <f t="shared" si="6"/>
        <v>1.2000000000000455</v>
      </c>
    </row>
    <row r="320" spans="2:13" ht="12.75">
      <c r="B320">
        <f t="shared" si="7"/>
        <v>1572.019999999999</v>
      </c>
      <c r="C320">
        <v>1524.4</v>
      </c>
      <c r="M320" s="9">
        <f t="shared" si="6"/>
        <v>1.2000000000000455</v>
      </c>
    </row>
    <row r="321" spans="2:13" ht="12.75">
      <c r="B321">
        <f t="shared" si="7"/>
        <v>1572.029999999999</v>
      </c>
      <c r="C321">
        <v>1525.6</v>
      </c>
      <c r="M321" s="9">
        <f t="shared" si="6"/>
        <v>1.199999999999818</v>
      </c>
    </row>
    <row r="322" spans="2:13" ht="12.75">
      <c r="B322">
        <f t="shared" si="7"/>
        <v>1572.039999999999</v>
      </c>
      <c r="C322">
        <v>1526.8</v>
      </c>
      <c r="M322" s="9">
        <f t="shared" si="6"/>
        <v>1.2000000000000455</v>
      </c>
    </row>
    <row r="323" spans="2:13" ht="12.75">
      <c r="B323">
        <f t="shared" si="7"/>
        <v>1572.049999999999</v>
      </c>
      <c r="C323">
        <v>1528</v>
      </c>
      <c r="M323" s="9">
        <f t="shared" si="6"/>
        <v>1.2000000000000455</v>
      </c>
    </row>
    <row r="324" spans="2:13" ht="12.75">
      <c r="B324">
        <f t="shared" si="7"/>
        <v>1572.059999999999</v>
      </c>
      <c r="C324">
        <v>1529.2</v>
      </c>
      <c r="M324" s="9">
        <f t="shared" si="6"/>
        <v>1.2000000000000455</v>
      </c>
    </row>
    <row r="325" spans="2:13" ht="12.75">
      <c r="B325">
        <f t="shared" si="7"/>
        <v>1572.069999999999</v>
      </c>
      <c r="C325">
        <v>1530.4</v>
      </c>
      <c r="M325" s="9">
        <f t="shared" si="6"/>
        <v>1.2000000000000455</v>
      </c>
    </row>
    <row r="326" spans="2:13" ht="12.75">
      <c r="B326">
        <f t="shared" si="7"/>
        <v>1572.079999999999</v>
      </c>
      <c r="C326">
        <v>1531.6</v>
      </c>
      <c r="M326" s="9">
        <f t="shared" si="6"/>
        <v>1.199999999999818</v>
      </c>
    </row>
    <row r="327" spans="2:13" ht="12.75">
      <c r="B327">
        <f t="shared" si="7"/>
        <v>1572.089999999999</v>
      </c>
      <c r="C327">
        <v>1532.8</v>
      </c>
      <c r="M327" s="9">
        <f t="shared" si="6"/>
        <v>1.2000000000000455</v>
      </c>
    </row>
    <row r="328" spans="2:13" ht="12.75">
      <c r="B328">
        <f t="shared" si="7"/>
        <v>1572.099999999999</v>
      </c>
      <c r="C328">
        <v>1534</v>
      </c>
      <c r="D328">
        <v>1535.1</v>
      </c>
      <c r="E328">
        <v>1536.2</v>
      </c>
      <c r="F328">
        <v>1537.3</v>
      </c>
      <c r="G328">
        <v>1538.4</v>
      </c>
      <c r="H328">
        <v>1539.5</v>
      </c>
      <c r="I328">
        <v>1540.6</v>
      </c>
      <c r="J328">
        <v>1541.7</v>
      </c>
      <c r="K328">
        <v>1542.8</v>
      </c>
      <c r="L328">
        <v>1543.9</v>
      </c>
      <c r="M328" s="9">
        <f t="shared" si="6"/>
        <v>1.2000000000000455</v>
      </c>
    </row>
    <row r="329" spans="2:13" ht="12.75">
      <c r="B329">
        <f t="shared" si="7"/>
        <v>1572.109999999999</v>
      </c>
      <c r="C329">
        <v>1535.1</v>
      </c>
      <c r="M329" s="9">
        <f aca="true" t="shared" si="8" ref="M329:M392">C329-C328</f>
        <v>1.099999999999909</v>
      </c>
    </row>
    <row r="330" spans="2:13" ht="12.75">
      <c r="B330">
        <f t="shared" si="7"/>
        <v>1572.119999999999</v>
      </c>
      <c r="C330">
        <v>1536.2</v>
      </c>
      <c r="M330" s="9">
        <f t="shared" si="8"/>
        <v>1.1000000000001364</v>
      </c>
    </row>
    <row r="331" spans="2:13" ht="12.75">
      <c r="B331">
        <f t="shared" si="7"/>
        <v>1572.129999999999</v>
      </c>
      <c r="C331">
        <v>1537.3</v>
      </c>
      <c r="M331" s="9">
        <f t="shared" si="8"/>
        <v>1.099999999999909</v>
      </c>
    </row>
    <row r="332" spans="2:13" ht="12.75">
      <c r="B332">
        <f t="shared" si="7"/>
        <v>1572.139999999999</v>
      </c>
      <c r="C332">
        <v>1538.4</v>
      </c>
      <c r="M332" s="9">
        <f t="shared" si="8"/>
        <v>1.1000000000001364</v>
      </c>
    </row>
    <row r="333" spans="2:13" ht="12.75">
      <c r="B333">
        <f t="shared" si="7"/>
        <v>1572.149999999999</v>
      </c>
      <c r="C333">
        <v>1539.5</v>
      </c>
      <c r="M333" s="9">
        <f t="shared" si="8"/>
        <v>1.099999999999909</v>
      </c>
    </row>
    <row r="334" spans="2:13" ht="12.75">
      <c r="B334">
        <f t="shared" si="7"/>
        <v>1572.159999999999</v>
      </c>
      <c r="C334">
        <v>1540.6</v>
      </c>
      <c r="M334" s="9">
        <f t="shared" si="8"/>
        <v>1.099999999999909</v>
      </c>
    </row>
    <row r="335" spans="2:13" ht="12.75">
      <c r="B335">
        <f t="shared" si="7"/>
        <v>1572.169999999999</v>
      </c>
      <c r="C335">
        <v>1541.7</v>
      </c>
      <c r="M335" s="9">
        <f t="shared" si="8"/>
        <v>1.1000000000001364</v>
      </c>
    </row>
    <row r="336" spans="2:13" ht="12.75">
      <c r="B336">
        <f t="shared" si="7"/>
        <v>1572.179999999999</v>
      </c>
      <c r="C336">
        <v>1542.8</v>
      </c>
      <c r="M336" s="9">
        <f t="shared" si="8"/>
        <v>1.099999999999909</v>
      </c>
    </row>
    <row r="337" spans="2:13" ht="12.75">
      <c r="B337">
        <f t="shared" si="7"/>
        <v>1572.189999999999</v>
      </c>
      <c r="C337">
        <v>1543.9</v>
      </c>
      <c r="M337" s="9">
        <f t="shared" si="8"/>
        <v>1.1000000000001364</v>
      </c>
    </row>
    <row r="338" spans="2:13" ht="12.75">
      <c r="B338">
        <f t="shared" si="7"/>
        <v>1572.199999999999</v>
      </c>
      <c r="C338">
        <v>1545</v>
      </c>
      <c r="D338">
        <v>1546.2</v>
      </c>
      <c r="E338">
        <v>1547.4</v>
      </c>
      <c r="F338">
        <v>1548.6</v>
      </c>
      <c r="G338">
        <v>1549.8</v>
      </c>
      <c r="H338">
        <v>1551</v>
      </c>
      <c r="I338">
        <v>1552.2</v>
      </c>
      <c r="J338">
        <v>1553.4</v>
      </c>
      <c r="K338">
        <v>1554.6</v>
      </c>
      <c r="L338">
        <v>1555.8</v>
      </c>
      <c r="M338" s="9">
        <f t="shared" si="8"/>
        <v>1.099999999999909</v>
      </c>
    </row>
    <row r="339" spans="2:13" ht="12.75">
      <c r="B339">
        <f t="shared" si="7"/>
        <v>1572.209999999999</v>
      </c>
      <c r="C339">
        <v>1546.2</v>
      </c>
      <c r="M339" s="9">
        <f t="shared" si="8"/>
        <v>1.2000000000000455</v>
      </c>
    </row>
    <row r="340" spans="2:13" ht="12.75">
      <c r="B340">
        <f t="shared" si="7"/>
        <v>1572.219999999999</v>
      </c>
      <c r="C340">
        <v>1547.4</v>
      </c>
      <c r="M340" s="9">
        <f t="shared" si="8"/>
        <v>1.2000000000000455</v>
      </c>
    </row>
    <row r="341" spans="2:13" ht="12.75">
      <c r="B341">
        <f t="shared" si="7"/>
        <v>1572.2299999999989</v>
      </c>
      <c r="C341">
        <v>1548.6</v>
      </c>
      <c r="M341" s="9">
        <f t="shared" si="8"/>
        <v>1.199999999999818</v>
      </c>
    </row>
    <row r="342" spans="2:13" ht="12.75">
      <c r="B342">
        <f t="shared" si="7"/>
        <v>1572.2399999999989</v>
      </c>
      <c r="C342">
        <v>1549.8</v>
      </c>
      <c r="M342" s="9">
        <f t="shared" si="8"/>
        <v>1.2000000000000455</v>
      </c>
    </row>
    <row r="343" spans="2:13" ht="12.75">
      <c r="B343">
        <f t="shared" si="7"/>
        <v>1572.2499999999989</v>
      </c>
      <c r="C343">
        <v>1551</v>
      </c>
      <c r="M343" s="9">
        <f t="shared" si="8"/>
        <v>1.2000000000000455</v>
      </c>
    </row>
    <row r="344" spans="2:13" ht="12.75">
      <c r="B344">
        <f t="shared" si="7"/>
        <v>1572.2599999999989</v>
      </c>
      <c r="C344">
        <v>1552.2</v>
      </c>
      <c r="M344" s="9">
        <f t="shared" si="8"/>
        <v>1.2000000000000455</v>
      </c>
    </row>
    <row r="345" spans="2:13" ht="12.75">
      <c r="B345">
        <f t="shared" si="7"/>
        <v>1572.2699999999988</v>
      </c>
      <c r="C345">
        <v>1553.4</v>
      </c>
      <c r="M345" s="9">
        <f t="shared" si="8"/>
        <v>1.2000000000000455</v>
      </c>
    </row>
    <row r="346" spans="2:13" ht="12.75">
      <c r="B346">
        <f t="shared" si="7"/>
        <v>1572.2799999999988</v>
      </c>
      <c r="C346">
        <v>1554.6</v>
      </c>
      <c r="M346" s="9">
        <f t="shared" si="8"/>
        <v>1.199999999999818</v>
      </c>
    </row>
    <row r="347" spans="2:13" ht="12.75">
      <c r="B347">
        <f t="shared" si="7"/>
        <v>1572.2899999999988</v>
      </c>
      <c r="C347">
        <v>1555.8</v>
      </c>
      <c r="M347" s="9">
        <f t="shared" si="8"/>
        <v>1.2000000000000455</v>
      </c>
    </row>
    <row r="348" spans="2:13" ht="12.75">
      <c r="B348">
        <f t="shared" si="7"/>
        <v>1572.2999999999988</v>
      </c>
      <c r="C348">
        <v>1557</v>
      </c>
      <c r="D348">
        <v>1558.1</v>
      </c>
      <c r="E348">
        <v>1559.2</v>
      </c>
      <c r="F348">
        <v>1560.3</v>
      </c>
      <c r="G348">
        <v>1561.4</v>
      </c>
      <c r="H348">
        <v>1562.5</v>
      </c>
      <c r="I348">
        <v>1563.6</v>
      </c>
      <c r="J348">
        <v>1564.7</v>
      </c>
      <c r="K348">
        <v>1565.8</v>
      </c>
      <c r="L348">
        <v>1566.9</v>
      </c>
      <c r="M348" s="9">
        <f t="shared" si="8"/>
        <v>1.2000000000000455</v>
      </c>
    </row>
    <row r="349" spans="2:13" ht="12.75">
      <c r="B349">
        <f t="shared" si="7"/>
        <v>1572.3099999999988</v>
      </c>
      <c r="C349">
        <v>1558.1</v>
      </c>
      <c r="M349" s="9">
        <f t="shared" si="8"/>
        <v>1.099999999999909</v>
      </c>
    </row>
    <row r="350" spans="2:13" ht="12.75">
      <c r="B350">
        <f t="shared" si="7"/>
        <v>1572.3199999999988</v>
      </c>
      <c r="C350">
        <v>1559.2</v>
      </c>
      <c r="M350" s="9">
        <f t="shared" si="8"/>
        <v>1.1000000000001364</v>
      </c>
    </row>
    <row r="351" spans="2:13" ht="12.75">
      <c r="B351">
        <f t="shared" si="7"/>
        <v>1572.3299999999988</v>
      </c>
      <c r="C351">
        <v>1560.3</v>
      </c>
      <c r="M351" s="9">
        <f t="shared" si="8"/>
        <v>1.099999999999909</v>
      </c>
    </row>
    <row r="352" spans="2:13" ht="12.75">
      <c r="B352">
        <f t="shared" si="7"/>
        <v>1572.3399999999988</v>
      </c>
      <c r="C352">
        <v>1561.4</v>
      </c>
      <c r="M352" s="9">
        <f t="shared" si="8"/>
        <v>1.1000000000001364</v>
      </c>
    </row>
    <row r="353" spans="2:13" ht="12.75">
      <c r="B353">
        <f t="shared" si="7"/>
        <v>1572.3499999999988</v>
      </c>
      <c r="C353">
        <v>1562.5</v>
      </c>
      <c r="M353" s="9">
        <f t="shared" si="8"/>
        <v>1.099999999999909</v>
      </c>
    </row>
    <row r="354" spans="2:13" ht="12.75">
      <c r="B354">
        <f t="shared" si="7"/>
        <v>1572.3599999999988</v>
      </c>
      <c r="C354">
        <v>1563.6</v>
      </c>
      <c r="M354" s="9">
        <f t="shared" si="8"/>
        <v>1.099999999999909</v>
      </c>
    </row>
    <row r="355" spans="2:13" ht="12.75">
      <c r="B355">
        <f t="shared" si="7"/>
        <v>1572.3699999999988</v>
      </c>
      <c r="C355">
        <v>1564.7</v>
      </c>
      <c r="M355" s="9">
        <f t="shared" si="8"/>
        <v>1.1000000000001364</v>
      </c>
    </row>
    <row r="356" spans="2:13" ht="12.75">
      <c r="B356">
        <f t="shared" si="7"/>
        <v>1572.3799999999987</v>
      </c>
      <c r="C356">
        <v>1565.8</v>
      </c>
      <c r="M356" s="9">
        <f t="shared" si="8"/>
        <v>1.099999999999909</v>
      </c>
    </row>
    <row r="357" spans="2:13" ht="12.75">
      <c r="B357">
        <f t="shared" si="7"/>
        <v>1572.3899999999987</v>
      </c>
      <c r="C357">
        <v>1566.9</v>
      </c>
      <c r="M357" s="9">
        <f t="shared" si="8"/>
        <v>1.1000000000001364</v>
      </c>
    </row>
    <row r="358" spans="2:13" ht="12.75">
      <c r="B358">
        <f t="shared" si="7"/>
        <v>1572.3999999999987</v>
      </c>
      <c r="C358">
        <v>1568</v>
      </c>
      <c r="D358">
        <v>1569.2</v>
      </c>
      <c r="E358">
        <v>1570.4</v>
      </c>
      <c r="F358">
        <v>1571.6</v>
      </c>
      <c r="G358">
        <v>1572.8</v>
      </c>
      <c r="H358">
        <v>1574</v>
      </c>
      <c r="I358">
        <v>1575.2</v>
      </c>
      <c r="J358">
        <v>1576.4</v>
      </c>
      <c r="K358">
        <v>1577.6</v>
      </c>
      <c r="L358">
        <v>1578.8</v>
      </c>
      <c r="M358" s="9">
        <f t="shared" si="8"/>
        <v>1.099999999999909</v>
      </c>
    </row>
    <row r="359" spans="2:13" ht="12.75">
      <c r="B359">
        <f t="shared" si="7"/>
        <v>1572.4099999999987</v>
      </c>
      <c r="C359">
        <v>1569.2</v>
      </c>
      <c r="M359" s="9">
        <f t="shared" si="8"/>
        <v>1.2000000000000455</v>
      </c>
    </row>
    <row r="360" spans="2:13" ht="12.75">
      <c r="B360">
        <f t="shared" si="7"/>
        <v>1572.4199999999987</v>
      </c>
      <c r="C360">
        <v>1570.4</v>
      </c>
      <c r="M360" s="9">
        <f t="shared" si="8"/>
        <v>1.2000000000000455</v>
      </c>
    </row>
    <row r="361" spans="2:13" ht="12.75">
      <c r="B361">
        <f t="shared" si="7"/>
        <v>1572.4299999999987</v>
      </c>
      <c r="C361">
        <v>1571.6</v>
      </c>
      <c r="M361" s="9">
        <f t="shared" si="8"/>
        <v>1.199999999999818</v>
      </c>
    </row>
    <row r="362" spans="2:13" ht="12.75">
      <c r="B362">
        <f t="shared" si="7"/>
        <v>1572.4399999999987</v>
      </c>
      <c r="C362">
        <v>1572.8</v>
      </c>
      <c r="M362" s="9">
        <f t="shared" si="8"/>
        <v>1.2000000000000455</v>
      </c>
    </row>
    <row r="363" spans="2:13" ht="12.75">
      <c r="B363">
        <f t="shared" si="7"/>
        <v>1572.4499999999987</v>
      </c>
      <c r="C363">
        <v>1574</v>
      </c>
      <c r="M363" s="9">
        <f t="shared" si="8"/>
        <v>1.2000000000000455</v>
      </c>
    </row>
    <row r="364" spans="2:13" ht="12.75">
      <c r="B364">
        <f t="shared" si="7"/>
        <v>1572.4599999999987</v>
      </c>
      <c r="C364">
        <v>1575.2</v>
      </c>
      <c r="M364" s="9">
        <f t="shared" si="8"/>
        <v>1.2000000000000455</v>
      </c>
    </row>
    <row r="365" spans="2:13" ht="12.75">
      <c r="B365">
        <f t="shared" si="7"/>
        <v>1572.4699999999987</v>
      </c>
      <c r="C365">
        <v>1576.4</v>
      </c>
      <c r="M365" s="9">
        <f t="shared" si="8"/>
        <v>1.2000000000000455</v>
      </c>
    </row>
    <row r="366" spans="2:13" ht="12.75">
      <c r="B366">
        <f t="shared" si="7"/>
        <v>1572.4799999999987</v>
      </c>
      <c r="C366">
        <v>1577.6</v>
      </c>
      <c r="M366" s="9">
        <f t="shared" si="8"/>
        <v>1.199999999999818</v>
      </c>
    </row>
    <row r="367" spans="2:13" ht="12.75">
      <c r="B367">
        <f t="shared" si="7"/>
        <v>1572.4899999999986</v>
      </c>
      <c r="C367">
        <v>1578.8</v>
      </c>
      <c r="M367" s="9">
        <f t="shared" si="8"/>
        <v>1.2000000000000455</v>
      </c>
    </row>
    <row r="368" spans="2:13" ht="12.75">
      <c r="B368">
        <f t="shared" si="7"/>
        <v>1572.4999999999986</v>
      </c>
      <c r="C368">
        <v>1580</v>
      </c>
      <c r="D368">
        <v>1581.2</v>
      </c>
      <c r="E368">
        <v>1582.4</v>
      </c>
      <c r="F368">
        <v>1583.6</v>
      </c>
      <c r="G368">
        <v>1584.8</v>
      </c>
      <c r="H368">
        <v>1586</v>
      </c>
      <c r="I368">
        <v>1587.2</v>
      </c>
      <c r="J368">
        <v>1588.4</v>
      </c>
      <c r="K368">
        <v>1589.6</v>
      </c>
      <c r="L368">
        <v>1590.8</v>
      </c>
      <c r="M368" s="9">
        <f t="shared" si="8"/>
        <v>1.2000000000000455</v>
      </c>
    </row>
    <row r="369" spans="2:13" ht="12.75">
      <c r="B369">
        <f t="shared" si="7"/>
        <v>1572.5099999999986</v>
      </c>
      <c r="C369">
        <v>1581.2</v>
      </c>
      <c r="M369" s="9">
        <f t="shared" si="8"/>
        <v>1.2000000000000455</v>
      </c>
    </row>
    <row r="370" spans="2:13" ht="12.75">
      <c r="B370">
        <f t="shared" si="7"/>
        <v>1572.5199999999986</v>
      </c>
      <c r="C370">
        <v>1582.4</v>
      </c>
      <c r="M370" s="9">
        <f t="shared" si="8"/>
        <v>1.2000000000000455</v>
      </c>
    </row>
    <row r="371" spans="2:13" ht="12.75">
      <c r="B371">
        <f t="shared" si="7"/>
        <v>1572.5299999999986</v>
      </c>
      <c r="C371">
        <v>1583.6</v>
      </c>
      <c r="M371" s="9">
        <f t="shared" si="8"/>
        <v>1.199999999999818</v>
      </c>
    </row>
    <row r="372" spans="2:13" ht="12.75">
      <c r="B372">
        <f t="shared" si="7"/>
        <v>1572.5399999999986</v>
      </c>
      <c r="C372">
        <v>1584.8</v>
      </c>
      <c r="M372" s="9">
        <f t="shared" si="8"/>
        <v>1.2000000000000455</v>
      </c>
    </row>
    <row r="373" spans="2:13" ht="12.75">
      <c r="B373">
        <f t="shared" si="7"/>
        <v>1572.5499999999986</v>
      </c>
      <c r="C373">
        <v>1586</v>
      </c>
      <c r="M373" s="9">
        <f t="shared" si="8"/>
        <v>1.2000000000000455</v>
      </c>
    </row>
    <row r="374" spans="2:13" ht="12.75">
      <c r="B374">
        <f t="shared" si="7"/>
        <v>1572.5599999999986</v>
      </c>
      <c r="C374">
        <v>1587.2</v>
      </c>
      <c r="M374" s="9">
        <f t="shared" si="8"/>
        <v>1.2000000000000455</v>
      </c>
    </row>
    <row r="375" spans="2:13" ht="12.75">
      <c r="B375">
        <f t="shared" si="7"/>
        <v>1572.5699999999986</v>
      </c>
      <c r="C375">
        <v>1588.4</v>
      </c>
      <c r="M375" s="9">
        <f t="shared" si="8"/>
        <v>1.2000000000000455</v>
      </c>
    </row>
    <row r="376" spans="2:13" ht="12.75">
      <c r="B376">
        <f t="shared" si="7"/>
        <v>1572.5799999999986</v>
      </c>
      <c r="C376">
        <v>1589.6</v>
      </c>
      <c r="M376" s="9">
        <f t="shared" si="8"/>
        <v>1.199999999999818</v>
      </c>
    </row>
    <row r="377" spans="2:13" ht="12.75">
      <c r="B377">
        <f t="shared" si="7"/>
        <v>1572.5899999999986</v>
      </c>
      <c r="C377">
        <v>1590.8</v>
      </c>
      <c r="M377" s="9">
        <f t="shared" si="8"/>
        <v>1.2000000000000455</v>
      </c>
    </row>
    <row r="378" spans="2:13" ht="12.75">
      <c r="B378">
        <f t="shared" si="7"/>
        <v>1572.5999999999985</v>
      </c>
      <c r="C378">
        <v>1592</v>
      </c>
      <c r="D378">
        <v>1593.1</v>
      </c>
      <c r="E378">
        <v>1594.2</v>
      </c>
      <c r="F378">
        <v>1595.3</v>
      </c>
      <c r="G378">
        <v>1596.4</v>
      </c>
      <c r="H378">
        <v>1597.5</v>
      </c>
      <c r="I378">
        <v>1598.6</v>
      </c>
      <c r="J378">
        <v>1599.7</v>
      </c>
      <c r="K378">
        <v>1600.8</v>
      </c>
      <c r="L378">
        <v>1601.9</v>
      </c>
      <c r="M378" s="9">
        <f t="shared" si="8"/>
        <v>1.2000000000000455</v>
      </c>
    </row>
    <row r="379" spans="2:13" ht="12.75">
      <c r="B379">
        <f aca="true" t="shared" si="9" ref="B379:B442">B378+0.01</f>
        <v>1572.6099999999985</v>
      </c>
      <c r="C379">
        <v>1593.1</v>
      </c>
      <c r="M379" s="9">
        <f t="shared" si="8"/>
        <v>1.099999999999909</v>
      </c>
    </row>
    <row r="380" spans="2:13" ht="12.75">
      <c r="B380">
        <f t="shared" si="9"/>
        <v>1572.6199999999985</v>
      </c>
      <c r="C380">
        <v>1594.2</v>
      </c>
      <c r="M380" s="9">
        <f t="shared" si="8"/>
        <v>1.1000000000001364</v>
      </c>
    </row>
    <row r="381" spans="2:13" ht="12.75">
      <c r="B381">
        <f t="shared" si="9"/>
        <v>1572.6299999999985</v>
      </c>
      <c r="C381">
        <v>1595.3</v>
      </c>
      <c r="M381" s="9">
        <f t="shared" si="8"/>
        <v>1.099999999999909</v>
      </c>
    </row>
    <row r="382" spans="2:13" ht="12.75">
      <c r="B382">
        <f t="shared" si="9"/>
        <v>1572.6399999999985</v>
      </c>
      <c r="C382">
        <v>1596.4</v>
      </c>
      <c r="M382" s="9">
        <f t="shared" si="8"/>
        <v>1.1000000000001364</v>
      </c>
    </row>
    <row r="383" spans="2:13" ht="12.75">
      <c r="B383">
        <f t="shared" si="9"/>
        <v>1572.6499999999985</v>
      </c>
      <c r="C383">
        <v>1597.5</v>
      </c>
      <c r="M383" s="9">
        <f t="shared" si="8"/>
        <v>1.099999999999909</v>
      </c>
    </row>
    <row r="384" spans="2:13" ht="12.75">
      <c r="B384">
        <f t="shared" si="9"/>
        <v>1572.6599999999985</v>
      </c>
      <c r="C384">
        <v>1598.6</v>
      </c>
      <c r="M384" s="9">
        <f t="shared" si="8"/>
        <v>1.099999999999909</v>
      </c>
    </row>
    <row r="385" spans="2:13" ht="12.75">
      <c r="B385">
        <f t="shared" si="9"/>
        <v>1572.6699999999985</v>
      </c>
      <c r="C385">
        <v>1599.7</v>
      </c>
      <c r="M385" s="9">
        <f t="shared" si="8"/>
        <v>1.1000000000001364</v>
      </c>
    </row>
    <row r="386" spans="2:13" ht="12.75">
      <c r="B386">
        <f t="shared" si="9"/>
        <v>1572.6799999999985</v>
      </c>
      <c r="C386">
        <v>1600.8</v>
      </c>
      <c r="M386" s="9">
        <f t="shared" si="8"/>
        <v>1.099999999999909</v>
      </c>
    </row>
    <row r="387" spans="2:13" ht="12.75">
      <c r="B387">
        <f t="shared" si="9"/>
        <v>1572.6899999999985</v>
      </c>
      <c r="C387">
        <v>1601.9</v>
      </c>
      <c r="M387" s="9">
        <f t="shared" si="8"/>
        <v>1.1000000000001364</v>
      </c>
    </row>
    <row r="388" spans="2:13" ht="12.75">
      <c r="B388">
        <f t="shared" si="9"/>
        <v>1572.6999999999985</v>
      </c>
      <c r="C388">
        <v>1603</v>
      </c>
      <c r="D388">
        <v>1604.2</v>
      </c>
      <c r="E388">
        <v>1605.4</v>
      </c>
      <c r="F388">
        <v>1606.6</v>
      </c>
      <c r="G388">
        <v>1607.8</v>
      </c>
      <c r="H388">
        <v>1609</v>
      </c>
      <c r="I388">
        <v>1610.2</v>
      </c>
      <c r="J388">
        <v>1611.4</v>
      </c>
      <c r="K388">
        <v>1612.6</v>
      </c>
      <c r="L388">
        <v>1613.8</v>
      </c>
      <c r="M388" s="9">
        <f t="shared" si="8"/>
        <v>1.099999999999909</v>
      </c>
    </row>
    <row r="389" spans="2:13" ht="12.75">
      <c r="B389">
        <f t="shared" si="9"/>
        <v>1572.7099999999984</v>
      </c>
      <c r="C389">
        <v>1604.2</v>
      </c>
      <c r="M389" s="9">
        <f t="shared" si="8"/>
        <v>1.2000000000000455</v>
      </c>
    </row>
    <row r="390" spans="2:13" ht="12.75">
      <c r="B390">
        <f t="shared" si="9"/>
        <v>1572.7199999999984</v>
      </c>
      <c r="C390">
        <v>1605.4</v>
      </c>
      <c r="M390" s="9">
        <f t="shared" si="8"/>
        <v>1.2000000000000455</v>
      </c>
    </row>
    <row r="391" spans="2:13" ht="12.75">
      <c r="B391">
        <f t="shared" si="9"/>
        <v>1572.7299999999984</v>
      </c>
      <c r="C391">
        <v>1606.6</v>
      </c>
      <c r="M391" s="9">
        <f t="shared" si="8"/>
        <v>1.199999999999818</v>
      </c>
    </row>
    <row r="392" spans="2:13" ht="12.75">
      <c r="B392">
        <f t="shared" si="9"/>
        <v>1572.7399999999984</v>
      </c>
      <c r="C392">
        <v>1607.8</v>
      </c>
      <c r="M392" s="9">
        <f t="shared" si="8"/>
        <v>1.2000000000000455</v>
      </c>
    </row>
    <row r="393" spans="2:13" ht="12.75">
      <c r="B393">
        <f t="shared" si="9"/>
        <v>1572.7499999999984</v>
      </c>
      <c r="C393">
        <v>1609</v>
      </c>
      <c r="M393" s="9">
        <f aca="true" t="shared" si="10" ref="M393:M456">C393-C392</f>
        <v>1.2000000000000455</v>
      </c>
    </row>
    <row r="394" spans="2:13" ht="12.75">
      <c r="B394">
        <f t="shared" si="9"/>
        <v>1572.7599999999984</v>
      </c>
      <c r="C394">
        <v>1610.2</v>
      </c>
      <c r="M394" s="9">
        <f t="shared" si="10"/>
        <v>1.2000000000000455</v>
      </c>
    </row>
    <row r="395" spans="2:13" ht="12.75">
      <c r="B395">
        <f t="shared" si="9"/>
        <v>1572.7699999999984</v>
      </c>
      <c r="C395">
        <v>1611.4</v>
      </c>
      <c r="M395" s="9">
        <f t="shared" si="10"/>
        <v>1.2000000000000455</v>
      </c>
    </row>
    <row r="396" spans="2:13" ht="12.75">
      <c r="B396">
        <f t="shared" si="9"/>
        <v>1572.7799999999984</v>
      </c>
      <c r="C396">
        <v>1612.6</v>
      </c>
      <c r="M396" s="9">
        <f t="shared" si="10"/>
        <v>1.199999999999818</v>
      </c>
    </row>
    <row r="397" spans="2:13" ht="12.75">
      <c r="B397">
        <f t="shared" si="9"/>
        <v>1572.7899999999984</v>
      </c>
      <c r="C397">
        <v>1613.8</v>
      </c>
      <c r="M397" s="9">
        <f t="shared" si="10"/>
        <v>1.2000000000000455</v>
      </c>
    </row>
    <row r="398" spans="2:13" ht="12.75">
      <c r="B398">
        <f t="shared" si="9"/>
        <v>1572.7999999999984</v>
      </c>
      <c r="C398">
        <v>1615</v>
      </c>
      <c r="D398">
        <v>1616.1</v>
      </c>
      <c r="E398">
        <v>1617.2</v>
      </c>
      <c r="F398">
        <v>1618.3</v>
      </c>
      <c r="G398">
        <v>1619.4</v>
      </c>
      <c r="H398">
        <v>1620.5</v>
      </c>
      <c r="I398">
        <v>1621.6</v>
      </c>
      <c r="J398">
        <v>1622.7</v>
      </c>
      <c r="K398">
        <v>1623.8</v>
      </c>
      <c r="L398">
        <v>1624.9</v>
      </c>
      <c r="M398" s="9">
        <f t="shared" si="10"/>
        <v>1.2000000000000455</v>
      </c>
    </row>
    <row r="399" spans="2:13" ht="12.75">
      <c r="B399">
        <f t="shared" si="9"/>
        <v>1572.8099999999984</v>
      </c>
      <c r="C399">
        <v>1616.1</v>
      </c>
      <c r="M399" s="9">
        <f t="shared" si="10"/>
        <v>1.099999999999909</v>
      </c>
    </row>
    <row r="400" spans="2:13" ht="12.75">
      <c r="B400">
        <f t="shared" si="9"/>
        <v>1572.8199999999983</v>
      </c>
      <c r="C400">
        <v>1617.2</v>
      </c>
      <c r="M400" s="9">
        <f t="shared" si="10"/>
        <v>1.1000000000001364</v>
      </c>
    </row>
    <row r="401" spans="2:13" ht="12.75">
      <c r="B401">
        <f t="shared" si="9"/>
        <v>1572.8299999999983</v>
      </c>
      <c r="C401">
        <v>1618.3</v>
      </c>
      <c r="M401" s="9">
        <f t="shared" si="10"/>
        <v>1.099999999999909</v>
      </c>
    </row>
    <row r="402" spans="2:13" ht="12.75">
      <c r="B402">
        <f t="shared" si="9"/>
        <v>1572.8399999999983</v>
      </c>
      <c r="C402">
        <v>1619.4</v>
      </c>
      <c r="M402" s="9">
        <f t="shared" si="10"/>
        <v>1.1000000000001364</v>
      </c>
    </row>
    <row r="403" spans="2:13" ht="12.75">
      <c r="B403">
        <f t="shared" si="9"/>
        <v>1572.8499999999983</v>
      </c>
      <c r="C403">
        <v>1620.5</v>
      </c>
      <c r="M403" s="9">
        <f t="shared" si="10"/>
        <v>1.099999999999909</v>
      </c>
    </row>
    <row r="404" spans="2:13" ht="12.75">
      <c r="B404">
        <f t="shared" si="9"/>
        <v>1572.8599999999983</v>
      </c>
      <c r="C404">
        <v>1621.6</v>
      </c>
      <c r="M404" s="9">
        <f t="shared" si="10"/>
        <v>1.099999999999909</v>
      </c>
    </row>
    <row r="405" spans="2:13" ht="12.75">
      <c r="B405">
        <f t="shared" si="9"/>
        <v>1572.8699999999983</v>
      </c>
      <c r="C405">
        <v>1622.7</v>
      </c>
      <c r="M405" s="9">
        <f t="shared" si="10"/>
        <v>1.1000000000001364</v>
      </c>
    </row>
    <row r="406" spans="2:13" ht="12.75">
      <c r="B406">
        <f t="shared" si="9"/>
        <v>1572.8799999999983</v>
      </c>
      <c r="C406">
        <v>1623.8</v>
      </c>
      <c r="M406" s="9">
        <f t="shared" si="10"/>
        <v>1.099999999999909</v>
      </c>
    </row>
    <row r="407" spans="2:13" ht="12.75">
      <c r="B407">
        <f t="shared" si="9"/>
        <v>1572.8899999999983</v>
      </c>
      <c r="C407">
        <v>1624.9</v>
      </c>
      <c r="M407" s="9">
        <f t="shared" si="10"/>
        <v>1.1000000000001364</v>
      </c>
    </row>
    <row r="408" spans="2:13" ht="12.75">
      <c r="B408">
        <f t="shared" si="9"/>
        <v>1572.8999999999983</v>
      </c>
      <c r="C408">
        <v>1626</v>
      </c>
      <c r="D408">
        <v>1627.2</v>
      </c>
      <c r="E408">
        <v>1628.4</v>
      </c>
      <c r="F408">
        <v>1629.6</v>
      </c>
      <c r="G408">
        <v>1630.8</v>
      </c>
      <c r="H408">
        <v>1632</v>
      </c>
      <c r="I408">
        <v>1633.2</v>
      </c>
      <c r="J408">
        <v>1634.4</v>
      </c>
      <c r="K408">
        <v>1635.6</v>
      </c>
      <c r="L408">
        <v>1636.8</v>
      </c>
      <c r="M408" s="9">
        <f t="shared" si="10"/>
        <v>1.099999999999909</v>
      </c>
    </row>
    <row r="409" spans="2:13" ht="12.75">
      <c r="B409">
        <f t="shared" si="9"/>
        <v>1572.9099999999983</v>
      </c>
      <c r="C409">
        <v>1627.2</v>
      </c>
      <c r="M409" s="9">
        <f t="shared" si="10"/>
        <v>1.2000000000000455</v>
      </c>
    </row>
    <row r="410" spans="2:13" ht="12.75">
      <c r="B410">
        <f t="shared" si="9"/>
        <v>1572.9199999999983</v>
      </c>
      <c r="C410">
        <v>1628.4</v>
      </c>
      <c r="M410" s="9">
        <f t="shared" si="10"/>
        <v>1.2000000000000455</v>
      </c>
    </row>
    <row r="411" spans="2:13" ht="12.75">
      <c r="B411">
        <f t="shared" si="9"/>
        <v>1572.9299999999982</v>
      </c>
      <c r="C411">
        <v>1629.6</v>
      </c>
      <c r="M411" s="9">
        <f t="shared" si="10"/>
        <v>1.199999999999818</v>
      </c>
    </row>
    <row r="412" spans="2:13" ht="12.75">
      <c r="B412">
        <f t="shared" si="9"/>
        <v>1572.9399999999982</v>
      </c>
      <c r="C412">
        <v>1630.8</v>
      </c>
      <c r="M412" s="9">
        <f t="shared" si="10"/>
        <v>1.2000000000000455</v>
      </c>
    </row>
    <row r="413" spans="2:13" ht="12.75">
      <c r="B413">
        <f t="shared" si="9"/>
        <v>1572.9499999999982</v>
      </c>
      <c r="C413">
        <v>1632</v>
      </c>
      <c r="M413" s="9">
        <f t="shared" si="10"/>
        <v>1.2000000000000455</v>
      </c>
    </row>
    <row r="414" spans="2:13" ht="12.75">
      <c r="B414">
        <f t="shared" si="9"/>
        <v>1572.9599999999982</v>
      </c>
      <c r="C414">
        <v>1633.2</v>
      </c>
      <c r="M414" s="9">
        <f t="shared" si="10"/>
        <v>1.2000000000000455</v>
      </c>
    </row>
    <row r="415" spans="2:13" ht="12.75">
      <c r="B415">
        <f t="shared" si="9"/>
        <v>1572.9699999999982</v>
      </c>
      <c r="C415">
        <v>1634.4</v>
      </c>
      <c r="M415" s="9">
        <f t="shared" si="10"/>
        <v>1.2000000000000455</v>
      </c>
    </row>
    <row r="416" spans="2:13" ht="12.75">
      <c r="B416">
        <f t="shared" si="9"/>
        <v>1572.9799999999982</v>
      </c>
      <c r="C416">
        <v>1635.6</v>
      </c>
      <c r="M416" s="9">
        <f t="shared" si="10"/>
        <v>1.199999999999818</v>
      </c>
    </row>
    <row r="417" spans="2:13" ht="12.75">
      <c r="B417">
        <f t="shared" si="9"/>
        <v>1572.9899999999982</v>
      </c>
      <c r="C417">
        <v>1636.8</v>
      </c>
      <c r="M417" s="9">
        <f t="shared" si="10"/>
        <v>1.2000000000000455</v>
      </c>
    </row>
    <row r="418" spans="2:13" ht="12.75">
      <c r="B418">
        <f t="shared" si="9"/>
        <v>1572.9999999999982</v>
      </c>
      <c r="C418">
        <v>1638</v>
      </c>
      <c r="D418">
        <v>1639.1</v>
      </c>
      <c r="E418">
        <v>1640.2</v>
      </c>
      <c r="F418">
        <v>1641.3</v>
      </c>
      <c r="G418">
        <v>1642.4</v>
      </c>
      <c r="H418">
        <v>1643.5</v>
      </c>
      <c r="I418">
        <v>1644.6</v>
      </c>
      <c r="J418">
        <v>1645.7</v>
      </c>
      <c r="K418">
        <v>1646.8</v>
      </c>
      <c r="L418">
        <v>1647.9</v>
      </c>
      <c r="M418" s="9">
        <f t="shared" si="10"/>
        <v>1.2000000000000455</v>
      </c>
    </row>
    <row r="419" spans="2:13" ht="12.75">
      <c r="B419">
        <f t="shared" si="9"/>
        <v>1573.0099999999982</v>
      </c>
      <c r="C419">
        <v>1639.1</v>
      </c>
      <c r="M419" s="9">
        <f t="shared" si="10"/>
        <v>1.099999999999909</v>
      </c>
    </row>
    <row r="420" spans="2:13" ht="12.75">
      <c r="B420">
        <f t="shared" si="9"/>
        <v>1573.0199999999982</v>
      </c>
      <c r="C420">
        <v>1640.2</v>
      </c>
      <c r="M420" s="9">
        <f t="shared" si="10"/>
        <v>1.1000000000001364</v>
      </c>
    </row>
    <row r="421" spans="2:13" ht="12.75">
      <c r="B421">
        <f t="shared" si="9"/>
        <v>1573.0299999999982</v>
      </c>
      <c r="C421">
        <v>1641.3</v>
      </c>
      <c r="M421" s="9">
        <f t="shared" si="10"/>
        <v>1.099999999999909</v>
      </c>
    </row>
    <row r="422" spans="2:13" ht="12.75">
      <c r="B422">
        <f t="shared" si="9"/>
        <v>1573.0399999999981</v>
      </c>
      <c r="C422">
        <v>1642.4</v>
      </c>
      <c r="M422" s="9">
        <f t="shared" si="10"/>
        <v>1.1000000000001364</v>
      </c>
    </row>
    <row r="423" spans="2:13" ht="12.75">
      <c r="B423">
        <f t="shared" si="9"/>
        <v>1573.0499999999981</v>
      </c>
      <c r="C423">
        <v>1643.5</v>
      </c>
      <c r="M423" s="9">
        <f t="shared" si="10"/>
        <v>1.099999999999909</v>
      </c>
    </row>
    <row r="424" spans="2:13" ht="12.75">
      <c r="B424">
        <f t="shared" si="9"/>
        <v>1573.0599999999981</v>
      </c>
      <c r="C424">
        <v>1644.6</v>
      </c>
      <c r="M424" s="9">
        <f t="shared" si="10"/>
        <v>1.099999999999909</v>
      </c>
    </row>
    <row r="425" spans="2:13" ht="12.75">
      <c r="B425">
        <f t="shared" si="9"/>
        <v>1573.0699999999981</v>
      </c>
      <c r="C425">
        <v>1645.7</v>
      </c>
      <c r="M425" s="9">
        <f t="shared" si="10"/>
        <v>1.1000000000001364</v>
      </c>
    </row>
    <row r="426" spans="2:13" ht="12.75">
      <c r="B426">
        <f t="shared" si="9"/>
        <v>1573.079999999998</v>
      </c>
      <c r="C426">
        <v>1646.8</v>
      </c>
      <c r="M426" s="9">
        <f t="shared" si="10"/>
        <v>1.099999999999909</v>
      </c>
    </row>
    <row r="427" spans="2:13" ht="12.75">
      <c r="B427">
        <f t="shared" si="9"/>
        <v>1573.089999999998</v>
      </c>
      <c r="C427">
        <v>1647.9</v>
      </c>
      <c r="M427" s="9">
        <f t="shared" si="10"/>
        <v>1.1000000000001364</v>
      </c>
    </row>
    <row r="428" spans="2:13" ht="12.75">
      <c r="B428">
        <f t="shared" si="9"/>
        <v>1573.099999999998</v>
      </c>
      <c r="C428">
        <v>1649</v>
      </c>
      <c r="D428">
        <v>1650.2</v>
      </c>
      <c r="E428">
        <v>1651.4</v>
      </c>
      <c r="F428">
        <v>1652.6</v>
      </c>
      <c r="G428">
        <v>1653.8</v>
      </c>
      <c r="H428">
        <v>1655</v>
      </c>
      <c r="I428">
        <v>1656.2</v>
      </c>
      <c r="J428">
        <v>1657.4</v>
      </c>
      <c r="K428">
        <v>1658.6</v>
      </c>
      <c r="L428">
        <v>1659.8</v>
      </c>
      <c r="M428" s="9">
        <f t="shared" si="10"/>
        <v>1.099999999999909</v>
      </c>
    </row>
    <row r="429" spans="2:13" ht="12.75">
      <c r="B429">
        <f t="shared" si="9"/>
        <v>1573.109999999998</v>
      </c>
      <c r="C429">
        <v>1650.2</v>
      </c>
      <c r="M429" s="9">
        <f t="shared" si="10"/>
        <v>1.2000000000000455</v>
      </c>
    </row>
    <row r="430" spans="2:13" ht="12.75">
      <c r="B430">
        <f t="shared" si="9"/>
        <v>1573.119999999998</v>
      </c>
      <c r="C430">
        <v>1651.4</v>
      </c>
      <c r="M430" s="9">
        <f t="shared" si="10"/>
        <v>1.2000000000000455</v>
      </c>
    </row>
    <row r="431" spans="2:13" ht="12.75">
      <c r="B431">
        <f t="shared" si="9"/>
        <v>1573.129999999998</v>
      </c>
      <c r="C431">
        <v>1652.6</v>
      </c>
      <c r="M431" s="9">
        <f t="shared" si="10"/>
        <v>1.199999999999818</v>
      </c>
    </row>
    <row r="432" spans="2:13" ht="12.75">
      <c r="B432">
        <f t="shared" si="9"/>
        <v>1573.139999999998</v>
      </c>
      <c r="C432">
        <v>1653.8</v>
      </c>
      <c r="M432" s="9">
        <f t="shared" si="10"/>
        <v>1.2000000000000455</v>
      </c>
    </row>
    <row r="433" spans="2:13" ht="12.75">
      <c r="B433">
        <f t="shared" si="9"/>
        <v>1573.149999999998</v>
      </c>
      <c r="C433">
        <v>1655</v>
      </c>
      <c r="M433" s="9">
        <f t="shared" si="10"/>
        <v>1.2000000000000455</v>
      </c>
    </row>
    <row r="434" spans="2:13" ht="12.75">
      <c r="B434">
        <f t="shared" si="9"/>
        <v>1573.159999999998</v>
      </c>
      <c r="C434">
        <v>1656.2</v>
      </c>
      <c r="M434" s="9">
        <f t="shared" si="10"/>
        <v>1.2000000000000455</v>
      </c>
    </row>
    <row r="435" spans="2:13" ht="12.75">
      <c r="B435">
        <f t="shared" si="9"/>
        <v>1573.169999999998</v>
      </c>
      <c r="C435">
        <v>1657.4</v>
      </c>
      <c r="M435" s="9">
        <f t="shared" si="10"/>
        <v>1.2000000000000455</v>
      </c>
    </row>
    <row r="436" spans="2:13" ht="12.75">
      <c r="B436">
        <f t="shared" si="9"/>
        <v>1573.179999999998</v>
      </c>
      <c r="C436">
        <v>1658.6</v>
      </c>
      <c r="M436" s="9">
        <f t="shared" si="10"/>
        <v>1.199999999999818</v>
      </c>
    </row>
    <row r="437" spans="2:13" ht="12.75">
      <c r="B437">
        <f t="shared" si="9"/>
        <v>1573.189999999998</v>
      </c>
      <c r="C437">
        <v>1659.8</v>
      </c>
      <c r="M437" s="9">
        <f t="shared" si="10"/>
        <v>1.2000000000000455</v>
      </c>
    </row>
    <row r="438" spans="2:13" ht="12.75">
      <c r="B438">
        <f t="shared" si="9"/>
        <v>1573.199999999998</v>
      </c>
      <c r="C438">
        <v>1661</v>
      </c>
      <c r="D438">
        <v>1662.1</v>
      </c>
      <c r="E438">
        <v>1663.2</v>
      </c>
      <c r="F438">
        <v>1664.3</v>
      </c>
      <c r="G438">
        <v>1665.4</v>
      </c>
      <c r="H438">
        <v>1666.5</v>
      </c>
      <c r="I438">
        <v>1667.6</v>
      </c>
      <c r="J438">
        <v>1668.7</v>
      </c>
      <c r="K438">
        <v>1669.8</v>
      </c>
      <c r="L438">
        <v>1670.9</v>
      </c>
      <c r="M438" s="9">
        <f t="shared" si="10"/>
        <v>1.2000000000000455</v>
      </c>
    </row>
    <row r="439" spans="2:13" ht="12.75">
      <c r="B439">
        <f t="shared" si="9"/>
        <v>1573.209999999998</v>
      </c>
      <c r="C439">
        <v>1662.1</v>
      </c>
      <c r="M439" s="9">
        <f t="shared" si="10"/>
        <v>1.099999999999909</v>
      </c>
    </row>
    <row r="440" spans="2:13" ht="12.75">
      <c r="B440">
        <f t="shared" si="9"/>
        <v>1573.219999999998</v>
      </c>
      <c r="C440">
        <v>1663.2</v>
      </c>
      <c r="M440" s="9">
        <f t="shared" si="10"/>
        <v>1.1000000000001364</v>
      </c>
    </row>
    <row r="441" spans="2:13" ht="12.75">
      <c r="B441">
        <f t="shared" si="9"/>
        <v>1573.229999999998</v>
      </c>
      <c r="C441">
        <v>1664.3</v>
      </c>
      <c r="M441" s="9">
        <f t="shared" si="10"/>
        <v>1.099999999999909</v>
      </c>
    </row>
    <row r="442" spans="2:13" ht="12.75">
      <c r="B442">
        <f t="shared" si="9"/>
        <v>1573.239999999998</v>
      </c>
      <c r="C442">
        <v>1665.4</v>
      </c>
      <c r="M442" s="9">
        <f t="shared" si="10"/>
        <v>1.1000000000001364</v>
      </c>
    </row>
    <row r="443" spans="2:13" ht="12.75">
      <c r="B443">
        <f aca="true" t="shared" si="11" ref="B443:B506">B442+0.01</f>
        <v>1573.249999999998</v>
      </c>
      <c r="C443">
        <v>1666.5</v>
      </c>
      <c r="M443" s="9">
        <f t="shared" si="10"/>
        <v>1.099999999999909</v>
      </c>
    </row>
    <row r="444" spans="2:13" ht="12.75">
      <c r="B444">
        <f t="shared" si="11"/>
        <v>1573.259999999998</v>
      </c>
      <c r="C444">
        <v>1667.6</v>
      </c>
      <c r="M444" s="9">
        <f t="shared" si="10"/>
        <v>1.099999999999909</v>
      </c>
    </row>
    <row r="445" spans="2:13" ht="12.75">
      <c r="B445">
        <f t="shared" si="11"/>
        <v>1573.269999999998</v>
      </c>
      <c r="C445">
        <v>1668.7</v>
      </c>
      <c r="M445" s="9">
        <f t="shared" si="10"/>
        <v>1.1000000000001364</v>
      </c>
    </row>
    <row r="446" spans="2:13" ht="12.75">
      <c r="B446">
        <f t="shared" si="11"/>
        <v>1573.279999999998</v>
      </c>
      <c r="C446">
        <v>1669.8</v>
      </c>
      <c r="M446" s="9">
        <f t="shared" si="10"/>
        <v>1.099999999999909</v>
      </c>
    </row>
    <row r="447" spans="2:13" ht="12.75">
      <c r="B447">
        <f t="shared" si="11"/>
        <v>1573.289999999998</v>
      </c>
      <c r="C447">
        <v>1670.9</v>
      </c>
      <c r="M447" s="9">
        <f t="shared" si="10"/>
        <v>1.1000000000001364</v>
      </c>
    </row>
    <row r="448" spans="2:13" ht="12.75">
      <c r="B448">
        <f t="shared" si="11"/>
        <v>1573.299999999998</v>
      </c>
      <c r="C448">
        <v>1672</v>
      </c>
      <c r="D448">
        <v>1673.2</v>
      </c>
      <c r="E448">
        <v>1674.4</v>
      </c>
      <c r="F448">
        <v>1675.6</v>
      </c>
      <c r="G448">
        <v>1676.8</v>
      </c>
      <c r="H448">
        <v>1678</v>
      </c>
      <c r="I448">
        <v>1679.2</v>
      </c>
      <c r="J448">
        <v>1680.4</v>
      </c>
      <c r="K448">
        <v>1681.6</v>
      </c>
      <c r="L448">
        <v>1682.8</v>
      </c>
      <c r="M448" s="9">
        <f t="shared" si="10"/>
        <v>1.099999999999909</v>
      </c>
    </row>
    <row r="449" spans="2:13" ht="12.75">
      <c r="B449">
        <f t="shared" si="11"/>
        <v>1573.309999999998</v>
      </c>
      <c r="C449">
        <v>1673.2</v>
      </c>
      <c r="M449" s="9">
        <f t="shared" si="10"/>
        <v>1.2000000000000455</v>
      </c>
    </row>
    <row r="450" spans="2:13" ht="12.75">
      <c r="B450">
        <f t="shared" si="11"/>
        <v>1573.319999999998</v>
      </c>
      <c r="C450">
        <v>1674.4</v>
      </c>
      <c r="M450" s="9">
        <f t="shared" si="10"/>
        <v>1.2000000000000455</v>
      </c>
    </row>
    <row r="451" spans="2:13" ht="12.75">
      <c r="B451">
        <f t="shared" si="11"/>
        <v>1573.3299999999979</v>
      </c>
      <c r="C451">
        <v>1675.6</v>
      </c>
      <c r="M451" s="9">
        <f t="shared" si="10"/>
        <v>1.199999999999818</v>
      </c>
    </row>
    <row r="452" spans="2:13" ht="12.75">
      <c r="B452">
        <f t="shared" si="11"/>
        <v>1573.3399999999979</v>
      </c>
      <c r="C452">
        <v>1676.8</v>
      </c>
      <c r="M452" s="9">
        <f t="shared" si="10"/>
        <v>1.2000000000000455</v>
      </c>
    </row>
    <row r="453" spans="2:13" ht="12.75">
      <c r="B453">
        <f t="shared" si="11"/>
        <v>1573.3499999999979</v>
      </c>
      <c r="C453">
        <v>1678</v>
      </c>
      <c r="M453" s="9">
        <f t="shared" si="10"/>
        <v>1.2000000000000455</v>
      </c>
    </row>
    <row r="454" spans="2:13" ht="12.75">
      <c r="B454">
        <f t="shared" si="11"/>
        <v>1573.3599999999979</v>
      </c>
      <c r="C454">
        <v>1679.2</v>
      </c>
      <c r="M454" s="9">
        <f t="shared" si="10"/>
        <v>1.2000000000000455</v>
      </c>
    </row>
    <row r="455" spans="2:13" ht="12.75">
      <c r="B455">
        <f t="shared" si="11"/>
        <v>1573.3699999999978</v>
      </c>
      <c r="C455">
        <v>1680.4</v>
      </c>
      <c r="M455" s="9">
        <f t="shared" si="10"/>
        <v>1.2000000000000455</v>
      </c>
    </row>
    <row r="456" spans="2:13" ht="12.75">
      <c r="B456">
        <f t="shared" si="11"/>
        <v>1573.3799999999978</v>
      </c>
      <c r="C456">
        <v>1681.6</v>
      </c>
      <c r="M456" s="9">
        <f t="shared" si="10"/>
        <v>1.199999999999818</v>
      </c>
    </row>
    <row r="457" spans="2:13" ht="12.75">
      <c r="B457">
        <f t="shared" si="11"/>
        <v>1573.3899999999978</v>
      </c>
      <c r="C457">
        <v>1682.8</v>
      </c>
      <c r="M457" s="9">
        <f aca="true" t="shared" si="12" ref="M457:M520">C457-C456</f>
        <v>1.2000000000000455</v>
      </c>
    </row>
    <row r="458" spans="2:13" ht="12.75">
      <c r="B458">
        <f t="shared" si="11"/>
        <v>1573.3999999999978</v>
      </c>
      <c r="C458">
        <v>1684</v>
      </c>
      <c r="D458">
        <v>1685.1</v>
      </c>
      <c r="E458">
        <v>1686.2</v>
      </c>
      <c r="F458">
        <v>1687.3</v>
      </c>
      <c r="G458">
        <v>1688.4</v>
      </c>
      <c r="H458">
        <v>1689.5</v>
      </c>
      <c r="I458">
        <v>1690.6</v>
      </c>
      <c r="J458">
        <v>1691.7</v>
      </c>
      <c r="K458">
        <v>1692.8</v>
      </c>
      <c r="L458">
        <v>1693.9</v>
      </c>
      <c r="M458" s="9">
        <f t="shared" si="12"/>
        <v>1.2000000000000455</v>
      </c>
    </row>
    <row r="459" spans="2:13" ht="12.75">
      <c r="B459">
        <f t="shared" si="11"/>
        <v>1573.4099999999978</v>
      </c>
      <c r="C459">
        <v>1685.1</v>
      </c>
      <c r="M459" s="9">
        <f t="shared" si="12"/>
        <v>1.099999999999909</v>
      </c>
    </row>
    <row r="460" spans="2:13" ht="12.75">
      <c r="B460">
        <f t="shared" si="11"/>
        <v>1573.4199999999978</v>
      </c>
      <c r="C460">
        <v>1686.2</v>
      </c>
      <c r="M460" s="9">
        <f t="shared" si="12"/>
        <v>1.1000000000001364</v>
      </c>
    </row>
    <row r="461" spans="2:13" ht="12.75">
      <c r="B461">
        <f t="shared" si="11"/>
        <v>1573.4299999999978</v>
      </c>
      <c r="C461">
        <v>1687.3</v>
      </c>
      <c r="M461" s="9">
        <f t="shared" si="12"/>
        <v>1.099999999999909</v>
      </c>
    </row>
    <row r="462" spans="2:13" ht="12.75">
      <c r="B462">
        <f t="shared" si="11"/>
        <v>1573.4399999999978</v>
      </c>
      <c r="C462">
        <v>1688.4</v>
      </c>
      <c r="M462" s="9">
        <f t="shared" si="12"/>
        <v>1.1000000000001364</v>
      </c>
    </row>
    <row r="463" spans="2:13" ht="12.75">
      <c r="B463">
        <f t="shared" si="11"/>
        <v>1573.4499999999978</v>
      </c>
      <c r="C463">
        <v>1689.5</v>
      </c>
      <c r="M463" s="9">
        <f t="shared" si="12"/>
        <v>1.099999999999909</v>
      </c>
    </row>
    <row r="464" spans="2:13" ht="12.75">
      <c r="B464">
        <f t="shared" si="11"/>
        <v>1573.4599999999978</v>
      </c>
      <c r="C464">
        <v>1690.6</v>
      </c>
      <c r="M464" s="9">
        <f t="shared" si="12"/>
        <v>1.099999999999909</v>
      </c>
    </row>
    <row r="465" spans="2:13" ht="12.75">
      <c r="B465">
        <f t="shared" si="11"/>
        <v>1573.4699999999978</v>
      </c>
      <c r="C465">
        <v>1691.7</v>
      </c>
      <c r="M465" s="9">
        <f t="shared" si="12"/>
        <v>1.1000000000001364</v>
      </c>
    </row>
    <row r="466" spans="2:13" ht="12.75">
      <c r="B466">
        <f t="shared" si="11"/>
        <v>1573.4799999999977</v>
      </c>
      <c r="C466">
        <v>1692.8</v>
      </c>
      <c r="M466" s="9">
        <f t="shared" si="12"/>
        <v>1.099999999999909</v>
      </c>
    </row>
    <row r="467" spans="2:13" ht="12.75">
      <c r="B467">
        <f t="shared" si="11"/>
        <v>1573.4899999999977</v>
      </c>
      <c r="C467">
        <v>1693.9</v>
      </c>
      <c r="M467" s="9">
        <f t="shared" si="12"/>
        <v>1.1000000000001364</v>
      </c>
    </row>
    <row r="468" spans="2:13" ht="12.75">
      <c r="B468">
        <f t="shared" si="11"/>
        <v>1573.4999999999977</v>
      </c>
      <c r="C468">
        <v>1695</v>
      </c>
      <c r="D468">
        <v>1696.2</v>
      </c>
      <c r="E468">
        <v>1697.4</v>
      </c>
      <c r="F468">
        <v>1698.6</v>
      </c>
      <c r="G468">
        <v>1699.8</v>
      </c>
      <c r="H468">
        <v>1701</v>
      </c>
      <c r="I468">
        <v>1702.2</v>
      </c>
      <c r="J468">
        <v>1703.4</v>
      </c>
      <c r="K468">
        <v>1704.6</v>
      </c>
      <c r="L468">
        <v>1705.8</v>
      </c>
      <c r="M468" s="9">
        <f t="shared" si="12"/>
        <v>1.099999999999909</v>
      </c>
    </row>
    <row r="469" spans="2:13" ht="12.75">
      <c r="B469">
        <f t="shared" si="11"/>
        <v>1573.5099999999977</v>
      </c>
      <c r="C469">
        <v>1696.2</v>
      </c>
      <c r="M469" s="9">
        <f t="shared" si="12"/>
        <v>1.2000000000000455</v>
      </c>
    </row>
    <row r="470" spans="2:13" ht="12.75">
      <c r="B470">
        <f t="shared" si="11"/>
        <v>1573.5199999999977</v>
      </c>
      <c r="C470">
        <v>1697.4</v>
      </c>
      <c r="M470" s="9">
        <f t="shared" si="12"/>
        <v>1.2000000000000455</v>
      </c>
    </row>
    <row r="471" spans="2:13" ht="12.75">
      <c r="B471">
        <f t="shared" si="11"/>
        <v>1573.5299999999977</v>
      </c>
      <c r="C471">
        <v>1698.6</v>
      </c>
      <c r="M471" s="9">
        <f t="shared" si="12"/>
        <v>1.199999999999818</v>
      </c>
    </row>
    <row r="472" spans="2:13" ht="12.75">
      <c r="B472">
        <f t="shared" si="11"/>
        <v>1573.5399999999977</v>
      </c>
      <c r="C472">
        <v>1699.8</v>
      </c>
      <c r="M472" s="9">
        <f t="shared" si="12"/>
        <v>1.2000000000000455</v>
      </c>
    </row>
    <row r="473" spans="2:13" ht="12.75">
      <c r="B473">
        <f t="shared" si="11"/>
        <v>1573.5499999999977</v>
      </c>
      <c r="C473">
        <v>1701</v>
      </c>
      <c r="M473" s="9">
        <f t="shared" si="12"/>
        <v>1.2000000000000455</v>
      </c>
    </row>
    <row r="474" spans="2:13" ht="12.75">
      <c r="B474">
        <f t="shared" si="11"/>
        <v>1573.5599999999977</v>
      </c>
      <c r="C474">
        <v>1702.2</v>
      </c>
      <c r="M474" s="9">
        <f t="shared" si="12"/>
        <v>1.2000000000000455</v>
      </c>
    </row>
    <row r="475" spans="2:13" ht="12.75">
      <c r="B475">
        <f t="shared" si="11"/>
        <v>1573.5699999999977</v>
      </c>
      <c r="C475">
        <v>1703.4</v>
      </c>
      <c r="M475" s="9">
        <f t="shared" si="12"/>
        <v>1.2000000000000455</v>
      </c>
    </row>
    <row r="476" spans="2:13" ht="12.75">
      <c r="B476">
        <f t="shared" si="11"/>
        <v>1573.5799999999977</v>
      </c>
      <c r="C476">
        <v>1704.6</v>
      </c>
      <c r="M476" s="9">
        <f t="shared" si="12"/>
        <v>1.199999999999818</v>
      </c>
    </row>
    <row r="477" spans="2:13" ht="12.75">
      <c r="B477">
        <f t="shared" si="11"/>
        <v>1573.5899999999976</v>
      </c>
      <c r="C477">
        <v>1705.8</v>
      </c>
      <c r="M477" s="9">
        <f t="shared" si="12"/>
        <v>1.2000000000000455</v>
      </c>
    </row>
    <row r="478" spans="2:13" ht="12.75">
      <c r="B478">
        <f t="shared" si="11"/>
        <v>1573.5999999999976</v>
      </c>
      <c r="C478">
        <v>1707</v>
      </c>
      <c r="D478">
        <v>1708.1</v>
      </c>
      <c r="E478">
        <v>1709.2</v>
      </c>
      <c r="F478">
        <v>1710.3</v>
      </c>
      <c r="G478">
        <v>1711.4</v>
      </c>
      <c r="H478">
        <v>1712.5</v>
      </c>
      <c r="I478">
        <v>1713.6</v>
      </c>
      <c r="J478">
        <v>1714.7</v>
      </c>
      <c r="K478">
        <v>1715.8</v>
      </c>
      <c r="L478">
        <v>1716.9</v>
      </c>
      <c r="M478" s="9">
        <f t="shared" si="12"/>
        <v>1.2000000000000455</v>
      </c>
    </row>
    <row r="479" spans="2:13" ht="12.75">
      <c r="B479">
        <f t="shared" si="11"/>
        <v>1573.6099999999976</v>
      </c>
      <c r="C479">
        <v>1708.1</v>
      </c>
      <c r="M479" s="9">
        <f t="shared" si="12"/>
        <v>1.099999999999909</v>
      </c>
    </row>
    <row r="480" spans="2:13" ht="12.75">
      <c r="B480">
        <f t="shared" si="11"/>
        <v>1573.6199999999976</v>
      </c>
      <c r="C480">
        <v>1709.2</v>
      </c>
      <c r="M480" s="9">
        <f t="shared" si="12"/>
        <v>1.1000000000001364</v>
      </c>
    </row>
    <row r="481" spans="2:13" ht="12.75">
      <c r="B481">
        <f t="shared" si="11"/>
        <v>1573.6299999999976</v>
      </c>
      <c r="C481">
        <v>1710.3</v>
      </c>
      <c r="M481" s="9">
        <f t="shared" si="12"/>
        <v>1.099999999999909</v>
      </c>
    </row>
    <row r="482" spans="2:13" ht="12.75">
      <c r="B482">
        <f t="shared" si="11"/>
        <v>1573.6399999999976</v>
      </c>
      <c r="C482">
        <v>1711.4</v>
      </c>
      <c r="M482" s="9">
        <f t="shared" si="12"/>
        <v>1.1000000000001364</v>
      </c>
    </row>
    <row r="483" spans="2:13" ht="12.75">
      <c r="B483">
        <f t="shared" si="11"/>
        <v>1573.6499999999976</v>
      </c>
      <c r="C483">
        <v>1712.5</v>
      </c>
      <c r="M483" s="9">
        <f t="shared" si="12"/>
        <v>1.099999999999909</v>
      </c>
    </row>
    <row r="484" spans="2:13" ht="12.75">
      <c r="B484">
        <f t="shared" si="11"/>
        <v>1573.6599999999976</v>
      </c>
      <c r="C484">
        <v>1713.6</v>
      </c>
      <c r="M484" s="9">
        <f t="shared" si="12"/>
        <v>1.099999999999909</v>
      </c>
    </row>
    <row r="485" spans="2:13" ht="12.75">
      <c r="B485">
        <f t="shared" si="11"/>
        <v>1573.6699999999976</v>
      </c>
      <c r="C485">
        <v>1714.7</v>
      </c>
      <c r="M485" s="9">
        <f t="shared" si="12"/>
        <v>1.1000000000001364</v>
      </c>
    </row>
    <row r="486" spans="2:13" ht="12.75">
      <c r="B486">
        <f t="shared" si="11"/>
        <v>1573.6799999999976</v>
      </c>
      <c r="C486">
        <v>1715.8</v>
      </c>
      <c r="M486" s="9">
        <f t="shared" si="12"/>
        <v>1.099999999999909</v>
      </c>
    </row>
    <row r="487" spans="2:13" ht="12.75">
      <c r="B487">
        <f t="shared" si="11"/>
        <v>1573.6899999999976</v>
      </c>
      <c r="C487">
        <v>1716.9</v>
      </c>
      <c r="M487" s="9">
        <f t="shared" si="12"/>
        <v>1.1000000000001364</v>
      </c>
    </row>
    <row r="488" spans="2:13" ht="12.75">
      <c r="B488">
        <f t="shared" si="11"/>
        <v>1573.6999999999975</v>
      </c>
      <c r="C488">
        <v>1718</v>
      </c>
      <c r="D488">
        <v>1719.2</v>
      </c>
      <c r="E488">
        <v>1720.4</v>
      </c>
      <c r="F488">
        <v>1721.6</v>
      </c>
      <c r="G488">
        <v>1722.8</v>
      </c>
      <c r="H488">
        <v>1724</v>
      </c>
      <c r="I488">
        <v>1725.2</v>
      </c>
      <c r="J488">
        <v>1726.4</v>
      </c>
      <c r="K488">
        <v>1727.6</v>
      </c>
      <c r="L488">
        <v>1728.8</v>
      </c>
      <c r="M488" s="9">
        <f t="shared" si="12"/>
        <v>1.099999999999909</v>
      </c>
    </row>
    <row r="489" spans="2:13" ht="12.75">
      <c r="B489">
        <f t="shared" si="11"/>
        <v>1573.7099999999975</v>
      </c>
      <c r="C489">
        <v>1719.2</v>
      </c>
      <c r="M489" s="9">
        <f t="shared" si="12"/>
        <v>1.2000000000000455</v>
      </c>
    </row>
    <row r="490" spans="2:13" ht="12.75">
      <c r="B490">
        <f t="shared" si="11"/>
        <v>1573.7199999999975</v>
      </c>
      <c r="C490">
        <v>1720.4</v>
      </c>
      <c r="M490" s="9">
        <f t="shared" si="12"/>
        <v>1.2000000000000455</v>
      </c>
    </row>
    <row r="491" spans="2:13" ht="12.75">
      <c r="B491">
        <f t="shared" si="11"/>
        <v>1573.7299999999975</v>
      </c>
      <c r="C491">
        <v>1721.6</v>
      </c>
      <c r="M491" s="9">
        <f t="shared" si="12"/>
        <v>1.199999999999818</v>
      </c>
    </row>
    <row r="492" spans="2:13" ht="12.75">
      <c r="B492">
        <f t="shared" si="11"/>
        <v>1573.7399999999975</v>
      </c>
      <c r="C492">
        <v>1722.8</v>
      </c>
      <c r="M492" s="9">
        <f t="shared" si="12"/>
        <v>1.2000000000000455</v>
      </c>
    </row>
    <row r="493" spans="2:13" ht="12.75">
      <c r="B493">
        <f t="shared" si="11"/>
        <v>1573.7499999999975</v>
      </c>
      <c r="C493">
        <v>1724</v>
      </c>
      <c r="M493" s="9">
        <f t="shared" si="12"/>
        <v>1.2000000000000455</v>
      </c>
    </row>
    <row r="494" spans="2:13" ht="12.75">
      <c r="B494">
        <f t="shared" si="11"/>
        <v>1573.7599999999975</v>
      </c>
      <c r="C494">
        <v>1725.2</v>
      </c>
      <c r="M494" s="9">
        <f t="shared" si="12"/>
        <v>1.2000000000000455</v>
      </c>
    </row>
    <row r="495" spans="2:13" ht="12.75">
      <c r="B495">
        <f t="shared" si="11"/>
        <v>1573.7699999999975</v>
      </c>
      <c r="C495">
        <v>1726.4</v>
      </c>
      <c r="M495" s="9">
        <f t="shared" si="12"/>
        <v>1.2000000000000455</v>
      </c>
    </row>
    <row r="496" spans="2:13" ht="12.75">
      <c r="B496">
        <f t="shared" si="11"/>
        <v>1573.7799999999975</v>
      </c>
      <c r="C496">
        <v>1727.6</v>
      </c>
      <c r="M496" s="9">
        <f t="shared" si="12"/>
        <v>1.199999999999818</v>
      </c>
    </row>
    <row r="497" spans="2:13" ht="12.75">
      <c r="B497">
        <f t="shared" si="11"/>
        <v>1573.7899999999975</v>
      </c>
      <c r="C497">
        <v>1728.8</v>
      </c>
      <c r="M497" s="9">
        <f t="shared" si="12"/>
        <v>1.2000000000000455</v>
      </c>
    </row>
    <row r="498" spans="2:13" ht="12.75">
      <c r="B498">
        <f t="shared" si="11"/>
        <v>1573.7999999999975</v>
      </c>
      <c r="C498">
        <v>1730</v>
      </c>
      <c r="D498">
        <v>1731.1</v>
      </c>
      <c r="E498">
        <v>1732.2</v>
      </c>
      <c r="F498">
        <v>1733.3</v>
      </c>
      <c r="G498">
        <v>1734.4</v>
      </c>
      <c r="H498">
        <v>1735.5</v>
      </c>
      <c r="I498">
        <v>1736.6</v>
      </c>
      <c r="J498">
        <v>1737.7</v>
      </c>
      <c r="K498">
        <v>1738.8</v>
      </c>
      <c r="L498">
        <v>1739.9</v>
      </c>
      <c r="M498" s="9">
        <f t="shared" si="12"/>
        <v>1.2000000000000455</v>
      </c>
    </row>
    <row r="499" spans="2:13" ht="12.75">
      <c r="B499">
        <f t="shared" si="11"/>
        <v>1573.8099999999974</v>
      </c>
      <c r="C499">
        <v>1731.1</v>
      </c>
      <c r="M499" s="9">
        <f t="shared" si="12"/>
        <v>1.099999999999909</v>
      </c>
    </row>
    <row r="500" spans="2:13" ht="12.75">
      <c r="B500">
        <f t="shared" si="11"/>
        <v>1573.8199999999974</v>
      </c>
      <c r="C500">
        <v>1732.2</v>
      </c>
      <c r="M500" s="9">
        <f t="shared" si="12"/>
        <v>1.1000000000001364</v>
      </c>
    </row>
    <row r="501" spans="2:13" ht="12.75">
      <c r="B501">
        <f t="shared" si="11"/>
        <v>1573.8299999999974</v>
      </c>
      <c r="C501">
        <v>1733.3</v>
      </c>
      <c r="M501" s="9">
        <f t="shared" si="12"/>
        <v>1.099999999999909</v>
      </c>
    </row>
    <row r="502" spans="2:13" ht="12.75">
      <c r="B502">
        <f t="shared" si="11"/>
        <v>1573.8399999999974</v>
      </c>
      <c r="C502">
        <v>1734.4</v>
      </c>
      <c r="M502" s="9">
        <f t="shared" si="12"/>
        <v>1.1000000000001364</v>
      </c>
    </row>
    <row r="503" spans="2:13" ht="12.75">
      <c r="B503">
        <f t="shared" si="11"/>
        <v>1573.8499999999974</v>
      </c>
      <c r="C503">
        <v>1735.5</v>
      </c>
      <c r="M503" s="9">
        <f t="shared" si="12"/>
        <v>1.099999999999909</v>
      </c>
    </row>
    <row r="504" spans="2:13" ht="12.75">
      <c r="B504">
        <f t="shared" si="11"/>
        <v>1573.8599999999974</v>
      </c>
      <c r="C504">
        <v>1736.6</v>
      </c>
      <c r="M504" s="9">
        <f t="shared" si="12"/>
        <v>1.099999999999909</v>
      </c>
    </row>
    <row r="505" spans="2:13" ht="12.75">
      <c r="B505">
        <f t="shared" si="11"/>
        <v>1573.8699999999974</v>
      </c>
      <c r="C505">
        <v>1737.7</v>
      </c>
      <c r="M505" s="9">
        <f t="shared" si="12"/>
        <v>1.1000000000001364</v>
      </c>
    </row>
    <row r="506" spans="2:13" ht="12.75">
      <c r="B506">
        <f t="shared" si="11"/>
        <v>1573.8799999999974</v>
      </c>
      <c r="C506">
        <v>1738.8</v>
      </c>
      <c r="M506" s="9">
        <f t="shared" si="12"/>
        <v>1.099999999999909</v>
      </c>
    </row>
    <row r="507" spans="2:13" ht="12.75">
      <c r="B507">
        <f aca="true" t="shared" si="13" ref="B507:B570">B506+0.01</f>
        <v>1573.8899999999974</v>
      </c>
      <c r="C507">
        <v>1739.9</v>
      </c>
      <c r="M507" s="9">
        <f t="shared" si="12"/>
        <v>1.1000000000001364</v>
      </c>
    </row>
    <row r="508" spans="2:13" ht="12.75">
      <c r="B508">
        <f t="shared" si="13"/>
        <v>1573.8999999999974</v>
      </c>
      <c r="C508">
        <v>1741</v>
      </c>
      <c r="D508">
        <v>1742.2</v>
      </c>
      <c r="E508">
        <v>1743.4</v>
      </c>
      <c r="F508">
        <v>1744.6</v>
      </c>
      <c r="G508">
        <v>1745.8</v>
      </c>
      <c r="H508">
        <v>1747</v>
      </c>
      <c r="I508">
        <v>1748.2</v>
      </c>
      <c r="J508">
        <v>1749.4</v>
      </c>
      <c r="K508">
        <v>1750.6</v>
      </c>
      <c r="L508">
        <v>1751.8</v>
      </c>
      <c r="M508" s="9">
        <f t="shared" si="12"/>
        <v>1.099999999999909</v>
      </c>
    </row>
    <row r="509" spans="2:13" ht="12.75">
      <c r="B509">
        <f t="shared" si="13"/>
        <v>1573.9099999999974</v>
      </c>
      <c r="C509">
        <v>1742.2</v>
      </c>
      <c r="M509" s="9">
        <f t="shared" si="12"/>
        <v>1.2000000000000455</v>
      </c>
    </row>
    <row r="510" spans="2:13" ht="12.75">
      <c r="B510">
        <f t="shared" si="13"/>
        <v>1573.9199999999973</v>
      </c>
      <c r="C510">
        <v>1743.4</v>
      </c>
      <c r="M510" s="9">
        <f t="shared" si="12"/>
        <v>1.2000000000000455</v>
      </c>
    </row>
    <row r="511" spans="2:13" ht="12.75">
      <c r="B511">
        <f t="shared" si="13"/>
        <v>1573.9299999999973</v>
      </c>
      <c r="C511">
        <v>1744.6</v>
      </c>
      <c r="M511" s="9">
        <f t="shared" si="12"/>
        <v>1.199999999999818</v>
      </c>
    </row>
    <row r="512" spans="2:13" ht="12.75">
      <c r="B512">
        <f t="shared" si="13"/>
        <v>1573.9399999999973</v>
      </c>
      <c r="C512">
        <v>1745.8</v>
      </c>
      <c r="M512" s="9">
        <f t="shared" si="12"/>
        <v>1.2000000000000455</v>
      </c>
    </row>
    <row r="513" spans="2:13" ht="12.75">
      <c r="B513">
        <f t="shared" si="13"/>
        <v>1573.9499999999973</v>
      </c>
      <c r="C513">
        <v>1747</v>
      </c>
      <c r="M513" s="9">
        <f t="shared" si="12"/>
        <v>1.2000000000000455</v>
      </c>
    </row>
    <row r="514" spans="2:13" ht="12.75">
      <c r="B514">
        <f t="shared" si="13"/>
        <v>1573.9599999999973</v>
      </c>
      <c r="C514">
        <v>1748.2</v>
      </c>
      <c r="M514" s="9">
        <f t="shared" si="12"/>
        <v>1.2000000000000455</v>
      </c>
    </row>
    <row r="515" spans="2:13" ht="12.75">
      <c r="B515">
        <f t="shared" si="13"/>
        <v>1573.9699999999973</v>
      </c>
      <c r="C515">
        <v>1749.4</v>
      </c>
      <c r="M515" s="9">
        <f t="shared" si="12"/>
        <v>1.2000000000000455</v>
      </c>
    </row>
    <row r="516" spans="2:13" ht="12.75">
      <c r="B516">
        <f t="shared" si="13"/>
        <v>1573.9799999999973</v>
      </c>
      <c r="C516">
        <v>1750.6</v>
      </c>
      <c r="M516" s="9">
        <f t="shared" si="12"/>
        <v>1.199999999999818</v>
      </c>
    </row>
    <row r="517" spans="2:13" ht="12.75">
      <c r="B517">
        <f t="shared" si="13"/>
        <v>1573.9899999999973</v>
      </c>
      <c r="C517">
        <v>1751.8</v>
      </c>
      <c r="M517" s="9">
        <f t="shared" si="12"/>
        <v>1.2000000000000455</v>
      </c>
    </row>
    <row r="518" spans="2:13" ht="12.75">
      <c r="B518">
        <f t="shared" si="13"/>
        <v>1573.9999999999973</v>
      </c>
      <c r="C518">
        <v>1753</v>
      </c>
      <c r="D518">
        <v>1754.4</v>
      </c>
      <c r="E518">
        <v>1755.8</v>
      </c>
      <c r="F518">
        <v>1757.2</v>
      </c>
      <c r="G518">
        <v>1758.6</v>
      </c>
      <c r="H518">
        <v>1760</v>
      </c>
      <c r="I518">
        <v>1761.4</v>
      </c>
      <c r="J518">
        <v>1762.8</v>
      </c>
      <c r="K518">
        <v>1764.2</v>
      </c>
      <c r="L518">
        <v>1765.6</v>
      </c>
      <c r="M518" s="9">
        <f t="shared" si="12"/>
        <v>1.2000000000000455</v>
      </c>
    </row>
    <row r="519" spans="2:13" ht="12.75">
      <c r="B519">
        <f t="shared" si="13"/>
        <v>1574.0099999999973</v>
      </c>
      <c r="C519">
        <v>1754.4</v>
      </c>
      <c r="M519" s="9">
        <f t="shared" si="12"/>
        <v>1.400000000000091</v>
      </c>
    </row>
    <row r="520" spans="2:13" ht="12.75">
      <c r="B520">
        <f t="shared" si="13"/>
        <v>1574.0199999999973</v>
      </c>
      <c r="C520">
        <v>1755.8</v>
      </c>
      <c r="M520" s="9">
        <f t="shared" si="12"/>
        <v>1.3999999999998636</v>
      </c>
    </row>
    <row r="521" spans="2:13" ht="12.75">
      <c r="B521">
        <f t="shared" si="13"/>
        <v>1574.0299999999972</v>
      </c>
      <c r="C521">
        <v>1757.2</v>
      </c>
      <c r="M521" s="9">
        <f aca="true" t="shared" si="14" ref="M521:M584">C521-C520</f>
        <v>1.400000000000091</v>
      </c>
    </row>
    <row r="522" spans="2:13" ht="12.75">
      <c r="B522">
        <f t="shared" si="13"/>
        <v>1574.0399999999972</v>
      </c>
      <c r="C522">
        <v>1758.6</v>
      </c>
      <c r="M522" s="9">
        <f t="shared" si="14"/>
        <v>1.3999999999998636</v>
      </c>
    </row>
    <row r="523" spans="2:13" ht="12.75">
      <c r="B523">
        <f t="shared" si="13"/>
        <v>1574.0499999999972</v>
      </c>
      <c r="C523">
        <v>1760</v>
      </c>
      <c r="M523" s="9">
        <f t="shared" si="14"/>
        <v>1.400000000000091</v>
      </c>
    </row>
    <row r="524" spans="2:13" ht="12.75">
      <c r="B524">
        <f t="shared" si="13"/>
        <v>1574.0599999999972</v>
      </c>
      <c r="C524">
        <v>1761.4</v>
      </c>
      <c r="M524" s="9">
        <f t="shared" si="14"/>
        <v>1.400000000000091</v>
      </c>
    </row>
    <row r="525" spans="2:13" ht="12.75">
      <c r="B525">
        <f t="shared" si="13"/>
        <v>1574.0699999999972</v>
      </c>
      <c r="C525">
        <v>1762.8</v>
      </c>
      <c r="M525" s="9">
        <f t="shared" si="14"/>
        <v>1.3999999999998636</v>
      </c>
    </row>
    <row r="526" spans="2:13" ht="12.75">
      <c r="B526">
        <f t="shared" si="13"/>
        <v>1574.0799999999972</v>
      </c>
      <c r="C526">
        <v>1764.2</v>
      </c>
      <c r="M526" s="9">
        <f t="shared" si="14"/>
        <v>1.400000000000091</v>
      </c>
    </row>
    <row r="527" spans="2:13" ht="12.75">
      <c r="B527">
        <f t="shared" si="13"/>
        <v>1574.0899999999972</v>
      </c>
      <c r="C527">
        <v>1765.6</v>
      </c>
      <c r="M527" s="9">
        <f t="shared" si="14"/>
        <v>1.3999999999998636</v>
      </c>
    </row>
    <row r="528" spans="2:13" ht="12.75">
      <c r="B528">
        <f t="shared" si="13"/>
        <v>1574.0999999999972</v>
      </c>
      <c r="C528">
        <v>1767</v>
      </c>
      <c r="D528">
        <v>1768.4</v>
      </c>
      <c r="E528">
        <v>1769.8</v>
      </c>
      <c r="F528">
        <v>1771.2</v>
      </c>
      <c r="G528">
        <v>1772.6</v>
      </c>
      <c r="H528">
        <v>1774</v>
      </c>
      <c r="I528">
        <v>1775.4</v>
      </c>
      <c r="J528">
        <v>1776.8</v>
      </c>
      <c r="K528">
        <v>1778.2</v>
      </c>
      <c r="L528">
        <v>1779.6</v>
      </c>
      <c r="M528" s="9">
        <f t="shared" si="14"/>
        <v>1.400000000000091</v>
      </c>
    </row>
    <row r="529" spans="2:13" ht="12.75">
      <c r="B529">
        <f t="shared" si="13"/>
        <v>1574.1099999999972</v>
      </c>
      <c r="C529">
        <v>1768.4</v>
      </c>
      <c r="M529" s="9">
        <f t="shared" si="14"/>
        <v>1.400000000000091</v>
      </c>
    </row>
    <row r="530" spans="2:13" ht="12.75">
      <c r="B530">
        <f t="shared" si="13"/>
        <v>1574.1199999999972</v>
      </c>
      <c r="C530">
        <v>1769.8</v>
      </c>
      <c r="M530" s="9">
        <f t="shared" si="14"/>
        <v>1.3999999999998636</v>
      </c>
    </row>
    <row r="531" spans="2:13" ht="12.75">
      <c r="B531">
        <f t="shared" si="13"/>
        <v>1574.1299999999972</v>
      </c>
      <c r="C531">
        <v>1771.2</v>
      </c>
      <c r="M531" s="9">
        <f t="shared" si="14"/>
        <v>1.400000000000091</v>
      </c>
    </row>
    <row r="532" spans="2:13" ht="12.75">
      <c r="B532">
        <f t="shared" si="13"/>
        <v>1574.1399999999971</v>
      </c>
      <c r="C532">
        <v>1772.6</v>
      </c>
      <c r="M532" s="9">
        <f t="shared" si="14"/>
        <v>1.3999999999998636</v>
      </c>
    </row>
    <row r="533" spans="2:13" ht="12.75">
      <c r="B533">
        <f t="shared" si="13"/>
        <v>1574.1499999999971</v>
      </c>
      <c r="C533">
        <v>1774</v>
      </c>
      <c r="M533" s="9">
        <f t="shared" si="14"/>
        <v>1.400000000000091</v>
      </c>
    </row>
    <row r="534" spans="2:13" ht="12.75">
      <c r="B534">
        <f t="shared" si="13"/>
        <v>1574.1599999999971</v>
      </c>
      <c r="C534">
        <v>1775.4</v>
      </c>
      <c r="M534" s="9">
        <f t="shared" si="14"/>
        <v>1.400000000000091</v>
      </c>
    </row>
    <row r="535" spans="2:13" ht="12.75">
      <c r="B535">
        <f t="shared" si="13"/>
        <v>1574.1699999999971</v>
      </c>
      <c r="C535">
        <v>1776.8</v>
      </c>
      <c r="M535" s="9">
        <f t="shared" si="14"/>
        <v>1.3999999999998636</v>
      </c>
    </row>
    <row r="536" spans="2:13" ht="12.75">
      <c r="B536">
        <f t="shared" si="13"/>
        <v>1574.179999999997</v>
      </c>
      <c r="C536">
        <v>1778.2</v>
      </c>
      <c r="M536" s="9">
        <f t="shared" si="14"/>
        <v>1.400000000000091</v>
      </c>
    </row>
    <row r="537" spans="2:13" ht="12.75">
      <c r="B537">
        <f t="shared" si="13"/>
        <v>1574.189999999997</v>
      </c>
      <c r="C537">
        <v>1779.6</v>
      </c>
      <c r="M537" s="9">
        <f t="shared" si="14"/>
        <v>1.3999999999998636</v>
      </c>
    </row>
    <row r="538" spans="2:13" ht="12.75">
      <c r="B538">
        <f t="shared" si="13"/>
        <v>1574.199999999997</v>
      </c>
      <c r="C538">
        <v>1781</v>
      </c>
      <c r="D538">
        <v>1782.4</v>
      </c>
      <c r="E538">
        <v>1783.8</v>
      </c>
      <c r="F538">
        <v>1785.2</v>
      </c>
      <c r="G538">
        <v>1786.6</v>
      </c>
      <c r="H538">
        <v>1788</v>
      </c>
      <c r="I538">
        <v>1789.4</v>
      </c>
      <c r="J538">
        <v>1790.8</v>
      </c>
      <c r="K538">
        <v>1792.2</v>
      </c>
      <c r="L538">
        <v>1793.6</v>
      </c>
      <c r="M538" s="9">
        <f t="shared" si="14"/>
        <v>1.400000000000091</v>
      </c>
    </row>
    <row r="539" spans="2:13" ht="12.75">
      <c r="B539">
        <f t="shared" si="13"/>
        <v>1574.209999999997</v>
      </c>
      <c r="C539">
        <v>1782.4</v>
      </c>
      <c r="M539" s="9">
        <f t="shared" si="14"/>
        <v>1.400000000000091</v>
      </c>
    </row>
    <row r="540" spans="2:13" ht="12.75">
      <c r="B540">
        <f t="shared" si="13"/>
        <v>1574.219999999997</v>
      </c>
      <c r="C540">
        <v>1783.8</v>
      </c>
      <c r="M540" s="9">
        <f t="shared" si="14"/>
        <v>1.3999999999998636</v>
      </c>
    </row>
    <row r="541" spans="2:13" ht="12.75">
      <c r="B541">
        <f t="shared" si="13"/>
        <v>1574.229999999997</v>
      </c>
      <c r="C541">
        <v>1785.2</v>
      </c>
      <c r="M541" s="9">
        <f t="shared" si="14"/>
        <v>1.400000000000091</v>
      </c>
    </row>
    <row r="542" spans="2:13" ht="12.75">
      <c r="B542">
        <f t="shared" si="13"/>
        <v>1574.239999999997</v>
      </c>
      <c r="C542">
        <v>1786.6</v>
      </c>
      <c r="M542" s="9">
        <f t="shared" si="14"/>
        <v>1.3999999999998636</v>
      </c>
    </row>
    <row r="543" spans="2:13" ht="12.75">
      <c r="B543">
        <f t="shared" si="13"/>
        <v>1574.249999999997</v>
      </c>
      <c r="C543">
        <v>1788</v>
      </c>
      <c r="M543" s="9">
        <f t="shared" si="14"/>
        <v>1.400000000000091</v>
      </c>
    </row>
    <row r="544" spans="2:13" ht="12.75">
      <c r="B544">
        <f t="shared" si="13"/>
        <v>1574.259999999997</v>
      </c>
      <c r="C544">
        <v>1789.4</v>
      </c>
      <c r="M544" s="9">
        <f t="shared" si="14"/>
        <v>1.400000000000091</v>
      </c>
    </row>
    <row r="545" spans="2:13" ht="12.75">
      <c r="B545">
        <f t="shared" si="13"/>
        <v>1574.269999999997</v>
      </c>
      <c r="C545">
        <v>1790.8</v>
      </c>
      <c r="M545" s="9">
        <f t="shared" si="14"/>
        <v>1.3999999999998636</v>
      </c>
    </row>
    <row r="546" spans="2:13" ht="12.75">
      <c r="B546">
        <f t="shared" si="13"/>
        <v>1574.279999999997</v>
      </c>
      <c r="C546">
        <v>1792.2</v>
      </c>
      <c r="M546" s="9">
        <f t="shared" si="14"/>
        <v>1.400000000000091</v>
      </c>
    </row>
    <row r="547" spans="2:13" ht="12.75">
      <c r="B547">
        <f t="shared" si="13"/>
        <v>1574.289999999997</v>
      </c>
      <c r="C547">
        <v>1793.6</v>
      </c>
      <c r="M547" s="9">
        <f t="shared" si="14"/>
        <v>1.3999999999998636</v>
      </c>
    </row>
    <row r="548" spans="2:13" ht="12.75">
      <c r="B548">
        <f t="shared" si="13"/>
        <v>1574.299999999997</v>
      </c>
      <c r="C548">
        <v>1795</v>
      </c>
      <c r="D548">
        <v>1796.4</v>
      </c>
      <c r="E548">
        <v>1797.8</v>
      </c>
      <c r="F548">
        <v>1799.2</v>
      </c>
      <c r="G548">
        <v>1800.6</v>
      </c>
      <c r="H548">
        <v>1802</v>
      </c>
      <c r="I548">
        <v>1803.4</v>
      </c>
      <c r="J548">
        <v>1804.8</v>
      </c>
      <c r="K548">
        <v>1806.2</v>
      </c>
      <c r="L548">
        <v>1807.6</v>
      </c>
      <c r="M548" s="9">
        <f t="shared" si="14"/>
        <v>1.400000000000091</v>
      </c>
    </row>
    <row r="549" spans="2:13" ht="12.75">
      <c r="B549">
        <f t="shared" si="13"/>
        <v>1574.309999999997</v>
      </c>
      <c r="C549">
        <v>1796.4</v>
      </c>
      <c r="M549" s="9">
        <f t="shared" si="14"/>
        <v>1.400000000000091</v>
      </c>
    </row>
    <row r="550" spans="2:13" ht="12.75">
      <c r="B550">
        <f t="shared" si="13"/>
        <v>1574.319999999997</v>
      </c>
      <c r="C550">
        <v>1797.8</v>
      </c>
      <c r="M550" s="9">
        <f t="shared" si="14"/>
        <v>1.3999999999998636</v>
      </c>
    </row>
    <row r="551" spans="2:13" ht="12.75">
      <c r="B551">
        <f t="shared" si="13"/>
        <v>1574.329999999997</v>
      </c>
      <c r="C551">
        <v>1799.2</v>
      </c>
      <c r="M551" s="9">
        <f t="shared" si="14"/>
        <v>1.400000000000091</v>
      </c>
    </row>
    <row r="552" spans="2:13" ht="12.75">
      <c r="B552">
        <f t="shared" si="13"/>
        <v>1574.339999999997</v>
      </c>
      <c r="C552">
        <v>1800.6</v>
      </c>
      <c r="M552" s="9">
        <f t="shared" si="14"/>
        <v>1.3999999999998636</v>
      </c>
    </row>
    <row r="553" spans="2:13" ht="12.75">
      <c r="B553">
        <f t="shared" si="13"/>
        <v>1574.349999999997</v>
      </c>
      <c r="C553">
        <v>1802</v>
      </c>
      <c r="M553" s="9">
        <f t="shared" si="14"/>
        <v>1.400000000000091</v>
      </c>
    </row>
    <row r="554" spans="2:13" ht="12.75">
      <c r="B554">
        <f t="shared" si="13"/>
        <v>1574.359999999997</v>
      </c>
      <c r="C554">
        <v>1803.4</v>
      </c>
      <c r="M554" s="9">
        <f t="shared" si="14"/>
        <v>1.400000000000091</v>
      </c>
    </row>
    <row r="555" spans="2:13" ht="12.75">
      <c r="B555">
        <f t="shared" si="13"/>
        <v>1574.369999999997</v>
      </c>
      <c r="C555">
        <v>1804.8</v>
      </c>
      <c r="M555" s="9">
        <f t="shared" si="14"/>
        <v>1.3999999999998636</v>
      </c>
    </row>
    <row r="556" spans="2:13" ht="12.75">
      <c r="B556">
        <f t="shared" si="13"/>
        <v>1574.379999999997</v>
      </c>
      <c r="C556">
        <v>1806.2</v>
      </c>
      <c r="M556" s="9">
        <f t="shared" si="14"/>
        <v>1.400000000000091</v>
      </c>
    </row>
    <row r="557" spans="2:13" ht="12.75">
      <c r="B557">
        <f t="shared" si="13"/>
        <v>1574.389999999997</v>
      </c>
      <c r="C557">
        <v>1807.6</v>
      </c>
      <c r="M557" s="9">
        <f t="shared" si="14"/>
        <v>1.3999999999998636</v>
      </c>
    </row>
    <row r="558" spans="2:13" ht="12.75">
      <c r="B558">
        <f t="shared" si="13"/>
        <v>1574.399999999997</v>
      </c>
      <c r="C558">
        <v>1809</v>
      </c>
      <c r="D558">
        <v>1810.4</v>
      </c>
      <c r="E558">
        <v>1811.8</v>
      </c>
      <c r="F558">
        <v>1813.2</v>
      </c>
      <c r="G558">
        <v>1814.6</v>
      </c>
      <c r="H558">
        <v>1816</v>
      </c>
      <c r="I558">
        <v>1817.4</v>
      </c>
      <c r="J558">
        <v>1818.8</v>
      </c>
      <c r="K558">
        <v>1820.2</v>
      </c>
      <c r="L558">
        <v>1821.6</v>
      </c>
      <c r="M558" s="9">
        <f t="shared" si="14"/>
        <v>1.400000000000091</v>
      </c>
    </row>
    <row r="559" spans="2:13" ht="12.75">
      <c r="B559">
        <f t="shared" si="13"/>
        <v>1574.409999999997</v>
      </c>
      <c r="C559">
        <v>1810.4</v>
      </c>
      <c r="M559" s="9">
        <f t="shared" si="14"/>
        <v>1.400000000000091</v>
      </c>
    </row>
    <row r="560" spans="2:13" ht="12.75">
      <c r="B560">
        <f t="shared" si="13"/>
        <v>1574.419999999997</v>
      </c>
      <c r="C560">
        <v>1811.8</v>
      </c>
      <c r="M560" s="9">
        <f t="shared" si="14"/>
        <v>1.3999999999998636</v>
      </c>
    </row>
    <row r="561" spans="2:13" ht="12.75">
      <c r="B561">
        <f t="shared" si="13"/>
        <v>1574.4299999999969</v>
      </c>
      <c r="C561">
        <v>1813.2</v>
      </c>
      <c r="M561" s="9">
        <f t="shared" si="14"/>
        <v>1.400000000000091</v>
      </c>
    </row>
    <row r="562" spans="2:13" ht="12.75">
      <c r="B562">
        <f t="shared" si="13"/>
        <v>1574.4399999999969</v>
      </c>
      <c r="C562">
        <v>1814.6</v>
      </c>
      <c r="M562" s="9">
        <f t="shared" si="14"/>
        <v>1.3999999999998636</v>
      </c>
    </row>
    <row r="563" spans="2:13" ht="12.75">
      <c r="B563">
        <f t="shared" si="13"/>
        <v>1574.4499999999969</v>
      </c>
      <c r="C563">
        <v>1816</v>
      </c>
      <c r="M563" s="9">
        <f t="shared" si="14"/>
        <v>1.400000000000091</v>
      </c>
    </row>
    <row r="564" spans="2:13" ht="12.75">
      <c r="B564">
        <f t="shared" si="13"/>
        <v>1574.4599999999969</v>
      </c>
      <c r="C564">
        <v>1817.4</v>
      </c>
      <c r="M564" s="9">
        <f t="shared" si="14"/>
        <v>1.400000000000091</v>
      </c>
    </row>
    <row r="565" spans="2:13" ht="12.75">
      <c r="B565">
        <f t="shared" si="13"/>
        <v>1574.4699999999968</v>
      </c>
      <c r="C565">
        <v>1818.8</v>
      </c>
      <c r="M565" s="9">
        <f t="shared" si="14"/>
        <v>1.3999999999998636</v>
      </c>
    </row>
    <row r="566" spans="2:13" ht="12.75">
      <c r="B566">
        <f t="shared" si="13"/>
        <v>1574.4799999999968</v>
      </c>
      <c r="C566">
        <v>1820.2</v>
      </c>
      <c r="M566" s="9">
        <f t="shared" si="14"/>
        <v>1.400000000000091</v>
      </c>
    </row>
    <row r="567" spans="2:13" ht="12.75">
      <c r="B567">
        <f t="shared" si="13"/>
        <v>1574.4899999999968</v>
      </c>
      <c r="C567">
        <v>1821.6</v>
      </c>
      <c r="M567" s="9">
        <f t="shared" si="14"/>
        <v>1.3999999999998636</v>
      </c>
    </row>
    <row r="568" spans="2:13" ht="12.75">
      <c r="B568">
        <f t="shared" si="13"/>
        <v>1574.4999999999968</v>
      </c>
      <c r="C568">
        <v>1823</v>
      </c>
      <c r="D568">
        <v>1824.4</v>
      </c>
      <c r="E568">
        <v>1825.8</v>
      </c>
      <c r="F568">
        <v>1827.2</v>
      </c>
      <c r="G568">
        <v>1828.6</v>
      </c>
      <c r="H568">
        <v>1830</v>
      </c>
      <c r="I568">
        <v>1831.4</v>
      </c>
      <c r="J568">
        <v>1832.8</v>
      </c>
      <c r="K568">
        <v>1834.2</v>
      </c>
      <c r="L568">
        <v>1835.6</v>
      </c>
      <c r="M568" s="9">
        <f t="shared" si="14"/>
        <v>1.400000000000091</v>
      </c>
    </row>
    <row r="569" spans="2:13" ht="12.75">
      <c r="B569">
        <f t="shared" si="13"/>
        <v>1574.5099999999968</v>
      </c>
      <c r="C569">
        <v>1824.4</v>
      </c>
      <c r="M569" s="9">
        <f t="shared" si="14"/>
        <v>1.400000000000091</v>
      </c>
    </row>
    <row r="570" spans="2:13" ht="12.75">
      <c r="B570">
        <f t="shared" si="13"/>
        <v>1574.5199999999968</v>
      </c>
      <c r="C570">
        <v>1825.8</v>
      </c>
      <c r="M570" s="9">
        <f t="shared" si="14"/>
        <v>1.3999999999998636</v>
      </c>
    </row>
    <row r="571" spans="2:13" ht="12.75">
      <c r="B571">
        <f aca="true" t="shared" si="15" ref="B571:B634">B570+0.01</f>
        <v>1574.5299999999968</v>
      </c>
      <c r="C571">
        <v>1827.2</v>
      </c>
      <c r="M571" s="9">
        <f t="shared" si="14"/>
        <v>1.400000000000091</v>
      </c>
    </row>
    <row r="572" spans="2:13" ht="12.75">
      <c r="B572">
        <f t="shared" si="15"/>
        <v>1574.5399999999968</v>
      </c>
      <c r="C572">
        <v>1828.6</v>
      </c>
      <c r="M572" s="9">
        <f t="shared" si="14"/>
        <v>1.3999999999998636</v>
      </c>
    </row>
    <row r="573" spans="2:13" ht="12.75">
      <c r="B573">
        <f t="shared" si="15"/>
        <v>1574.5499999999968</v>
      </c>
      <c r="C573">
        <v>1830</v>
      </c>
      <c r="M573" s="9">
        <f t="shared" si="14"/>
        <v>1.400000000000091</v>
      </c>
    </row>
    <row r="574" spans="2:13" ht="12.75">
      <c r="B574">
        <f t="shared" si="15"/>
        <v>1574.5599999999968</v>
      </c>
      <c r="C574">
        <v>1831.4</v>
      </c>
      <c r="M574" s="9">
        <f t="shared" si="14"/>
        <v>1.400000000000091</v>
      </c>
    </row>
    <row r="575" spans="2:13" ht="12.75">
      <c r="B575">
        <f t="shared" si="15"/>
        <v>1574.5699999999968</v>
      </c>
      <c r="C575">
        <v>1832.8</v>
      </c>
      <c r="M575" s="9">
        <f t="shared" si="14"/>
        <v>1.3999999999998636</v>
      </c>
    </row>
    <row r="576" spans="2:13" ht="12.75">
      <c r="B576">
        <f t="shared" si="15"/>
        <v>1574.5799999999967</v>
      </c>
      <c r="C576">
        <v>1834.2</v>
      </c>
      <c r="M576" s="9">
        <f t="shared" si="14"/>
        <v>1.400000000000091</v>
      </c>
    </row>
    <row r="577" spans="2:13" ht="12.75">
      <c r="B577">
        <f t="shared" si="15"/>
        <v>1574.5899999999967</v>
      </c>
      <c r="C577">
        <v>1835.6</v>
      </c>
      <c r="M577" s="9">
        <f t="shared" si="14"/>
        <v>1.3999999999998636</v>
      </c>
    </row>
    <row r="578" spans="2:13" ht="12.75">
      <c r="B578">
        <f t="shared" si="15"/>
        <v>1574.5999999999967</v>
      </c>
      <c r="C578">
        <v>1837</v>
      </c>
      <c r="D578">
        <v>1838.3</v>
      </c>
      <c r="E578">
        <v>1839.6</v>
      </c>
      <c r="F578">
        <v>1840.9</v>
      </c>
      <c r="G578">
        <v>1842.2</v>
      </c>
      <c r="H578">
        <v>1843.5</v>
      </c>
      <c r="I578">
        <v>1844.8</v>
      </c>
      <c r="J578">
        <v>1846.1</v>
      </c>
      <c r="K578">
        <v>1847.4</v>
      </c>
      <c r="L578">
        <v>1848.7</v>
      </c>
      <c r="M578" s="9">
        <f t="shared" si="14"/>
        <v>1.400000000000091</v>
      </c>
    </row>
    <row r="579" spans="2:13" ht="12.75">
      <c r="B579">
        <f t="shared" si="15"/>
        <v>1574.6099999999967</v>
      </c>
      <c r="C579">
        <v>1838.3</v>
      </c>
      <c r="M579" s="9">
        <f t="shared" si="14"/>
        <v>1.2999999999999545</v>
      </c>
    </row>
    <row r="580" spans="2:13" ht="12.75">
      <c r="B580">
        <f t="shared" si="15"/>
        <v>1574.6199999999967</v>
      </c>
      <c r="C580">
        <v>1839.6</v>
      </c>
      <c r="M580" s="9">
        <f t="shared" si="14"/>
        <v>1.2999999999999545</v>
      </c>
    </row>
    <row r="581" spans="2:13" ht="12.75">
      <c r="B581">
        <f t="shared" si="15"/>
        <v>1574.6299999999967</v>
      </c>
      <c r="C581">
        <v>1840.9</v>
      </c>
      <c r="M581" s="9">
        <f t="shared" si="14"/>
        <v>1.300000000000182</v>
      </c>
    </row>
    <row r="582" spans="2:13" ht="12.75">
      <c r="B582">
        <f t="shared" si="15"/>
        <v>1574.6399999999967</v>
      </c>
      <c r="C582">
        <v>1842.2</v>
      </c>
      <c r="M582" s="9">
        <f t="shared" si="14"/>
        <v>1.2999999999999545</v>
      </c>
    </row>
    <row r="583" spans="2:13" ht="12.75">
      <c r="B583">
        <f t="shared" si="15"/>
        <v>1574.6499999999967</v>
      </c>
      <c r="C583">
        <v>1843.5</v>
      </c>
      <c r="M583" s="9">
        <f t="shared" si="14"/>
        <v>1.2999999999999545</v>
      </c>
    </row>
    <row r="584" spans="2:13" ht="12.75">
      <c r="B584">
        <f t="shared" si="15"/>
        <v>1574.6599999999967</v>
      </c>
      <c r="C584">
        <v>1844.8</v>
      </c>
      <c r="M584" s="9">
        <f t="shared" si="14"/>
        <v>1.2999999999999545</v>
      </c>
    </row>
    <row r="585" spans="2:13" ht="12.75">
      <c r="B585">
        <f t="shared" si="15"/>
        <v>1574.6699999999967</v>
      </c>
      <c r="C585">
        <v>1846.1</v>
      </c>
      <c r="M585" s="9">
        <f aca="true" t="shared" si="16" ref="M585:M648">C585-C584</f>
        <v>1.2999999999999545</v>
      </c>
    </row>
    <row r="586" spans="2:13" ht="12.75">
      <c r="B586">
        <f t="shared" si="15"/>
        <v>1574.6799999999967</v>
      </c>
      <c r="C586">
        <v>1847.4</v>
      </c>
      <c r="M586" s="9">
        <f t="shared" si="16"/>
        <v>1.300000000000182</v>
      </c>
    </row>
    <row r="587" spans="2:13" ht="12.75">
      <c r="B587">
        <f t="shared" si="15"/>
        <v>1574.6899999999966</v>
      </c>
      <c r="C587">
        <v>1848.7</v>
      </c>
      <c r="M587" s="9">
        <f t="shared" si="16"/>
        <v>1.2999999999999545</v>
      </c>
    </row>
    <row r="588" spans="2:13" ht="12.75">
      <c r="B588">
        <f t="shared" si="15"/>
        <v>1574.6999999999966</v>
      </c>
      <c r="C588">
        <v>1850</v>
      </c>
      <c r="D588">
        <v>1851.4</v>
      </c>
      <c r="E588">
        <v>1852.8</v>
      </c>
      <c r="F588">
        <v>1854.2</v>
      </c>
      <c r="G588">
        <v>1855.6</v>
      </c>
      <c r="H588">
        <v>1857</v>
      </c>
      <c r="I588">
        <v>1858.4</v>
      </c>
      <c r="J588">
        <v>1859.8</v>
      </c>
      <c r="K588">
        <v>1861.2</v>
      </c>
      <c r="L588">
        <v>1862.6</v>
      </c>
      <c r="M588" s="9">
        <f t="shared" si="16"/>
        <v>1.2999999999999545</v>
      </c>
    </row>
    <row r="589" spans="2:13" ht="12.75">
      <c r="B589">
        <f t="shared" si="15"/>
        <v>1574.7099999999966</v>
      </c>
      <c r="C589">
        <v>1851.4</v>
      </c>
      <c r="M589" s="9">
        <f t="shared" si="16"/>
        <v>1.400000000000091</v>
      </c>
    </row>
    <row r="590" spans="2:13" ht="12.75">
      <c r="B590">
        <f t="shared" si="15"/>
        <v>1574.7199999999966</v>
      </c>
      <c r="C590">
        <v>1852.8</v>
      </c>
      <c r="M590" s="9">
        <f t="shared" si="16"/>
        <v>1.3999999999998636</v>
      </c>
    </row>
    <row r="591" spans="2:13" ht="12.75">
      <c r="B591">
        <f t="shared" si="15"/>
        <v>1574.7299999999966</v>
      </c>
      <c r="C591">
        <v>1854.2</v>
      </c>
      <c r="M591" s="9">
        <f t="shared" si="16"/>
        <v>1.400000000000091</v>
      </c>
    </row>
    <row r="592" spans="2:13" ht="12.75">
      <c r="B592">
        <f t="shared" si="15"/>
        <v>1574.7399999999966</v>
      </c>
      <c r="C592">
        <v>1855.6</v>
      </c>
      <c r="M592" s="9">
        <f t="shared" si="16"/>
        <v>1.3999999999998636</v>
      </c>
    </row>
    <row r="593" spans="2:13" ht="12.75">
      <c r="B593">
        <f t="shared" si="15"/>
        <v>1574.7499999999966</v>
      </c>
      <c r="C593">
        <v>1857</v>
      </c>
      <c r="M593" s="9">
        <f t="shared" si="16"/>
        <v>1.400000000000091</v>
      </c>
    </row>
    <row r="594" spans="2:13" ht="12.75">
      <c r="B594">
        <f t="shared" si="15"/>
        <v>1574.7599999999966</v>
      </c>
      <c r="C594">
        <v>1858.4</v>
      </c>
      <c r="M594" s="9">
        <f t="shared" si="16"/>
        <v>1.400000000000091</v>
      </c>
    </row>
    <row r="595" spans="2:13" ht="12.75">
      <c r="B595">
        <f t="shared" si="15"/>
        <v>1574.7699999999966</v>
      </c>
      <c r="C595">
        <v>1859.8</v>
      </c>
      <c r="M595" s="9">
        <f t="shared" si="16"/>
        <v>1.3999999999998636</v>
      </c>
    </row>
    <row r="596" spans="2:13" ht="12.75">
      <c r="B596">
        <f t="shared" si="15"/>
        <v>1574.7799999999966</v>
      </c>
      <c r="C596">
        <v>1861.2</v>
      </c>
      <c r="M596" s="9">
        <f t="shared" si="16"/>
        <v>1.400000000000091</v>
      </c>
    </row>
    <row r="597" spans="2:13" ht="12.75">
      <c r="B597">
        <f t="shared" si="15"/>
        <v>1574.7899999999966</v>
      </c>
      <c r="C597">
        <v>1862.6</v>
      </c>
      <c r="M597" s="9">
        <f t="shared" si="16"/>
        <v>1.3999999999998636</v>
      </c>
    </row>
    <row r="598" spans="2:13" ht="12.75">
      <c r="B598">
        <f t="shared" si="15"/>
        <v>1574.7999999999965</v>
      </c>
      <c r="C598">
        <v>1864</v>
      </c>
      <c r="D598">
        <v>1865.4</v>
      </c>
      <c r="E598">
        <v>1866.8</v>
      </c>
      <c r="F598">
        <v>1868.2</v>
      </c>
      <c r="G598">
        <v>1869.6</v>
      </c>
      <c r="H598">
        <v>1871</v>
      </c>
      <c r="I598">
        <v>1872.4</v>
      </c>
      <c r="J598">
        <v>1873.8</v>
      </c>
      <c r="K598">
        <v>1875.2</v>
      </c>
      <c r="L598">
        <v>1876.6</v>
      </c>
      <c r="M598" s="9">
        <f t="shared" si="16"/>
        <v>1.400000000000091</v>
      </c>
    </row>
    <row r="599" spans="2:13" ht="12.75">
      <c r="B599">
        <f t="shared" si="15"/>
        <v>1574.8099999999965</v>
      </c>
      <c r="C599">
        <v>1865.4</v>
      </c>
      <c r="M599" s="9">
        <f t="shared" si="16"/>
        <v>1.400000000000091</v>
      </c>
    </row>
    <row r="600" spans="2:13" ht="12.75">
      <c r="B600">
        <f t="shared" si="15"/>
        <v>1574.8199999999965</v>
      </c>
      <c r="C600">
        <v>1866.8</v>
      </c>
      <c r="M600" s="9">
        <f t="shared" si="16"/>
        <v>1.3999999999998636</v>
      </c>
    </row>
    <row r="601" spans="2:13" ht="12.75">
      <c r="B601">
        <f t="shared" si="15"/>
        <v>1574.8299999999965</v>
      </c>
      <c r="C601">
        <v>1868.2</v>
      </c>
      <c r="M601" s="9">
        <f t="shared" si="16"/>
        <v>1.400000000000091</v>
      </c>
    </row>
    <row r="602" spans="2:13" ht="12.75">
      <c r="B602">
        <f t="shared" si="15"/>
        <v>1574.8399999999965</v>
      </c>
      <c r="C602">
        <v>1869.6</v>
      </c>
      <c r="M602" s="9">
        <f t="shared" si="16"/>
        <v>1.3999999999998636</v>
      </c>
    </row>
    <row r="603" spans="2:13" ht="12.75">
      <c r="B603">
        <f t="shared" si="15"/>
        <v>1574.8499999999965</v>
      </c>
      <c r="C603">
        <v>1871</v>
      </c>
      <c r="M603" s="9">
        <f t="shared" si="16"/>
        <v>1.400000000000091</v>
      </c>
    </row>
    <row r="604" spans="2:13" ht="12.75">
      <c r="B604">
        <f t="shared" si="15"/>
        <v>1574.8599999999965</v>
      </c>
      <c r="C604">
        <v>1872.4</v>
      </c>
      <c r="M604" s="9">
        <f t="shared" si="16"/>
        <v>1.400000000000091</v>
      </c>
    </row>
    <row r="605" spans="2:13" ht="12.75">
      <c r="B605">
        <f t="shared" si="15"/>
        <v>1574.8699999999965</v>
      </c>
      <c r="C605">
        <v>1873.8</v>
      </c>
      <c r="M605" s="9">
        <f t="shared" si="16"/>
        <v>1.3999999999998636</v>
      </c>
    </row>
    <row r="606" spans="2:13" ht="12.75">
      <c r="B606">
        <f t="shared" si="15"/>
        <v>1574.8799999999965</v>
      </c>
      <c r="C606">
        <v>1875.2</v>
      </c>
      <c r="M606" s="9">
        <f t="shared" si="16"/>
        <v>1.400000000000091</v>
      </c>
    </row>
    <row r="607" spans="2:13" ht="12.75">
      <c r="B607">
        <f t="shared" si="15"/>
        <v>1574.8899999999965</v>
      </c>
      <c r="C607">
        <v>1876.6</v>
      </c>
      <c r="M607" s="9">
        <f t="shared" si="16"/>
        <v>1.3999999999998636</v>
      </c>
    </row>
    <row r="608" spans="2:13" ht="12.75">
      <c r="B608">
        <f t="shared" si="15"/>
        <v>1574.8999999999965</v>
      </c>
      <c r="C608">
        <v>1878</v>
      </c>
      <c r="D608">
        <v>1879.4</v>
      </c>
      <c r="E608">
        <v>1880.8</v>
      </c>
      <c r="F608">
        <v>1882.2</v>
      </c>
      <c r="G608">
        <v>1883.6</v>
      </c>
      <c r="H608">
        <v>1885</v>
      </c>
      <c r="I608">
        <v>1886.4</v>
      </c>
      <c r="J608">
        <v>1887.8</v>
      </c>
      <c r="K608">
        <v>1889.2</v>
      </c>
      <c r="L608">
        <v>1890.6</v>
      </c>
      <c r="M608" s="9">
        <f t="shared" si="16"/>
        <v>1.400000000000091</v>
      </c>
    </row>
    <row r="609" spans="2:13" ht="12.75">
      <c r="B609">
        <f t="shared" si="15"/>
        <v>1574.9099999999964</v>
      </c>
      <c r="C609">
        <v>1879.4</v>
      </c>
      <c r="M609" s="9">
        <f t="shared" si="16"/>
        <v>1.400000000000091</v>
      </c>
    </row>
    <row r="610" spans="2:13" ht="12.75">
      <c r="B610">
        <f t="shared" si="15"/>
        <v>1574.9199999999964</v>
      </c>
      <c r="C610">
        <v>1880.8</v>
      </c>
      <c r="M610" s="9">
        <f t="shared" si="16"/>
        <v>1.3999999999998636</v>
      </c>
    </row>
    <row r="611" spans="2:13" ht="12.75">
      <c r="B611">
        <f t="shared" si="15"/>
        <v>1574.9299999999964</v>
      </c>
      <c r="C611">
        <v>1882.2</v>
      </c>
      <c r="M611" s="9">
        <f t="shared" si="16"/>
        <v>1.400000000000091</v>
      </c>
    </row>
    <row r="612" spans="2:13" ht="12.75">
      <c r="B612">
        <f t="shared" si="15"/>
        <v>1574.9399999999964</v>
      </c>
      <c r="C612">
        <v>1883.6</v>
      </c>
      <c r="M612" s="9">
        <f t="shared" si="16"/>
        <v>1.3999999999998636</v>
      </c>
    </row>
    <row r="613" spans="2:13" ht="12.75">
      <c r="B613">
        <f t="shared" si="15"/>
        <v>1574.9499999999964</v>
      </c>
      <c r="C613">
        <v>1885</v>
      </c>
      <c r="M613" s="9">
        <f t="shared" si="16"/>
        <v>1.400000000000091</v>
      </c>
    </row>
    <row r="614" spans="2:13" ht="12.75">
      <c r="B614">
        <f t="shared" si="15"/>
        <v>1574.9599999999964</v>
      </c>
      <c r="C614">
        <v>1886.4</v>
      </c>
      <c r="M614" s="9">
        <f t="shared" si="16"/>
        <v>1.400000000000091</v>
      </c>
    </row>
    <row r="615" spans="2:13" ht="12.75">
      <c r="B615">
        <f t="shared" si="15"/>
        <v>1574.9699999999964</v>
      </c>
      <c r="C615">
        <v>1887.8</v>
      </c>
      <c r="M615" s="9">
        <f t="shared" si="16"/>
        <v>1.3999999999998636</v>
      </c>
    </row>
    <row r="616" spans="2:13" ht="12.75">
      <c r="B616">
        <f t="shared" si="15"/>
        <v>1574.9799999999964</v>
      </c>
      <c r="C616">
        <v>1889.2</v>
      </c>
      <c r="M616" s="9">
        <f t="shared" si="16"/>
        <v>1.400000000000091</v>
      </c>
    </row>
    <row r="617" spans="2:13" ht="12.75">
      <c r="B617">
        <f t="shared" si="15"/>
        <v>1574.9899999999964</v>
      </c>
      <c r="C617">
        <v>1890.6</v>
      </c>
      <c r="M617" s="9">
        <f t="shared" si="16"/>
        <v>1.3999999999998636</v>
      </c>
    </row>
    <row r="618" spans="2:13" ht="12.75">
      <c r="B618">
        <f t="shared" si="15"/>
        <v>1574.9999999999964</v>
      </c>
      <c r="C618">
        <v>1892</v>
      </c>
      <c r="D618">
        <v>1893.4</v>
      </c>
      <c r="E618">
        <v>1894.8</v>
      </c>
      <c r="F618">
        <v>1896.2</v>
      </c>
      <c r="G618">
        <v>1897.6</v>
      </c>
      <c r="H618">
        <v>1899</v>
      </c>
      <c r="I618">
        <v>1900.4</v>
      </c>
      <c r="J618">
        <v>1901.8</v>
      </c>
      <c r="K618">
        <v>1903.2</v>
      </c>
      <c r="L618">
        <v>1904.6</v>
      </c>
      <c r="M618" s="9">
        <f t="shared" si="16"/>
        <v>1.400000000000091</v>
      </c>
    </row>
    <row r="619" spans="2:13" ht="12.75">
      <c r="B619">
        <f t="shared" si="15"/>
        <v>1575.0099999999964</v>
      </c>
      <c r="C619">
        <v>1893.4</v>
      </c>
      <c r="M619" s="9">
        <f t="shared" si="16"/>
        <v>1.400000000000091</v>
      </c>
    </row>
    <row r="620" spans="2:13" ht="12.75">
      <c r="B620">
        <f t="shared" si="15"/>
        <v>1575.0199999999963</v>
      </c>
      <c r="C620">
        <v>1894.8</v>
      </c>
      <c r="M620" s="9">
        <f t="shared" si="16"/>
        <v>1.3999999999998636</v>
      </c>
    </row>
    <row r="621" spans="2:13" ht="12.75">
      <c r="B621">
        <f t="shared" si="15"/>
        <v>1575.0299999999963</v>
      </c>
      <c r="C621">
        <v>1896.2</v>
      </c>
      <c r="M621" s="9">
        <f t="shared" si="16"/>
        <v>1.400000000000091</v>
      </c>
    </row>
    <row r="622" spans="2:13" ht="12.75">
      <c r="B622">
        <f t="shared" si="15"/>
        <v>1575.0399999999963</v>
      </c>
      <c r="C622">
        <v>1897.6</v>
      </c>
      <c r="M622" s="9">
        <f t="shared" si="16"/>
        <v>1.3999999999998636</v>
      </c>
    </row>
    <row r="623" spans="2:13" ht="12.75">
      <c r="B623">
        <f t="shared" si="15"/>
        <v>1575.0499999999963</v>
      </c>
      <c r="C623">
        <v>1899</v>
      </c>
      <c r="M623" s="9">
        <f t="shared" si="16"/>
        <v>1.400000000000091</v>
      </c>
    </row>
    <row r="624" spans="2:13" ht="12.75">
      <c r="B624">
        <f t="shared" si="15"/>
        <v>1575.0599999999963</v>
      </c>
      <c r="C624">
        <v>1900.4</v>
      </c>
      <c r="M624" s="9">
        <f t="shared" si="16"/>
        <v>1.400000000000091</v>
      </c>
    </row>
    <row r="625" spans="2:13" ht="12.75">
      <c r="B625">
        <f t="shared" si="15"/>
        <v>1575.0699999999963</v>
      </c>
      <c r="C625">
        <v>1901.8</v>
      </c>
      <c r="M625" s="9">
        <f t="shared" si="16"/>
        <v>1.3999999999998636</v>
      </c>
    </row>
    <row r="626" spans="2:13" ht="12.75">
      <c r="B626">
        <f t="shared" si="15"/>
        <v>1575.0799999999963</v>
      </c>
      <c r="C626">
        <v>1903.2</v>
      </c>
      <c r="M626" s="9">
        <f t="shared" si="16"/>
        <v>1.400000000000091</v>
      </c>
    </row>
    <row r="627" spans="2:13" ht="12.75">
      <c r="B627">
        <f t="shared" si="15"/>
        <v>1575.0899999999963</v>
      </c>
      <c r="C627">
        <v>1904.6</v>
      </c>
      <c r="M627" s="9">
        <f t="shared" si="16"/>
        <v>1.3999999999998636</v>
      </c>
    </row>
    <row r="628" spans="2:13" ht="12.75">
      <c r="B628">
        <f t="shared" si="15"/>
        <v>1575.0999999999963</v>
      </c>
      <c r="C628">
        <v>1906</v>
      </c>
      <c r="D628">
        <v>1907.4</v>
      </c>
      <c r="E628">
        <v>1908.8</v>
      </c>
      <c r="F628">
        <v>1910.2</v>
      </c>
      <c r="G628">
        <v>1911.6</v>
      </c>
      <c r="H628">
        <v>1913</v>
      </c>
      <c r="I628">
        <v>1914.4</v>
      </c>
      <c r="J628">
        <v>1915.8</v>
      </c>
      <c r="K628">
        <v>1917.2</v>
      </c>
      <c r="L628">
        <v>1918.6</v>
      </c>
      <c r="M628" s="9">
        <f t="shared" si="16"/>
        <v>1.400000000000091</v>
      </c>
    </row>
    <row r="629" spans="2:13" ht="13.5" customHeight="1">
      <c r="B629">
        <f t="shared" si="15"/>
        <v>1575.1099999999963</v>
      </c>
      <c r="C629">
        <v>1907.4</v>
      </c>
      <c r="M629" s="9">
        <f t="shared" si="16"/>
        <v>1.400000000000091</v>
      </c>
    </row>
    <row r="630" spans="2:13" ht="13.5" customHeight="1">
      <c r="B630">
        <f t="shared" si="15"/>
        <v>1575.1199999999963</v>
      </c>
      <c r="C630">
        <v>1908.8</v>
      </c>
      <c r="M630" s="9">
        <f t="shared" si="16"/>
        <v>1.3999999999998636</v>
      </c>
    </row>
    <row r="631" spans="2:13" ht="13.5" customHeight="1">
      <c r="B631">
        <f t="shared" si="15"/>
        <v>1575.1299999999962</v>
      </c>
      <c r="C631">
        <v>1910.2</v>
      </c>
      <c r="M631" s="9">
        <f t="shared" si="16"/>
        <v>1.400000000000091</v>
      </c>
    </row>
    <row r="632" spans="2:13" ht="13.5" customHeight="1">
      <c r="B632">
        <f t="shared" si="15"/>
        <v>1575.1399999999962</v>
      </c>
      <c r="C632">
        <v>1911.6</v>
      </c>
      <c r="M632" s="9">
        <f t="shared" si="16"/>
        <v>1.3999999999998636</v>
      </c>
    </row>
    <row r="633" spans="2:13" ht="13.5" customHeight="1">
      <c r="B633">
        <f t="shared" si="15"/>
        <v>1575.1499999999962</v>
      </c>
      <c r="C633">
        <v>1913</v>
      </c>
      <c r="M633" s="9">
        <f t="shared" si="16"/>
        <v>1.400000000000091</v>
      </c>
    </row>
    <row r="634" spans="2:13" ht="13.5" customHeight="1">
      <c r="B634">
        <f t="shared" si="15"/>
        <v>1575.1599999999962</v>
      </c>
      <c r="C634">
        <v>1914.4</v>
      </c>
      <c r="M634" s="9">
        <f t="shared" si="16"/>
        <v>1.400000000000091</v>
      </c>
    </row>
    <row r="635" spans="2:13" ht="13.5" customHeight="1">
      <c r="B635">
        <f aca="true" t="shared" si="17" ref="B635:B698">B634+0.01</f>
        <v>1575.1699999999962</v>
      </c>
      <c r="C635">
        <v>1915.8</v>
      </c>
      <c r="M635" s="9">
        <f t="shared" si="16"/>
        <v>1.3999999999998636</v>
      </c>
    </row>
    <row r="636" spans="2:13" ht="13.5" customHeight="1">
      <c r="B636">
        <f t="shared" si="17"/>
        <v>1575.1799999999962</v>
      </c>
      <c r="C636">
        <v>1917.2</v>
      </c>
      <c r="M636" s="9">
        <f t="shared" si="16"/>
        <v>1.400000000000091</v>
      </c>
    </row>
    <row r="637" spans="2:13" ht="13.5" customHeight="1">
      <c r="B637">
        <f t="shared" si="17"/>
        <v>1575.1899999999962</v>
      </c>
      <c r="C637">
        <v>1918.6</v>
      </c>
      <c r="M637" s="9">
        <f t="shared" si="16"/>
        <v>1.3999999999998636</v>
      </c>
    </row>
    <row r="638" spans="2:13" ht="13.5" customHeight="1">
      <c r="B638">
        <f t="shared" si="17"/>
        <v>1575.1999999999962</v>
      </c>
      <c r="C638">
        <v>1920</v>
      </c>
      <c r="D638">
        <v>1921.3</v>
      </c>
      <c r="E638">
        <v>1922.6</v>
      </c>
      <c r="F638">
        <v>1923.9</v>
      </c>
      <c r="G638">
        <v>1925.2</v>
      </c>
      <c r="H638">
        <v>1926.5</v>
      </c>
      <c r="I638">
        <v>1927.8</v>
      </c>
      <c r="J638">
        <v>1929.1</v>
      </c>
      <c r="K638">
        <v>1930.4</v>
      </c>
      <c r="L638">
        <v>1931.7</v>
      </c>
      <c r="M638" s="9">
        <f t="shared" si="16"/>
        <v>1.400000000000091</v>
      </c>
    </row>
    <row r="639" spans="2:13" ht="12.75">
      <c r="B639">
        <f t="shared" si="17"/>
        <v>1575.2099999999962</v>
      </c>
      <c r="C639">
        <v>1921.3</v>
      </c>
      <c r="M639" s="9">
        <f t="shared" si="16"/>
        <v>1.2999999999999545</v>
      </c>
    </row>
    <row r="640" spans="2:13" ht="12.75">
      <c r="B640">
        <f t="shared" si="17"/>
        <v>1575.2199999999962</v>
      </c>
      <c r="C640">
        <v>1922.6</v>
      </c>
      <c r="M640" s="9">
        <f t="shared" si="16"/>
        <v>1.2999999999999545</v>
      </c>
    </row>
    <row r="641" spans="2:13" ht="12.75">
      <c r="B641">
        <f t="shared" si="17"/>
        <v>1575.2299999999962</v>
      </c>
      <c r="C641">
        <v>1923.9</v>
      </c>
      <c r="M641" s="9">
        <f t="shared" si="16"/>
        <v>1.300000000000182</v>
      </c>
    </row>
    <row r="642" spans="2:13" ht="12.75">
      <c r="B642">
        <f t="shared" si="17"/>
        <v>1575.2399999999961</v>
      </c>
      <c r="C642">
        <v>1925.2</v>
      </c>
      <c r="M642" s="9">
        <f t="shared" si="16"/>
        <v>1.2999999999999545</v>
      </c>
    </row>
    <row r="643" spans="2:13" ht="12.75">
      <c r="B643">
        <f t="shared" si="17"/>
        <v>1575.2499999999961</v>
      </c>
      <c r="C643">
        <v>1926.5</v>
      </c>
      <c r="M643" s="9">
        <f t="shared" si="16"/>
        <v>1.2999999999999545</v>
      </c>
    </row>
    <row r="644" spans="2:13" ht="12.75">
      <c r="B644">
        <f t="shared" si="17"/>
        <v>1575.2599999999961</v>
      </c>
      <c r="C644">
        <v>1927.8</v>
      </c>
      <c r="M644" s="9">
        <f t="shared" si="16"/>
        <v>1.2999999999999545</v>
      </c>
    </row>
    <row r="645" spans="2:13" ht="12.75">
      <c r="B645">
        <f t="shared" si="17"/>
        <v>1575.2699999999961</v>
      </c>
      <c r="C645">
        <v>1929.1</v>
      </c>
      <c r="M645" s="9">
        <f t="shared" si="16"/>
        <v>1.2999999999999545</v>
      </c>
    </row>
    <row r="646" spans="2:13" ht="12.75">
      <c r="B646">
        <f t="shared" si="17"/>
        <v>1575.279999999996</v>
      </c>
      <c r="C646">
        <v>1930.4</v>
      </c>
      <c r="M646" s="9">
        <f t="shared" si="16"/>
        <v>1.300000000000182</v>
      </c>
    </row>
    <row r="647" spans="2:13" ht="12.75">
      <c r="B647">
        <f t="shared" si="17"/>
        <v>1575.289999999996</v>
      </c>
      <c r="C647">
        <v>1931.7</v>
      </c>
      <c r="M647" s="9">
        <f t="shared" si="16"/>
        <v>1.2999999999999545</v>
      </c>
    </row>
    <row r="648" spans="2:13" ht="12.75">
      <c r="B648">
        <f t="shared" si="17"/>
        <v>1575.299999999996</v>
      </c>
      <c r="C648">
        <v>1933</v>
      </c>
      <c r="D648">
        <v>1934.4</v>
      </c>
      <c r="E648">
        <v>1935.8</v>
      </c>
      <c r="F648">
        <v>1937.2</v>
      </c>
      <c r="G648">
        <v>1938.6</v>
      </c>
      <c r="H648">
        <v>1940</v>
      </c>
      <c r="I648">
        <v>1941.4</v>
      </c>
      <c r="J648">
        <v>1942.8</v>
      </c>
      <c r="K648">
        <v>1944.2</v>
      </c>
      <c r="L648">
        <v>1945.6</v>
      </c>
      <c r="M648" s="9">
        <f t="shared" si="16"/>
        <v>1.2999999999999545</v>
      </c>
    </row>
    <row r="649" spans="2:13" ht="12.75">
      <c r="B649">
        <f t="shared" si="17"/>
        <v>1575.309999999996</v>
      </c>
      <c r="C649">
        <v>1934.4</v>
      </c>
      <c r="M649" s="9">
        <f aca="true" t="shared" si="18" ref="M649:M712">C649-C648</f>
        <v>1.400000000000091</v>
      </c>
    </row>
    <row r="650" spans="2:13" ht="12.75">
      <c r="B650">
        <f t="shared" si="17"/>
        <v>1575.319999999996</v>
      </c>
      <c r="C650">
        <v>1935.8</v>
      </c>
      <c r="M650" s="9">
        <f t="shared" si="18"/>
        <v>1.3999999999998636</v>
      </c>
    </row>
    <row r="651" spans="2:13" ht="12.75">
      <c r="B651">
        <f t="shared" si="17"/>
        <v>1575.329999999996</v>
      </c>
      <c r="C651">
        <v>1937.2</v>
      </c>
      <c r="M651" s="9">
        <f t="shared" si="18"/>
        <v>1.400000000000091</v>
      </c>
    </row>
    <row r="652" spans="2:13" ht="12.75">
      <c r="B652">
        <f t="shared" si="17"/>
        <v>1575.339999999996</v>
      </c>
      <c r="C652">
        <v>1938.6</v>
      </c>
      <c r="M652" s="9">
        <f t="shared" si="18"/>
        <v>1.3999999999998636</v>
      </c>
    </row>
    <row r="653" spans="2:13" ht="12.75">
      <c r="B653">
        <f t="shared" si="17"/>
        <v>1575.349999999996</v>
      </c>
      <c r="C653">
        <v>1940</v>
      </c>
      <c r="M653" s="9">
        <f t="shared" si="18"/>
        <v>1.400000000000091</v>
      </c>
    </row>
    <row r="654" spans="2:13" ht="12.75">
      <c r="B654">
        <f t="shared" si="17"/>
        <v>1575.359999999996</v>
      </c>
      <c r="C654">
        <v>1941.4</v>
      </c>
      <c r="M654" s="9">
        <f t="shared" si="18"/>
        <v>1.400000000000091</v>
      </c>
    </row>
    <row r="655" spans="2:13" ht="12.75">
      <c r="B655">
        <f t="shared" si="17"/>
        <v>1575.369999999996</v>
      </c>
      <c r="C655">
        <v>1942.8</v>
      </c>
      <c r="M655" s="9">
        <f t="shared" si="18"/>
        <v>1.3999999999998636</v>
      </c>
    </row>
    <row r="656" spans="2:13" ht="12.75">
      <c r="B656">
        <f t="shared" si="17"/>
        <v>1575.379999999996</v>
      </c>
      <c r="C656">
        <v>1944.2</v>
      </c>
      <c r="M656" s="9">
        <f t="shared" si="18"/>
        <v>1.400000000000091</v>
      </c>
    </row>
    <row r="657" spans="2:13" ht="12.75">
      <c r="B657">
        <f t="shared" si="17"/>
        <v>1575.389999999996</v>
      </c>
      <c r="C657">
        <v>1945.6</v>
      </c>
      <c r="M657" s="9">
        <f t="shared" si="18"/>
        <v>1.3999999999998636</v>
      </c>
    </row>
    <row r="658" spans="2:13" ht="12.75">
      <c r="B658">
        <f t="shared" si="17"/>
        <v>1575.399999999996</v>
      </c>
      <c r="C658">
        <v>1947</v>
      </c>
      <c r="D658">
        <v>1948.4</v>
      </c>
      <c r="E658">
        <v>1949.8</v>
      </c>
      <c r="F658">
        <v>1951.2</v>
      </c>
      <c r="G658">
        <v>1952.6</v>
      </c>
      <c r="H658">
        <v>1954</v>
      </c>
      <c r="I658">
        <v>1955.4</v>
      </c>
      <c r="J658">
        <v>1956.8</v>
      </c>
      <c r="K658">
        <v>1958.2</v>
      </c>
      <c r="L658">
        <v>1959.6</v>
      </c>
      <c r="M658" s="9">
        <f t="shared" si="18"/>
        <v>1.400000000000091</v>
      </c>
    </row>
    <row r="659" spans="2:13" ht="12.75">
      <c r="B659">
        <f t="shared" si="17"/>
        <v>1575.409999999996</v>
      </c>
      <c r="C659">
        <v>1948.4</v>
      </c>
      <c r="M659" s="9">
        <f t="shared" si="18"/>
        <v>1.400000000000091</v>
      </c>
    </row>
    <row r="660" spans="2:13" ht="12.75">
      <c r="B660">
        <f t="shared" si="17"/>
        <v>1575.419999999996</v>
      </c>
      <c r="C660">
        <v>1949.8</v>
      </c>
      <c r="M660" s="9">
        <f t="shared" si="18"/>
        <v>1.3999999999998636</v>
      </c>
    </row>
    <row r="661" spans="2:13" ht="12.75">
      <c r="B661">
        <f t="shared" si="17"/>
        <v>1575.429999999996</v>
      </c>
      <c r="C661">
        <v>1951.2</v>
      </c>
      <c r="M661" s="9">
        <f t="shared" si="18"/>
        <v>1.400000000000091</v>
      </c>
    </row>
    <row r="662" spans="2:13" ht="12.75">
      <c r="B662">
        <f t="shared" si="17"/>
        <v>1575.439999999996</v>
      </c>
      <c r="C662">
        <v>1952.6</v>
      </c>
      <c r="M662" s="9">
        <f t="shared" si="18"/>
        <v>1.3999999999998636</v>
      </c>
    </row>
    <row r="663" spans="2:13" ht="12.75">
      <c r="B663">
        <f t="shared" si="17"/>
        <v>1575.449999999996</v>
      </c>
      <c r="C663">
        <v>1954</v>
      </c>
      <c r="M663" s="9">
        <f t="shared" si="18"/>
        <v>1.400000000000091</v>
      </c>
    </row>
    <row r="664" spans="2:13" ht="12.75">
      <c r="B664">
        <f t="shared" si="17"/>
        <v>1575.459999999996</v>
      </c>
      <c r="C664">
        <v>1955.4</v>
      </c>
      <c r="M664" s="9">
        <f t="shared" si="18"/>
        <v>1.400000000000091</v>
      </c>
    </row>
    <row r="665" spans="2:13" ht="12.75">
      <c r="B665">
        <f t="shared" si="17"/>
        <v>1575.469999999996</v>
      </c>
      <c r="C665">
        <v>1956.8</v>
      </c>
      <c r="M665" s="9">
        <f t="shared" si="18"/>
        <v>1.3999999999998636</v>
      </c>
    </row>
    <row r="666" spans="2:13" ht="12.75">
      <c r="B666">
        <f t="shared" si="17"/>
        <v>1575.479999999996</v>
      </c>
      <c r="C666">
        <v>1958.2</v>
      </c>
      <c r="M666" s="9">
        <f t="shared" si="18"/>
        <v>1.400000000000091</v>
      </c>
    </row>
    <row r="667" spans="2:13" ht="12.75">
      <c r="B667">
        <f t="shared" si="17"/>
        <v>1575.489999999996</v>
      </c>
      <c r="C667">
        <v>1959.6</v>
      </c>
      <c r="M667" s="9">
        <f t="shared" si="18"/>
        <v>1.3999999999998636</v>
      </c>
    </row>
    <row r="668" spans="2:13" ht="12.75">
      <c r="B668">
        <f t="shared" si="17"/>
        <v>1575.499999999996</v>
      </c>
      <c r="C668">
        <v>1961</v>
      </c>
      <c r="D668">
        <v>1962.3</v>
      </c>
      <c r="E668">
        <v>1963.6</v>
      </c>
      <c r="F668">
        <v>1964.9</v>
      </c>
      <c r="G668">
        <v>1966.2</v>
      </c>
      <c r="H668">
        <v>1967.5</v>
      </c>
      <c r="I668">
        <v>1968.8</v>
      </c>
      <c r="J668">
        <v>1970.1</v>
      </c>
      <c r="K668">
        <v>1971.4</v>
      </c>
      <c r="L668">
        <v>1972.7</v>
      </c>
      <c r="M668" s="9">
        <f t="shared" si="18"/>
        <v>1.400000000000091</v>
      </c>
    </row>
    <row r="669" spans="2:13" ht="12.75">
      <c r="B669">
        <f t="shared" si="17"/>
        <v>1575.509999999996</v>
      </c>
      <c r="C669">
        <v>1962.3</v>
      </c>
      <c r="M669" s="9">
        <f t="shared" si="18"/>
        <v>1.2999999999999545</v>
      </c>
    </row>
    <row r="670" spans="2:13" ht="12.75">
      <c r="B670">
        <f t="shared" si="17"/>
        <v>1575.519999999996</v>
      </c>
      <c r="C670">
        <v>1963.6</v>
      </c>
      <c r="M670" s="9">
        <f t="shared" si="18"/>
        <v>1.2999999999999545</v>
      </c>
    </row>
    <row r="671" spans="2:13" ht="12.75">
      <c r="B671">
        <f t="shared" si="17"/>
        <v>1575.5299999999959</v>
      </c>
      <c r="C671">
        <v>1964.9</v>
      </c>
      <c r="M671" s="9">
        <f t="shared" si="18"/>
        <v>1.300000000000182</v>
      </c>
    </row>
    <row r="672" spans="2:13" ht="12.75">
      <c r="B672">
        <f t="shared" si="17"/>
        <v>1575.5399999999959</v>
      </c>
      <c r="C672">
        <v>1966.2</v>
      </c>
      <c r="M672" s="9">
        <f t="shared" si="18"/>
        <v>1.2999999999999545</v>
      </c>
    </row>
    <row r="673" spans="2:13" ht="12.75">
      <c r="B673">
        <f t="shared" si="17"/>
        <v>1575.5499999999959</v>
      </c>
      <c r="C673">
        <v>1967.5</v>
      </c>
      <c r="M673" s="9">
        <f t="shared" si="18"/>
        <v>1.2999999999999545</v>
      </c>
    </row>
    <row r="674" spans="2:13" ht="12.75">
      <c r="B674">
        <f t="shared" si="17"/>
        <v>1575.5599999999959</v>
      </c>
      <c r="C674">
        <v>1968.8</v>
      </c>
      <c r="M674" s="9">
        <f t="shared" si="18"/>
        <v>1.2999999999999545</v>
      </c>
    </row>
    <row r="675" spans="2:13" ht="12.75">
      <c r="B675">
        <f t="shared" si="17"/>
        <v>1575.5699999999958</v>
      </c>
      <c r="C675">
        <v>1970.1</v>
      </c>
      <c r="M675" s="9">
        <f t="shared" si="18"/>
        <v>1.2999999999999545</v>
      </c>
    </row>
    <row r="676" spans="2:13" ht="12.75">
      <c r="B676">
        <f t="shared" si="17"/>
        <v>1575.5799999999958</v>
      </c>
      <c r="C676">
        <v>1971.4</v>
      </c>
      <c r="M676" s="9">
        <f t="shared" si="18"/>
        <v>1.300000000000182</v>
      </c>
    </row>
    <row r="677" spans="2:13" ht="12.75">
      <c r="B677">
        <f t="shared" si="17"/>
        <v>1575.5899999999958</v>
      </c>
      <c r="C677">
        <v>1972.7</v>
      </c>
      <c r="M677" s="9">
        <f t="shared" si="18"/>
        <v>1.2999999999999545</v>
      </c>
    </row>
    <row r="678" spans="2:13" ht="12.75">
      <c r="B678">
        <f t="shared" si="17"/>
        <v>1575.5999999999958</v>
      </c>
      <c r="C678">
        <v>1974</v>
      </c>
      <c r="D678">
        <v>1975.4</v>
      </c>
      <c r="E678">
        <v>1976.8</v>
      </c>
      <c r="F678">
        <v>1978.2</v>
      </c>
      <c r="G678">
        <v>1979.6</v>
      </c>
      <c r="H678">
        <v>1981</v>
      </c>
      <c r="I678">
        <v>1982.4</v>
      </c>
      <c r="J678">
        <v>1983.8</v>
      </c>
      <c r="K678">
        <v>1985.2</v>
      </c>
      <c r="L678">
        <v>1986.6</v>
      </c>
      <c r="M678" s="9">
        <f t="shared" si="18"/>
        <v>1.2999999999999545</v>
      </c>
    </row>
    <row r="679" spans="2:13" ht="12.75">
      <c r="B679">
        <f t="shared" si="17"/>
        <v>1575.6099999999958</v>
      </c>
      <c r="C679">
        <v>1975.4</v>
      </c>
      <c r="M679" s="9">
        <f t="shared" si="18"/>
        <v>1.400000000000091</v>
      </c>
    </row>
    <row r="680" spans="2:13" ht="12.75">
      <c r="B680">
        <f t="shared" si="17"/>
        <v>1575.6199999999958</v>
      </c>
      <c r="C680">
        <v>1976.8</v>
      </c>
      <c r="M680" s="9">
        <f t="shared" si="18"/>
        <v>1.3999999999998636</v>
      </c>
    </row>
    <row r="681" spans="2:13" ht="12.75">
      <c r="B681">
        <f t="shared" si="17"/>
        <v>1575.6299999999958</v>
      </c>
      <c r="C681">
        <v>1978.2</v>
      </c>
      <c r="M681" s="9">
        <f t="shared" si="18"/>
        <v>1.400000000000091</v>
      </c>
    </row>
    <row r="682" spans="2:13" ht="12.75">
      <c r="B682">
        <f t="shared" si="17"/>
        <v>1575.6399999999958</v>
      </c>
      <c r="C682">
        <v>1979.6</v>
      </c>
      <c r="M682" s="9">
        <f t="shared" si="18"/>
        <v>1.3999999999998636</v>
      </c>
    </row>
    <row r="683" spans="2:13" ht="12.75">
      <c r="B683">
        <f t="shared" si="17"/>
        <v>1575.6499999999958</v>
      </c>
      <c r="C683">
        <v>1981</v>
      </c>
      <c r="M683" s="9">
        <f t="shared" si="18"/>
        <v>1.400000000000091</v>
      </c>
    </row>
    <row r="684" spans="2:13" ht="12.75">
      <c r="B684">
        <f t="shared" si="17"/>
        <v>1575.6599999999958</v>
      </c>
      <c r="C684">
        <v>1982.4</v>
      </c>
      <c r="M684" s="9">
        <f t="shared" si="18"/>
        <v>1.400000000000091</v>
      </c>
    </row>
    <row r="685" spans="2:13" ht="12.75">
      <c r="B685">
        <f t="shared" si="17"/>
        <v>1575.6699999999958</v>
      </c>
      <c r="C685">
        <v>1983.8</v>
      </c>
      <c r="M685" s="9">
        <f t="shared" si="18"/>
        <v>1.3999999999998636</v>
      </c>
    </row>
    <row r="686" spans="2:13" ht="12.75">
      <c r="B686">
        <f t="shared" si="17"/>
        <v>1575.6799999999957</v>
      </c>
      <c r="C686">
        <v>1985.2</v>
      </c>
      <c r="M686" s="9">
        <f t="shared" si="18"/>
        <v>1.400000000000091</v>
      </c>
    </row>
    <row r="687" spans="2:13" ht="12.75">
      <c r="B687">
        <f t="shared" si="17"/>
        <v>1575.6899999999957</v>
      </c>
      <c r="C687">
        <v>1986.6</v>
      </c>
      <c r="M687" s="9">
        <f t="shared" si="18"/>
        <v>1.3999999999998636</v>
      </c>
    </row>
    <row r="688" spans="2:13" ht="12.75">
      <c r="B688">
        <f t="shared" si="17"/>
        <v>1575.6999999999957</v>
      </c>
      <c r="C688">
        <v>1988</v>
      </c>
      <c r="D688">
        <v>1989.4</v>
      </c>
      <c r="E688">
        <v>1990.8</v>
      </c>
      <c r="F688">
        <v>1992.2</v>
      </c>
      <c r="G688">
        <v>1993.6</v>
      </c>
      <c r="H688">
        <v>1995</v>
      </c>
      <c r="I688">
        <v>1996.4</v>
      </c>
      <c r="J688">
        <v>1997.8</v>
      </c>
      <c r="K688">
        <v>1999.2</v>
      </c>
      <c r="L688">
        <v>2000.6</v>
      </c>
      <c r="M688" s="9">
        <f t="shared" si="18"/>
        <v>1.400000000000091</v>
      </c>
    </row>
    <row r="689" spans="2:13" ht="12.75">
      <c r="B689">
        <f t="shared" si="17"/>
        <v>1575.7099999999957</v>
      </c>
      <c r="C689">
        <v>1989.4</v>
      </c>
      <c r="M689" s="9">
        <f t="shared" si="18"/>
        <v>1.400000000000091</v>
      </c>
    </row>
    <row r="690" spans="2:13" ht="12.75">
      <c r="B690">
        <f t="shared" si="17"/>
        <v>1575.7199999999957</v>
      </c>
      <c r="C690">
        <v>1990.8</v>
      </c>
      <c r="M690" s="9">
        <f t="shared" si="18"/>
        <v>1.3999999999998636</v>
      </c>
    </row>
    <row r="691" spans="2:13" ht="12.75">
      <c r="B691">
        <f t="shared" si="17"/>
        <v>1575.7299999999957</v>
      </c>
      <c r="C691">
        <v>1992.2</v>
      </c>
      <c r="M691" s="9">
        <f t="shared" si="18"/>
        <v>1.400000000000091</v>
      </c>
    </row>
    <row r="692" spans="2:13" ht="12.75">
      <c r="B692">
        <f t="shared" si="17"/>
        <v>1575.7399999999957</v>
      </c>
      <c r="C692">
        <v>1993.6</v>
      </c>
      <c r="M692" s="9">
        <f t="shared" si="18"/>
        <v>1.3999999999998636</v>
      </c>
    </row>
    <row r="693" spans="2:13" ht="12.75">
      <c r="B693">
        <f t="shared" si="17"/>
        <v>1575.7499999999957</v>
      </c>
      <c r="C693">
        <v>1995</v>
      </c>
      <c r="M693" s="9">
        <f t="shared" si="18"/>
        <v>1.400000000000091</v>
      </c>
    </row>
    <row r="694" spans="2:13" ht="12.75">
      <c r="B694">
        <f t="shared" si="17"/>
        <v>1575.7599999999957</v>
      </c>
      <c r="C694">
        <v>1996.4</v>
      </c>
      <c r="M694" s="9">
        <f t="shared" si="18"/>
        <v>1.400000000000091</v>
      </c>
    </row>
    <row r="695" spans="2:13" ht="12.75">
      <c r="B695">
        <f t="shared" si="17"/>
        <v>1575.7699999999957</v>
      </c>
      <c r="C695">
        <v>1997.8</v>
      </c>
      <c r="M695" s="9">
        <f t="shared" si="18"/>
        <v>1.3999999999998636</v>
      </c>
    </row>
    <row r="696" spans="2:13" ht="12.75">
      <c r="B696">
        <f t="shared" si="17"/>
        <v>1575.7799999999957</v>
      </c>
      <c r="C696">
        <v>1999.2</v>
      </c>
      <c r="M696" s="9">
        <f t="shared" si="18"/>
        <v>1.400000000000091</v>
      </c>
    </row>
    <row r="697" spans="2:13" ht="12.75">
      <c r="B697">
        <f t="shared" si="17"/>
        <v>1575.7899999999956</v>
      </c>
      <c r="C697">
        <v>2000.6</v>
      </c>
      <c r="M697" s="9">
        <f t="shared" si="18"/>
        <v>1.3999999999998636</v>
      </c>
    </row>
    <row r="698" spans="2:13" ht="12.75">
      <c r="B698">
        <f t="shared" si="17"/>
        <v>1575.7999999999956</v>
      </c>
      <c r="C698">
        <v>2002</v>
      </c>
      <c r="D698">
        <v>2003.3</v>
      </c>
      <c r="E698">
        <v>2004.6</v>
      </c>
      <c r="F698">
        <v>2005.9</v>
      </c>
      <c r="G698">
        <v>2007.2</v>
      </c>
      <c r="H698">
        <v>2008.5</v>
      </c>
      <c r="I698">
        <v>2009.8</v>
      </c>
      <c r="J698">
        <v>2011.1</v>
      </c>
      <c r="K698">
        <v>2012.4</v>
      </c>
      <c r="L698">
        <v>2013.7</v>
      </c>
      <c r="M698" s="9">
        <f t="shared" si="18"/>
        <v>1.400000000000091</v>
      </c>
    </row>
    <row r="699" spans="2:13" ht="12.75">
      <c r="B699">
        <f aca="true" t="shared" si="19" ref="B699:B762">B698+0.01</f>
        <v>1575.8099999999956</v>
      </c>
      <c r="C699">
        <v>2003.3</v>
      </c>
      <c r="M699" s="9">
        <f t="shared" si="18"/>
        <v>1.2999999999999545</v>
      </c>
    </row>
    <row r="700" spans="2:13" ht="12.75">
      <c r="B700">
        <f t="shared" si="19"/>
        <v>1575.8199999999956</v>
      </c>
      <c r="C700">
        <v>2004.6</v>
      </c>
      <c r="M700" s="9">
        <f t="shared" si="18"/>
        <v>1.2999999999999545</v>
      </c>
    </row>
    <row r="701" spans="2:13" ht="12.75">
      <c r="B701">
        <f t="shared" si="19"/>
        <v>1575.8299999999956</v>
      </c>
      <c r="C701">
        <v>2005.9</v>
      </c>
      <c r="M701" s="9">
        <f t="shared" si="18"/>
        <v>1.300000000000182</v>
      </c>
    </row>
    <row r="702" spans="2:13" ht="12.75">
      <c r="B702">
        <f t="shared" si="19"/>
        <v>1575.8399999999956</v>
      </c>
      <c r="C702">
        <v>2007.2</v>
      </c>
      <c r="M702" s="9">
        <f t="shared" si="18"/>
        <v>1.2999999999999545</v>
      </c>
    </row>
    <row r="703" spans="2:13" ht="12.75">
      <c r="B703">
        <f t="shared" si="19"/>
        <v>1575.8499999999956</v>
      </c>
      <c r="C703">
        <v>2008.5</v>
      </c>
      <c r="M703" s="9">
        <f t="shared" si="18"/>
        <v>1.2999999999999545</v>
      </c>
    </row>
    <row r="704" spans="2:13" ht="12.75">
      <c r="B704">
        <f t="shared" si="19"/>
        <v>1575.8599999999956</v>
      </c>
      <c r="C704">
        <v>2009.8</v>
      </c>
      <c r="M704" s="9">
        <f t="shared" si="18"/>
        <v>1.2999999999999545</v>
      </c>
    </row>
    <row r="705" spans="2:13" ht="12.75">
      <c r="B705">
        <f t="shared" si="19"/>
        <v>1575.8699999999956</v>
      </c>
      <c r="C705">
        <v>2011.1</v>
      </c>
      <c r="M705" s="9">
        <f t="shared" si="18"/>
        <v>1.2999999999999545</v>
      </c>
    </row>
    <row r="706" spans="2:13" ht="12.75">
      <c r="B706">
        <f t="shared" si="19"/>
        <v>1575.8799999999956</v>
      </c>
      <c r="C706">
        <v>2012.4</v>
      </c>
      <c r="M706" s="9">
        <f t="shared" si="18"/>
        <v>1.300000000000182</v>
      </c>
    </row>
    <row r="707" spans="2:13" ht="12.75">
      <c r="B707">
        <f t="shared" si="19"/>
        <v>1575.8899999999956</v>
      </c>
      <c r="C707">
        <v>2013.7</v>
      </c>
      <c r="M707" s="9">
        <f t="shared" si="18"/>
        <v>1.2999999999999545</v>
      </c>
    </row>
    <row r="708" spans="2:13" ht="12.75">
      <c r="B708">
        <f t="shared" si="19"/>
        <v>1575.8999999999955</v>
      </c>
      <c r="C708">
        <v>2015</v>
      </c>
      <c r="D708">
        <v>2016.4</v>
      </c>
      <c r="E708">
        <v>2017.8</v>
      </c>
      <c r="F708">
        <v>2019.2</v>
      </c>
      <c r="G708">
        <v>2020.6</v>
      </c>
      <c r="H708">
        <v>2022</v>
      </c>
      <c r="I708">
        <v>2023.4</v>
      </c>
      <c r="J708">
        <v>2024.8</v>
      </c>
      <c r="K708">
        <v>2026.2</v>
      </c>
      <c r="L708">
        <v>2027.6</v>
      </c>
      <c r="M708" s="9">
        <f t="shared" si="18"/>
        <v>1.2999999999999545</v>
      </c>
    </row>
    <row r="709" spans="2:13" ht="12.75">
      <c r="B709">
        <f t="shared" si="19"/>
        <v>1575.9099999999955</v>
      </c>
      <c r="C709">
        <v>2016.4</v>
      </c>
      <c r="M709" s="9">
        <f t="shared" si="18"/>
        <v>1.400000000000091</v>
      </c>
    </row>
    <row r="710" spans="2:13" ht="12.75">
      <c r="B710">
        <f t="shared" si="19"/>
        <v>1575.9199999999955</v>
      </c>
      <c r="C710">
        <v>2017.8</v>
      </c>
      <c r="M710" s="9">
        <f t="shared" si="18"/>
        <v>1.3999999999998636</v>
      </c>
    </row>
    <row r="711" spans="2:13" ht="12.75">
      <c r="B711">
        <f t="shared" si="19"/>
        <v>1575.9299999999955</v>
      </c>
      <c r="C711">
        <v>2019.2</v>
      </c>
      <c r="M711" s="9">
        <f t="shared" si="18"/>
        <v>1.400000000000091</v>
      </c>
    </row>
    <row r="712" spans="2:13" ht="12.75">
      <c r="B712">
        <f t="shared" si="19"/>
        <v>1575.9399999999955</v>
      </c>
      <c r="C712">
        <v>2020.6</v>
      </c>
      <c r="M712" s="9">
        <f t="shared" si="18"/>
        <v>1.3999999999998636</v>
      </c>
    </row>
    <row r="713" spans="2:13" ht="12.75">
      <c r="B713">
        <f t="shared" si="19"/>
        <v>1575.9499999999955</v>
      </c>
      <c r="C713">
        <v>2022</v>
      </c>
      <c r="M713" s="9">
        <f aca="true" t="shared" si="20" ref="M713:M776">C713-C712</f>
        <v>1.400000000000091</v>
      </c>
    </row>
    <row r="714" spans="2:13" ht="12.75">
      <c r="B714">
        <f t="shared" si="19"/>
        <v>1575.9599999999955</v>
      </c>
      <c r="C714">
        <v>2023.4</v>
      </c>
      <c r="M714" s="9">
        <f t="shared" si="20"/>
        <v>1.400000000000091</v>
      </c>
    </row>
    <row r="715" spans="2:13" ht="12.75">
      <c r="B715">
        <f t="shared" si="19"/>
        <v>1575.9699999999955</v>
      </c>
      <c r="C715">
        <v>2024.8</v>
      </c>
      <c r="M715" s="9">
        <f t="shared" si="20"/>
        <v>1.3999999999998636</v>
      </c>
    </row>
    <row r="716" spans="2:13" ht="12.75">
      <c r="B716">
        <f t="shared" si="19"/>
        <v>1575.9799999999955</v>
      </c>
      <c r="C716">
        <v>2026.2</v>
      </c>
      <c r="M716" s="9">
        <f t="shared" si="20"/>
        <v>1.400000000000091</v>
      </c>
    </row>
    <row r="717" spans="2:13" ht="12.75">
      <c r="B717">
        <f t="shared" si="19"/>
        <v>1575.9899999999955</v>
      </c>
      <c r="C717">
        <v>2027.6</v>
      </c>
      <c r="M717" s="9">
        <f t="shared" si="20"/>
        <v>1.3999999999998636</v>
      </c>
    </row>
    <row r="718" spans="2:13" ht="12.75">
      <c r="B718">
        <f t="shared" si="19"/>
        <v>1575.9999999999955</v>
      </c>
      <c r="C718">
        <v>2029</v>
      </c>
      <c r="D718">
        <v>2030.4</v>
      </c>
      <c r="E718">
        <v>2031.8</v>
      </c>
      <c r="F718">
        <v>2033.2</v>
      </c>
      <c r="G718">
        <v>2034.6</v>
      </c>
      <c r="H718">
        <v>2036</v>
      </c>
      <c r="I718">
        <v>2037.4</v>
      </c>
      <c r="J718">
        <v>2038.8</v>
      </c>
      <c r="K718">
        <v>2040.2</v>
      </c>
      <c r="L718">
        <v>2041.6</v>
      </c>
      <c r="M718" s="9">
        <f t="shared" si="20"/>
        <v>1.400000000000091</v>
      </c>
    </row>
    <row r="719" spans="2:13" ht="12.75">
      <c r="B719">
        <f t="shared" si="19"/>
        <v>1576.0099999999954</v>
      </c>
      <c r="C719">
        <v>2030.4</v>
      </c>
      <c r="M719" s="9">
        <f t="shared" si="20"/>
        <v>1.400000000000091</v>
      </c>
    </row>
    <row r="720" spans="2:13" ht="12.75">
      <c r="B720">
        <f t="shared" si="19"/>
        <v>1576.0199999999954</v>
      </c>
      <c r="C720">
        <v>2031.8</v>
      </c>
      <c r="M720" s="9">
        <f t="shared" si="20"/>
        <v>1.3999999999998636</v>
      </c>
    </row>
    <row r="721" spans="2:13" ht="12.75">
      <c r="B721">
        <f t="shared" si="19"/>
        <v>1576.0299999999954</v>
      </c>
      <c r="C721">
        <v>2033.2</v>
      </c>
      <c r="M721" s="9">
        <f t="shared" si="20"/>
        <v>1.400000000000091</v>
      </c>
    </row>
    <row r="722" spans="2:13" ht="12.75">
      <c r="B722">
        <f t="shared" si="19"/>
        <v>1576.0399999999954</v>
      </c>
      <c r="C722">
        <v>2034.6</v>
      </c>
      <c r="M722" s="9">
        <f t="shared" si="20"/>
        <v>1.3999999999998636</v>
      </c>
    </row>
    <row r="723" spans="2:13" ht="12.75">
      <c r="B723">
        <f t="shared" si="19"/>
        <v>1576.0499999999954</v>
      </c>
      <c r="C723">
        <v>2036</v>
      </c>
      <c r="M723" s="9">
        <f t="shared" si="20"/>
        <v>1.400000000000091</v>
      </c>
    </row>
    <row r="724" spans="2:13" ht="12.75">
      <c r="B724">
        <f t="shared" si="19"/>
        <v>1576.0599999999954</v>
      </c>
      <c r="C724">
        <v>2037.4</v>
      </c>
      <c r="M724" s="9">
        <f t="shared" si="20"/>
        <v>1.400000000000091</v>
      </c>
    </row>
    <row r="725" spans="2:13" ht="12.75">
      <c r="B725">
        <f t="shared" si="19"/>
        <v>1576.0699999999954</v>
      </c>
      <c r="C725">
        <v>2038.8</v>
      </c>
      <c r="M725" s="9">
        <f t="shared" si="20"/>
        <v>1.3999999999998636</v>
      </c>
    </row>
    <row r="726" spans="2:13" ht="12.75">
      <c r="B726">
        <f t="shared" si="19"/>
        <v>1576.0799999999954</v>
      </c>
      <c r="C726">
        <v>2040.2</v>
      </c>
      <c r="M726" s="9">
        <f t="shared" si="20"/>
        <v>1.400000000000091</v>
      </c>
    </row>
    <row r="727" spans="2:13" ht="12.75">
      <c r="B727">
        <f t="shared" si="19"/>
        <v>1576.0899999999954</v>
      </c>
      <c r="C727">
        <v>2041.6</v>
      </c>
      <c r="M727" s="9">
        <f t="shared" si="20"/>
        <v>1.3999999999998636</v>
      </c>
    </row>
    <row r="728" spans="2:13" ht="12.75">
      <c r="B728">
        <f t="shared" si="19"/>
        <v>1576.0999999999954</v>
      </c>
      <c r="C728">
        <v>2043</v>
      </c>
      <c r="D728">
        <v>2044.5</v>
      </c>
      <c r="E728">
        <v>2046</v>
      </c>
      <c r="F728">
        <v>2047.5</v>
      </c>
      <c r="G728">
        <v>2049</v>
      </c>
      <c r="H728">
        <v>2050.5</v>
      </c>
      <c r="I728">
        <v>2052</v>
      </c>
      <c r="J728">
        <v>2053.5</v>
      </c>
      <c r="K728">
        <v>2055</v>
      </c>
      <c r="L728">
        <v>2056.5</v>
      </c>
      <c r="M728" s="9">
        <f t="shared" si="20"/>
        <v>1.400000000000091</v>
      </c>
    </row>
    <row r="729" spans="2:13" ht="12.75">
      <c r="B729">
        <f t="shared" si="19"/>
        <v>1576.1099999999954</v>
      </c>
      <c r="C729">
        <v>2044.5</v>
      </c>
      <c r="M729" s="9">
        <f t="shared" si="20"/>
        <v>1.5</v>
      </c>
    </row>
    <row r="730" spans="2:13" ht="12.75">
      <c r="B730">
        <f t="shared" si="19"/>
        <v>1576.1199999999953</v>
      </c>
      <c r="C730">
        <v>2046</v>
      </c>
      <c r="M730" s="9">
        <f t="shared" si="20"/>
        <v>1.5</v>
      </c>
    </row>
    <row r="731" spans="2:13" ht="12.75">
      <c r="B731">
        <f t="shared" si="19"/>
        <v>1576.1299999999953</v>
      </c>
      <c r="C731">
        <v>2047.5</v>
      </c>
      <c r="M731" s="9">
        <f t="shared" si="20"/>
        <v>1.5</v>
      </c>
    </row>
    <row r="732" spans="2:13" ht="12.75">
      <c r="B732">
        <f t="shared" si="19"/>
        <v>1576.1399999999953</v>
      </c>
      <c r="C732">
        <v>2049</v>
      </c>
      <c r="M732" s="9">
        <f t="shared" si="20"/>
        <v>1.5</v>
      </c>
    </row>
    <row r="733" spans="2:13" ht="12.75">
      <c r="B733">
        <f t="shared" si="19"/>
        <v>1576.1499999999953</v>
      </c>
      <c r="C733">
        <v>2050.5</v>
      </c>
      <c r="M733" s="9">
        <f t="shared" si="20"/>
        <v>1.5</v>
      </c>
    </row>
    <row r="734" spans="2:13" ht="12.75">
      <c r="B734">
        <f t="shared" si="19"/>
        <v>1576.1599999999953</v>
      </c>
      <c r="C734">
        <v>2052</v>
      </c>
      <c r="M734" s="9">
        <f t="shared" si="20"/>
        <v>1.5</v>
      </c>
    </row>
    <row r="735" spans="2:13" ht="12.75">
      <c r="B735">
        <f t="shared" si="19"/>
        <v>1576.1699999999953</v>
      </c>
      <c r="C735">
        <v>2053.5</v>
      </c>
      <c r="M735" s="9">
        <f t="shared" si="20"/>
        <v>1.5</v>
      </c>
    </row>
    <row r="736" spans="2:13" ht="12.75">
      <c r="B736">
        <f t="shared" si="19"/>
        <v>1576.1799999999953</v>
      </c>
      <c r="C736">
        <v>2055</v>
      </c>
      <c r="M736" s="9">
        <f t="shared" si="20"/>
        <v>1.5</v>
      </c>
    </row>
    <row r="737" spans="2:13" ht="12.75">
      <c r="B737">
        <f t="shared" si="19"/>
        <v>1576.1899999999953</v>
      </c>
      <c r="C737">
        <v>2056.5</v>
      </c>
      <c r="M737" s="9">
        <f t="shared" si="20"/>
        <v>1.5</v>
      </c>
    </row>
    <row r="738" spans="2:13" ht="12.75">
      <c r="B738">
        <f t="shared" si="19"/>
        <v>1576.1999999999953</v>
      </c>
      <c r="C738">
        <v>2058</v>
      </c>
      <c r="D738">
        <v>2059.4</v>
      </c>
      <c r="E738">
        <v>2060.8</v>
      </c>
      <c r="F738">
        <v>2062.2</v>
      </c>
      <c r="G738">
        <v>2063.6</v>
      </c>
      <c r="H738">
        <v>2065</v>
      </c>
      <c r="I738">
        <v>2066.4</v>
      </c>
      <c r="J738">
        <v>2067.8</v>
      </c>
      <c r="K738">
        <v>2069.2</v>
      </c>
      <c r="L738">
        <v>2070.6</v>
      </c>
      <c r="M738" s="9">
        <f t="shared" si="20"/>
        <v>1.5</v>
      </c>
    </row>
    <row r="739" spans="2:13" ht="12.75">
      <c r="B739">
        <f t="shared" si="19"/>
        <v>1576.2099999999953</v>
      </c>
      <c r="C739">
        <v>2059.4</v>
      </c>
      <c r="M739" s="9">
        <f t="shared" si="20"/>
        <v>1.400000000000091</v>
      </c>
    </row>
    <row r="740" spans="2:13" ht="12.75">
      <c r="B740">
        <f t="shared" si="19"/>
        <v>1576.2199999999953</v>
      </c>
      <c r="C740">
        <v>2060.8</v>
      </c>
      <c r="M740" s="9">
        <f t="shared" si="20"/>
        <v>1.400000000000091</v>
      </c>
    </row>
    <row r="741" spans="2:13" ht="12.75">
      <c r="B741">
        <f t="shared" si="19"/>
        <v>1576.2299999999952</v>
      </c>
      <c r="C741">
        <v>2062.2</v>
      </c>
      <c r="M741" s="9">
        <f t="shared" si="20"/>
        <v>1.3999999999996362</v>
      </c>
    </row>
    <row r="742" spans="2:13" ht="12.75">
      <c r="B742">
        <f t="shared" si="19"/>
        <v>1576.2399999999952</v>
      </c>
      <c r="C742">
        <v>2063.6</v>
      </c>
      <c r="M742" s="9">
        <f t="shared" si="20"/>
        <v>1.400000000000091</v>
      </c>
    </row>
    <row r="743" spans="2:13" ht="12.75">
      <c r="B743">
        <f t="shared" si="19"/>
        <v>1576.2499999999952</v>
      </c>
      <c r="C743">
        <v>2065</v>
      </c>
      <c r="M743" s="9">
        <f t="shared" si="20"/>
        <v>1.400000000000091</v>
      </c>
    </row>
    <row r="744" spans="2:13" ht="12.75">
      <c r="B744">
        <f t="shared" si="19"/>
        <v>1576.2599999999952</v>
      </c>
      <c r="C744">
        <v>2066.4</v>
      </c>
      <c r="M744" s="9">
        <f t="shared" si="20"/>
        <v>1.400000000000091</v>
      </c>
    </row>
    <row r="745" spans="2:13" ht="12.75">
      <c r="B745">
        <f t="shared" si="19"/>
        <v>1576.2699999999952</v>
      </c>
      <c r="C745">
        <v>2067.8</v>
      </c>
      <c r="M745" s="9">
        <f t="shared" si="20"/>
        <v>1.400000000000091</v>
      </c>
    </row>
    <row r="746" spans="2:13" ht="12.75">
      <c r="B746">
        <f t="shared" si="19"/>
        <v>1576.2799999999952</v>
      </c>
      <c r="C746">
        <v>2069.2</v>
      </c>
      <c r="M746" s="9">
        <f t="shared" si="20"/>
        <v>1.3999999999996362</v>
      </c>
    </row>
    <row r="747" spans="2:13" ht="12.75">
      <c r="B747">
        <f t="shared" si="19"/>
        <v>1576.2899999999952</v>
      </c>
      <c r="C747">
        <v>2070.6</v>
      </c>
      <c r="M747" s="9">
        <f t="shared" si="20"/>
        <v>1.400000000000091</v>
      </c>
    </row>
    <row r="748" spans="2:13" ht="12.75">
      <c r="B748">
        <f t="shared" si="19"/>
        <v>1576.2999999999952</v>
      </c>
      <c r="C748">
        <v>2072</v>
      </c>
      <c r="D748">
        <v>2073.4</v>
      </c>
      <c r="E748">
        <v>2074.8</v>
      </c>
      <c r="F748">
        <v>2076.2</v>
      </c>
      <c r="G748">
        <v>2077.6</v>
      </c>
      <c r="H748">
        <v>2079</v>
      </c>
      <c r="I748">
        <v>2080.4</v>
      </c>
      <c r="J748">
        <v>2081.8</v>
      </c>
      <c r="K748">
        <v>2083.2</v>
      </c>
      <c r="L748">
        <v>2084.6</v>
      </c>
      <c r="M748" s="9">
        <f t="shared" si="20"/>
        <v>1.400000000000091</v>
      </c>
    </row>
    <row r="749" spans="2:13" ht="12.75">
      <c r="B749">
        <f t="shared" si="19"/>
        <v>1576.3099999999952</v>
      </c>
      <c r="C749">
        <v>2073.4</v>
      </c>
      <c r="M749" s="9">
        <f t="shared" si="20"/>
        <v>1.400000000000091</v>
      </c>
    </row>
    <row r="750" spans="2:13" ht="12.75">
      <c r="B750">
        <f t="shared" si="19"/>
        <v>1576.3199999999952</v>
      </c>
      <c r="C750">
        <v>2074.8</v>
      </c>
      <c r="M750" s="9">
        <f t="shared" si="20"/>
        <v>1.400000000000091</v>
      </c>
    </row>
    <row r="751" spans="2:13" ht="12.75">
      <c r="B751">
        <f t="shared" si="19"/>
        <v>1576.3299999999952</v>
      </c>
      <c r="C751">
        <v>2076.2</v>
      </c>
      <c r="M751" s="9">
        <f t="shared" si="20"/>
        <v>1.3999999999996362</v>
      </c>
    </row>
    <row r="752" spans="2:13" ht="12.75">
      <c r="B752">
        <f t="shared" si="19"/>
        <v>1576.3399999999951</v>
      </c>
      <c r="C752">
        <v>2077.6</v>
      </c>
      <c r="M752" s="9">
        <f t="shared" si="20"/>
        <v>1.400000000000091</v>
      </c>
    </row>
    <row r="753" spans="2:13" ht="12.75">
      <c r="B753">
        <f t="shared" si="19"/>
        <v>1576.3499999999951</v>
      </c>
      <c r="C753">
        <v>2079</v>
      </c>
      <c r="M753" s="9">
        <f t="shared" si="20"/>
        <v>1.400000000000091</v>
      </c>
    </row>
    <row r="754" spans="2:13" ht="12.75">
      <c r="B754">
        <f t="shared" si="19"/>
        <v>1576.3599999999951</v>
      </c>
      <c r="C754">
        <v>2080.4</v>
      </c>
      <c r="M754" s="9">
        <f t="shared" si="20"/>
        <v>1.400000000000091</v>
      </c>
    </row>
    <row r="755" spans="2:13" ht="12.75">
      <c r="B755">
        <f t="shared" si="19"/>
        <v>1576.3699999999951</v>
      </c>
      <c r="C755">
        <v>2081.8</v>
      </c>
      <c r="M755" s="9">
        <f t="shared" si="20"/>
        <v>1.400000000000091</v>
      </c>
    </row>
    <row r="756" spans="2:13" ht="12.75">
      <c r="B756">
        <f t="shared" si="19"/>
        <v>1576.379999999995</v>
      </c>
      <c r="C756">
        <v>2083.2</v>
      </c>
      <c r="M756" s="9">
        <f t="shared" si="20"/>
        <v>1.3999999999996362</v>
      </c>
    </row>
    <row r="757" spans="2:13" ht="12.75">
      <c r="B757">
        <f t="shared" si="19"/>
        <v>1576.389999999995</v>
      </c>
      <c r="C757">
        <v>2084.6</v>
      </c>
      <c r="M757" s="9">
        <f t="shared" si="20"/>
        <v>1.400000000000091</v>
      </c>
    </row>
    <row r="758" spans="2:13" ht="12.75">
      <c r="B758">
        <f t="shared" si="19"/>
        <v>1576.399999999995</v>
      </c>
      <c r="C758">
        <v>2086</v>
      </c>
      <c r="D758">
        <v>2087.5</v>
      </c>
      <c r="E758">
        <v>2089</v>
      </c>
      <c r="F758">
        <v>2090.5</v>
      </c>
      <c r="G758">
        <v>2092</v>
      </c>
      <c r="H758">
        <v>2093.5</v>
      </c>
      <c r="I758">
        <v>2095</v>
      </c>
      <c r="J758">
        <v>2096.5</v>
      </c>
      <c r="K758">
        <v>2098</v>
      </c>
      <c r="L758">
        <v>2099.5</v>
      </c>
      <c r="M758" s="9">
        <f t="shared" si="20"/>
        <v>1.400000000000091</v>
      </c>
    </row>
    <row r="759" spans="2:13" ht="12.75">
      <c r="B759">
        <f t="shared" si="19"/>
        <v>1576.409999999995</v>
      </c>
      <c r="C759">
        <v>2087.5</v>
      </c>
      <c r="M759" s="9">
        <f t="shared" si="20"/>
        <v>1.5</v>
      </c>
    </row>
    <row r="760" spans="2:13" ht="12.75">
      <c r="B760">
        <f t="shared" si="19"/>
        <v>1576.419999999995</v>
      </c>
      <c r="C760">
        <v>2089</v>
      </c>
      <c r="M760" s="9">
        <f t="shared" si="20"/>
        <v>1.5</v>
      </c>
    </row>
    <row r="761" spans="2:13" ht="12.75">
      <c r="B761">
        <f t="shared" si="19"/>
        <v>1576.429999999995</v>
      </c>
      <c r="C761">
        <v>2090.5</v>
      </c>
      <c r="M761" s="9">
        <f t="shared" si="20"/>
        <v>1.5</v>
      </c>
    </row>
    <row r="762" spans="2:13" ht="12.75">
      <c r="B762">
        <f t="shared" si="19"/>
        <v>1576.439999999995</v>
      </c>
      <c r="C762">
        <v>2092</v>
      </c>
      <c r="M762" s="9">
        <f t="shared" si="20"/>
        <v>1.5</v>
      </c>
    </row>
    <row r="763" spans="2:13" ht="12.75">
      <c r="B763">
        <f aca="true" t="shared" si="21" ref="B763:B826">B762+0.01</f>
        <v>1576.449999999995</v>
      </c>
      <c r="C763">
        <v>2093.5</v>
      </c>
      <c r="M763" s="9">
        <f t="shared" si="20"/>
        <v>1.5</v>
      </c>
    </row>
    <row r="764" spans="2:13" ht="12.75">
      <c r="B764">
        <f t="shared" si="21"/>
        <v>1576.459999999995</v>
      </c>
      <c r="C764">
        <v>2095</v>
      </c>
      <c r="M764" s="9">
        <f t="shared" si="20"/>
        <v>1.5</v>
      </c>
    </row>
    <row r="765" spans="2:13" ht="12.75">
      <c r="B765">
        <f t="shared" si="21"/>
        <v>1576.469999999995</v>
      </c>
      <c r="C765">
        <v>2096.5</v>
      </c>
      <c r="M765" s="9">
        <f t="shared" si="20"/>
        <v>1.5</v>
      </c>
    </row>
    <row r="766" spans="2:13" ht="12.75">
      <c r="B766">
        <f t="shared" si="21"/>
        <v>1576.479999999995</v>
      </c>
      <c r="C766">
        <v>2098</v>
      </c>
      <c r="M766" s="9">
        <f t="shared" si="20"/>
        <v>1.5</v>
      </c>
    </row>
    <row r="767" spans="2:13" ht="12.75">
      <c r="B767">
        <f t="shared" si="21"/>
        <v>1576.489999999995</v>
      </c>
      <c r="C767">
        <v>2099.5</v>
      </c>
      <c r="M767" s="9">
        <f t="shared" si="20"/>
        <v>1.5</v>
      </c>
    </row>
    <row r="768" spans="2:13" ht="12.75">
      <c r="B768">
        <f t="shared" si="21"/>
        <v>1576.499999999995</v>
      </c>
      <c r="C768">
        <v>2101</v>
      </c>
      <c r="D768">
        <v>2102.4</v>
      </c>
      <c r="E768">
        <v>2103.8</v>
      </c>
      <c r="F768">
        <v>2105.2</v>
      </c>
      <c r="G768">
        <v>2106.6</v>
      </c>
      <c r="H768">
        <v>2108</v>
      </c>
      <c r="I768">
        <v>2109.4</v>
      </c>
      <c r="J768">
        <v>2110.8</v>
      </c>
      <c r="K768">
        <v>2112.2</v>
      </c>
      <c r="L768">
        <v>2113.6</v>
      </c>
      <c r="M768" s="9">
        <f t="shared" si="20"/>
        <v>1.5</v>
      </c>
    </row>
    <row r="769" spans="2:13" ht="12.75">
      <c r="B769">
        <f t="shared" si="21"/>
        <v>1576.509999999995</v>
      </c>
      <c r="C769">
        <v>2102.4</v>
      </c>
      <c r="M769" s="9">
        <f t="shared" si="20"/>
        <v>1.400000000000091</v>
      </c>
    </row>
    <row r="770" spans="2:13" ht="12.75">
      <c r="B770">
        <f t="shared" si="21"/>
        <v>1576.519999999995</v>
      </c>
      <c r="C770">
        <v>2103.8</v>
      </c>
      <c r="M770" s="9">
        <f t="shared" si="20"/>
        <v>1.400000000000091</v>
      </c>
    </row>
    <row r="771" spans="2:13" ht="12.75">
      <c r="B771">
        <f t="shared" si="21"/>
        <v>1576.529999999995</v>
      </c>
      <c r="C771">
        <v>2105.2</v>
      </c>
      <c r="M771" s="9">
        <f t="shared" si="20"/>
        <v>1.3999999999996362</v>
      </c>
    </row>
    <row r="772" spans="2:13" ht="12.75">
      <c r="B772">
        <f t="shared" si="21"/>
        <v>1576.539999999995</v>
      </c>
      <c r="C772">
        <v>2106.6</v>
      </c>
      <c r="M772" s="9">
        <f t="shared" si="20"/>
        <v>1.400000000000091</v>
      </c>
    </row>
    <row r="773" spans="2:13" ht="12.75">
      <c r="B773">
        <f t="shared" si="21"/>
        <v>1576.549999999995</v>
      </c>
      <c r="C773">
        <v>2108</v>
      </c>
      <c r="M773" s="9">
        <f t="shared" si="20"/>
        <v>1.400000000000091</v>
      </c>
    </row>
    <row r="774" spans="2:13" ht="12.75">
      <c r="B774">
        <f t="shared" si="21"/>
        <v>1576.559999999995</v>
      </c>
      <c r="C774">
        <v>2109.4</v>
      </c>
      <c r="M774" s="9">
        <f t="shared" si="20"/>
        <v>1.400000000000091</v>
      </c>
    </row>
    <row r="775" spans="2:13" ht="12.75">
      <c r="B775">
        <f t="shared" si="21"/>
        <v>1576.569999999995</v>
      </c>
      <c r="C775">
        <v>2110.8</v>
      </c>
      <c r="M775" s="9">
        <f t="shared" si="20"/>
        <v>1.400000000000091</v>
      </c>
    </row>
    <row r="776" spans="2:13" ht="12.75">
      <c r="B776">
        <f t="shared" si="21"/>
        <v>1576.579999999995</v>
      </c>
      <c r="C776">
        <v>2112.2</v>
      </c>
      <c r="M776" s="9">
        <f t="shared" si="20"/>
        <v>1.3999999999996362</v>
      </c>
    </row>
    <row r="777" spans="2:13" ht="12.75">
      <c r="B777">
        <f t="shared" si="21"/>
        <v>1576.589999999995</v>
      </c>
      <c r="C777">
        <v>2113.6</v>
      </c>
      <c r="M777" s="9">
        <f aca="true" t="shared" si="22" ref="M777:M840">C777-C776</f>
        <v>1.400000000000091</v>
      </c>
    </row>
    <row r="778" spans="2:13" ht="12.75">
      <c r="B778">
        <f t="shared" si="21"/>
        <v>1576.599999999995</v>
      </c>
      <c r="C778">
        <v>2115</v>
      </c>
      <c r="D778">
        <v>2116.4</v>
      </c>
      <c r="E778">
        <v>2117.8</v>
      </c>
      <c r="F778">
        <v>2119.2</v>
      </c>
      <c r="G778">
        <v>2120.6</v>
      </c>
      <c r="H778">
        <v>2122</v>
      </c>
      <c r="I778">
        <v>2123.4</v>
      </c>
      <c r="J778">
        <v>2124.8</v>
      </c>
      <c r="K778">
        <v>2126.2</v>
      </c>
      <c r="L778">
        <v>2127.6</v>
      </c>
      <c r="M778" s="9">
        <f t="shared" si="22"/>
        <v>1.400000000000091</v>
      </c>
    </row>
    <row r="779" spans="2:13" ht="12.75">
      <c r="B779">
        <f t="shared" si="21"/>
        <v>1576.609999999995</v>
      </c>
      <c r="C779">
        <v>2116.4</v>
      </c>
      <c r="M779" s="9">
        <f t="shared" si="22"/>
        <v>1.400000000000091</v>
      </c>
    </row>
    <row r="780" spans="2:13" ht="12.75">
      <c r="B780">
        <f t="shared" si="21"/>
        <v>1576.619999999995</v>
      </c>
      <c r="C780">
        <v>2117.8</v>
      </c>
      <c r="M780" s="9">
        <f t="shared" si="22"/>
        <v>1.400000000000091</v>
      </c>
    </row>
    <row r="781" spans="2:13" ht="12.75">
      <c r="B781">
        <f t="shared" si="21"/>
        <v>1576.6299999999949</v>
      </c>
      <c r="C781">
        <v>2119.2</v>
      </c>
      <c r="M781" s="9">
        <f t="shared" si="22"/>
        <v>1.3999999999996362</v>
      </c>
    </row>
    <row r="782" spans="2:13" ht="12.75">
      <c r="B782">
        <f t="shared" si="21"/>
        <v>1576.6399999999949</v>
      </c>
      <c r="C782">
        <v>2120.6</v>
      </c>
      <c r="M782" s="9">
        <f t="shared" si="22"/>
        <v>1.400000000000091</v>
      </c>
    </row>
    <row r="783" spans="2:13" ht="12.75">
      <c r="B783">
        <f t="shared" si="21"/>
        <v>1576.6499999999949</v>
      </c>
      <c r="C783">
        <v>2122</v>
      </c>
      <c r="M783" s="9">
        <f t="shared" si="22"/>
        <v>1.400000000000091</v>
      </c>
    </row>
    <row r="784" spans="2:13" ht="12.75">
      <c r="B784">
        <f t="shared" si="21"/>
        <v>1576.6599999999949</v>
      </c>
      <c r="C784">
        <v>2123.4</v>
      </c>
      <c r="M784" s="9">
        <f t="shared" si="22"/>
        <v>1.400000000000091</v>
      </c>
    </row>
    <row r="785" spans="2:13" ht="12.75">
      <c r="B785">
        <f t="shared" si="21"/>
        <v>1576.6699999999948</v>
      </c>
      <c r="C785">
        <v>2124.8</v>
      </c>
      <c r="M785" s="9">
        <f t="shared" si="22"/>
        <v>1.400000000000091</v>
      </c>
    </row>
    <row r="786" spans="2:13" ht="12.75">
      <c r="B786">
        <f t="shared" si="21"/>
        <v>1576.6799999999948</v>
      </c>
      <c r="C786">
        <v>2126.2</v>
      </c>
      <c r="M786" s="9">
        <f t="shared" si="22"/>
        <v>1.3999999999996362</v>
      </c>
    </row>
    <row r="787" spans="2:13" ht="12.75">
      <c r="B787">
        <f t="shared" si="21"/>
        <v>1576.6899999999948</v>
      </c>
      <c r="C787">
        <v>2127.6</v>
      </c>
      <c r="M787" s="9">
        <f t="shared" si="22"/>
        <v>1.400000000000091</v>
      </c>
    </row>
    <row r="788" spans="2:13" ht="12.75">
      <c r="B788">
        <f t="shared" si="21"/>
        <v>1576.6999999999948</v>
      </c>
      <c r="C788">
        <v>2129</v>
      </c>
      <c r="D788">
        <v>2130.5</v>
      </c>
      <c r="E788">
        <v>2132</v>
      </c>
      <c r="F788">
        <v>2133.5</v>
      </c>
      <c r="G788">
        <v>2135</v>
      </c>
      <c r="H788">
        <v>2136.5</v>
      </c>
      <c r="I788">
        <v>2138</v>
      </c>
      <c r="J788">
        <v>2139.5</v>
      </c>
      <c r="K788">
        <v>2141</v>
      </c>
      <c r="L788">
        <v>2142.5</v>
      </c>
      <c r="M788" s="9">
        <f t="shared" si="22"/>
        <v>1.400000000000091</v>
      </c>
    </row>
    <row r="789" spans="2:13" ht="12.75">
      <c r="B789">
        <f t="shared" si="21"/>
        <v>1576.7099999999948</v>
      </c>
      <c r="C789">
        <v>2130.5</v>
      </c>
      <c r="M789" s="9">
        <f t="shared" si="22"/>
        <v>1.5</v>
      </c>
    </row>
    <row r="790" spans="2:13" ht="12.75">
      <c r="B790">
        <f t="shared" si="21"/>
        <v>1576.7199999999948</v>
      </c>
      <c r="C790">
        <v>2132</v>
      </c>
      <c r="M790" s="9">
        <f t="shared" si="22"/>
        <v>1.5</v>
      </c>
    </row>
    <row r="791" spans="2:13" ht="12.75">
      <c r="B791">
        <f t="shared" si="21"/>
        <v>1576.7299999999948</v>
      </c>
      <c r="C791">
        <v>2133.5</v>
      </c>
      <c r="M791" s="9">
        <f t="shared" si="22"/>
        <v>1.5</v>
      </c>
    </row>
    <row r="792" spans="2:13" ht="12.75">
      <c r="B792">
        <f t="shared" si="21"/>
        <v>1576.7399999999948</v>
      </c>
      <c r="C792">
        <v>2135</v>
      </c>
      <c r="M792" s="9">
        <f t="shared" si="22"/>
        <v>1.5</v>
      </c>
    </row>
    <row r="793" spans="2:13" ht="12.75">
      <c r="B793">
        <f t="shared" si="21"/>
        <v>1576.7499999999948</v>
      </c>
      <c r="C793">
        <v>2136.5</v>
      </c>
      <c r="M793" s="9">
        <f t="shared" si="22"/>
        <v>1.5</v>
      </c>
    </row>
    <row r="794" spans="2:13" ht="12.75">
      <c r="B794">
        <f t="shared" si="21"/>
        <v>1576.7599999999948</v>
      </c>
      <c r="C794">
        <v>2138</v>
      </c>
      <c r="M794" s="9">
        <f t="shared" si="22"/>
        <v>1.5</v>
      </c>
    </row>
    <row r="795" spans="2:13" ht="12.75">
      <c r="B795">
        <f t="shared" si="21"/>
        <v>1576.7699999999948</v>
      </c>
      <c r="C795">
        <v>2139.5</v>
      </c>
      <c r="M795" s="9">
        <f t="shared" si="22"/>
        <v>1.5</v>
      </c>
    </row>
    <row r="796" spans="2:13" ht="12.75">
      <c r="B796">
        <f t="shared" si="21"/>
        <v>1576.7799999999947</v>
      </c>
      <c r="C796">
        <v>2141</v>
      </c>
      <c r="M796" s="9">
        <f t="shared" si="22"/>
        <v>1.5</v>
      </c>
    </row>
    <row r="797" spans="2:13" ht="12.75">
      <c r="B797">
        <f t="shared" si="21"/>
        <v>1576.7899999999947</v>
      </c>
      <c r="C797">
        <v>2142.5</v>
      </c>
      <c r="M797" s="9">
        <f t="shared" si="22"/>
        <v>1.5</v>
      </c>
    </row>
    <row r="798" spans="2:13" ht="12.75">
      <c r="B798">
        <f t="shared" si="21"/>
        <v>1576.7999999999947</v>
      </c>
      <c r="C798">
        <v>2144</v>
      </c>
      <c r="D798">
        <v>2145.4</v>
      </c>
      <c r="E798">
        <v>2146.8</v>
      </c>
      <c r="F798">
        <v>2148.2</v>
      </c>
      <c r="G798">
        <v>2149.6</v>
      </c>
      <c r="H798">
        <v>2151</v>
      </c>
      <c r="I798">
        <v>2152.4</v>
      </c>
      <c r="J798">
        <v>2153.8</v>
      </c>
      <c r="K798">
        <v>2155.2</v>
      </c>
      <c r="L798">
        <v>2156.6</v>
      </c>
      <c r="M798" s="9">
        <f t="shared" si="22"/>
        <v>1.5</v>
      </c>
    </row>
    <row r="799" spans="2:13" ht="12.75">
      <c r="B799">
        <f t="shared" si="21"/>
        <v>1576.8099999999947</v>
      </c>
      <c r="C799">
        <v>2145.4</v>
      </c>
      <c r="M799" s="9">
        <f t="shared" si="22"/>
        <v>1.400000000000091</v>
      </c>
    </row>
    <row r="800" spans="2:13" ht="12.75">
      <c r="B800">
        <f t="shared" si="21"/>
        <v>1576.8199999999947</v>
      </c>
      <c r="C800">
        <v>2146.8</v>
      </c>
      <c r="M800" s="9">
        <f t="shared" si="22"/>
        <v>1.400000000000091</v>
      </c>
    </row>
    <row r="801" spans="2:13" ht="12.75">
      <c r="B801">
        <f t="shared" si="21"/>
        <v>1576.8299999999947</v>
      </c>
      <c r="C801">
        <v>2148.2</v>
      </c>
      <c r="M801" s="9">
        <f t="shared" si="22"/>
        <v>1.3999999999996362</v>
      </c>
    </row>
    <row r="802" spans="2:13" ht="12.75">
      <c r="B802">
        <f t="shared" si="21"/>
        <v>1576.8399999999947</v>
      </c>
      <c r="C802">
        <v>2149.6</v>
      </c>
      <c r="M802" s="9">
        <f t="shared" si="22"/>
        <v>1.400000000000091</v>
      </c>
    </row>
    <row r="803" spans="2:13" ht="12.75">
      <c r="B803">
        <f t="shared" si="21"/>
        <v>1576.8499999999947</v>
      </c>
      <c r="C803">
        <v>2151</v>
      </c>
      <c r="M803" s="9">
        <f t="shared" si="22"/>
        <v>1.400000000000091</v>
      </c>
    </row>
    <row r="804" spans="2:13" ht="12.75">
      <c r="B804">
        <f t="shared" si="21"/>
        <v>1576.8599999999947</v>
      </c>
      <c r="C804">
        <v>2152.4</v>
      </c>
      <c r="M804" s="9">
        <f t="shared" si="22"/>
        <v>1.400000000000091</v>
      </c>
    </row>
    <row r="805" spans="2:13" ht="12.75">
      <c r="B805">
        <f t="shared" si="21"/>
        <v>1576.8699999999947</v>
      </c>
      <c r="C805">
        <v>2153.8</v>
      </c>
      <c r="M805" s="9">
        <f t="shared" si="22"/>
        <v>1.400000000000091</v>
      </c>
    </row>
    <row r="806" spans="2:13" ht="12.75">
      <c r="B806">
        <f t="shared" si="21"/>
        <v>1576.8799999999947</v>
      </c>
      <c r="C806">
        <v>2155.2</v>
      </c>
      <c r="M806" s="9">
        <f t="shared" si="22"/>
        <v>1.3999999999996362</v>
      </c>
    </row>
    <row r="807" spans="2:13" ht="12.75">
      <c r="B807">
        <f t="shared" si="21"/>
        <v>1576.8899999999946</v>
      </c>
      <c r="C807">
        <v>2156.6</v>
      </c>
      <c r="M807" s="9">
        <f t="shared" si="22"/>
        <v>1.400000000000091</v>
      </c>
    </row>
    <row r="808" spans="2:13" ht="12.75">
      <c r="B808">
        <f t="shared" si="21"/>
        <v>1576.8999999999946</v>
      </c>
      <c r="C808">
        <v>2158</v>
      </c>
      <c r="D808">
        <v>2159.4</v>
      </c>
      <c r="E808">
        <v>2160.8</v>
      </c>
      <c r="F808">
        <v>2162.2</v>
      </c>
      <c r="G808">
        <v>2163.6</v>
      </c>
      <c r="H808">
        <v>2165</v>
      </c>
      <c r="I808">
        <v>2166.4</v>
      </c>
      <c r="J808">
        <v>2167.8</v>
      </c>
      <c r="K808">
        <v>2169.2</v>
      </c>
      <c r="L808">
        <v>2170.6</v>
      </c>
      <c r="M808" s="9">
        <f t="shared" si="22"/>
        <v>1.400000000000091</v>
      </c>
    </row>
    <row r="809" spans="2:13" ht="12.75">
      <c r="B809">
        <f t="shared" si="21"/>
        <v>1576.9099999999946</v>
      </c>
      <c r="C809">
        <v>2159.4</v>
      </c>
      <c r="M809" s="9">
        <f t="shared" si="22"/>
        <v>1.400000000000091</v>
      </c>
    </row>
    <row r="810" spans="2:13" ht="12.75">
      <c r="B810">
        <f t="shared" si="21"/>
        <v>1576.9199999999946</v>
      </c>
      <c r="C810">
        <v>2160.8</v>
      </c>
      <c r="M810" s="9">
        <f t="shared" si="22"/>
        <v>1.400000000000091</v>
      </c>
    </row>
    <row r="811" spans="2:13" ht="12.75">
      <c r="B811">
        <f t="shared" si="21"/>
        <v>1576.9299999999946</v>
      </c>
      <c r="C811">
        <v>2162.2</v>
      </c>
      <c r="M811" s="9">
        <f t="shared" si="22"/>
        <v>1.3999999999996362</v>
      </c>
    </row>
    <row r="812" spans="2:13" ht="12.75">
      <c r="B812">
        <f t="shared" si="21"/>
        <v>1576.9399999999946</v>
      </c>
      <c r="C812">
        <v>2163.6</v>
      </c>
      <c r="M812" s="9">
        <f t="shared" si="22"/>
        <v>1.400000000000091</v>
      </c>
    </row>
    <row r="813" spans="2:13" ht="12.75">
      <c r="B813">
        <f t="shared" si="21"/>
        <v>1576.9499999999946</v>
      </c>
      <c r="C813">
        <v>2165</v>
      </c>
      <c r="M813" s="9">
        <f t="shared" si="22"/>
        <v>1.400000000000091</v>
      </c>
    </row>
    <row r="814" spans="2:13" ht="12.75">
      <c r="B814">
        <f t="shared" si="21"/>
        <v>1576.9599999999946</v>
      </c>
      <c r="C814">
        <v>2166.4</v>
      </c>
      <c r="M814" s="9">
        <f t="shared" si="22"/>
        <v>1.400000000000091</v>
      </c>
    </row>
    <row r="815" spans="2:13" ht="12.75">
      <c r="B815">
        <f t="shared" si="21"/>
        <v>1576.9699999999946</v>
      </c>
      <c r="C815">
        <v>2167.8</v>
      </c>
      <c r="M815" s="9">
        <f t="shared" si="22"/>
        <v>1.400000000000091</v>
      </c>
    </row>
    <row r="816" spans="2:13" ht="12.75">
      <c r="B816">
        <f t="shared" si="21"/>
        <v>1576.9799999999946</v>
      </c>
      <c r="C816">
        <v>2169.2</v>
      </c>
      <c r="M816" s="9">
        <f t="shared" si="22"/>
        <v>1.3999999999996362</v>
      </c>
    </row>
    <row r="817" spans="2:13" ht="12.75">
      <c r="B817">
        <f t="shared" si="21"/>
        <v>1576.9899999999946</v>
      </c>
      <c r="C817">
        <v>2170.6</v>
      </c>
      <c r="M817" s="9">
        <f t="shared" si="22"/>
        <v>1.400000000000091</v>
      </c>
    </row>
    <row r="818" spans="2:13" ht="12.75">
      <c r="B818">
        <f t="shared" si="21"/>
        <v>1576.9999999999945</v>
      </c>
      <c r="C818">
        <v>2172</v>
      </c>
      <c r="D818">
        <v>2173.5</v>
      </c>
      <c r="E818">
        <v>2175</v>
      </c>
      <c r="F818">
        <v>2176.5</v>
      </c>
      <c r="G818">
        <v>2178</v>
      </c>
      <c r="H818">
        <v>2179.5</v>
      </c>
      <c r="I818">
        <v>2181</v>
      </c>
      <c r="J818">
        <v>2182.5</v>
      </c>
      <c r="K818">
        <v>2184</v>
      </c>
      <c r="L818">
        <v>2185.5</v>
      </c>
      <c r="M818" s="9">
        <f t="shared" si="22"/>
        <v>1.400000000000091</v>
      </c>
    </row>
    <row r="819" spans="2:13" ht="12.75">
      <c r="B819">
        <f t="shared" si="21"/>
        <v>1577.0099999999945</v>
      </c>
      <c r="C819">
        <v>2173.5</v>
      </c>
      <c r="M819" s="9">
        <f t="shared" si="22"/>
        <v>1.5</v>
      </c>
    </row>
    <row r="820" spans="2:13" ht="12.75">
      <c r="B820">
        <f t="shared" si="21"/>
        <v>1577.0199999999945</v>
      </c>
      <c r="C820">
        <v>2175</v>
      </c>
      <c r="M820" s="9">
        <f t="shared" si="22"/>
        <v>1.5</v>
      </c>
    </row>
    <row r="821" spans="2:13" ht="12.75">
      <c r="B821">
        <f t="shared" si="21"/>
        <v>1577.0299999999945</v>
      </c>
      <c r="C821">
        <v>2176.5</v>
      </c>
      <c r="M821" s="9">
        <f t="shared" si="22"/>
        <v>1.5</v>
      </c>
    </row>
    <row r="822" spans="2:13" ht="12.75">
      <c r="B822">
        <f t="shared" si="21"/>
        <v>1577.0399999999945</v>
      </c>
      <c r="C822">
        <v>2178</v>
      </c>
      <c r="M822" s="9">
        <f t="shared" si="22"/>
        <v>1.5</v>
      </c>
    </row>
    <row r="823" spans="2:13" ht="12.75">
      <c r="B823">
        <f t="shared" si="21"/>
        <v>1577.0499999999945</v>
      </c>
      <c r="C823">
        <v>2179.5</v>
      </c>
      <c r="M823" s="9">
        <f t="shared" si="22"/>
        <v>1.5</v>
      </c>
    </row>
    <row r="824" spans="2:13" ht="12.75">
      <c r="B824">
        <f t="shared" si="21"/>
        <v>1577.0599999999945</v>
      </c>
      <c r="C824">
        <v>2181</v>
      </c>
      <c r="M824" s="9">
        <f t="shared" si="22"/>
        <v>1.5</v>
      </c>
    </row>
    <row r="825" spans="2:13" ht="12.75">
      <c r="B825">
        <f t="shared" si="21"/>
        <v>1577.0699999999945</v>
      </c>
      <c r="C825">
        <v>2182.5</v>
      </c>
      <c r="M825" s="9">
        <f t="shared" si="22"/>
        <v>1.5</v>
      </c>
    </row>
    <row r="826" spans="2:13" ht="12.75">
      <c r="B826">
        <f t="shared" si="21"/>
        <v>1577.0799999999945</v>
      </c>
      <c r="C826">
        <v>2184</v>
      </c>
      <c r="M826" s="9">
        <f t="shared" si="22"/>
        <v>1.5</v>
      </c>
    </row>
    <row r="827" spans="2:13" ht="12.75">
      <c r="B827">
        <f aca="true" t="shared" si="23" ref="B827:B890">B826+0.01</f>
        <v>1577.0899999999945</v>
      </c>
      <c r="C827">
        <v>2185.5</v>
      </c>
      <c r="M827" s="9">
        <f t="shared" si="22"/>
        <v>1.5</v>
      </c>
    </row>
    <row r="828" spans="2:13" ht="12.75">
      <c r="B828">
        <f t="shared" si="23"/>
        <v>1577.0999999999945</v>
      </c>
      <c r="C828">
        <v>2187</v>
      </c>
      <c r="D828">
        <v>2188.4</v>
      </c>
      <c r="E828">
        <v>2189.8</v>
      </c>
      <c r="F828">
        <v>2191.2</v>
      </c>
      <c r="G828">
        <v>2192.6</v>
      </c>
      <c r="H828">
        <v>2194</v>
      </c>
      <c r="I828">
        <v>2195.4</v>
      </c>
      <c r="J828">
        <v>2196.8</v>
      </c>
      <c r="K828">
        <v>2198.2</v>
      </c>
      <c r="L828">
        <v>2199.6</v>
      </c>
      <c r="M828" s="9">
        <f t="shared" si="22"/>
        <v>1.5</v>
      </c>
    </row>
    <row r="829" spans="2:13" ht="12.75">
      <c r="B829">
        <f t="shared" si="23"/>
        <v>1577.1099999999944</v>
      </c>
      <c r="C829">
        <v>2188.4</v>
      </c>
      <c r="M829" s="9">
        <f t="shared" si="22"/>
        <v>1.400000000000091</v>
      </c>
    </row>
    <row r="830" spans="2:13" ht="12.75">
      <c r="B830">
        <f t="shared" si="23"/>
        <v>1577.1199999999944</v>
      </c>
      <c r="C830">
        <v>2189.8</v>
      </c>
      <c r="M830" s="9">
        <f t="shared" si="22"/>
        <v>1.400000000000091</v>
      </c>
    </row>
    <row r="831" spans="2:13" ht="12.75">
      <c r="B831">
        <f t="shared" si="23"/>
        <v>1577.1299999999944</v>
      </c>
      <c r="C831">
        <v>2191.2</v>
      </c>
      <c r="M831" s="9">
        <f t="shared" si="22"/>
        <v>1.3999999999996362</v>
      </c>
    </row>
    <row r="832" spans="2:13" ht="12.75">
      <c r="B832">
        <f t="shared" si="23"/>
        <v>1577.1399999999944</v>
      </c>
      <c r="C832">
        <v>2192.6</v>
      </c>
      <c r="M832" s="9">
        <f t="shared" si="22"/>
        <v>1.400000000000091</v>
      </c>
    </row>
    <row r="833" spans="2:13" ht="12.75">
      <c r="B833">
        <f t="shared" si="23"/>
        <v>1577.1499999999944</v>
      </c>
      <c r="C833">
        <v>2194</v>
      </c>
      <c r="M833" s="9">
        <f t="shared" si="22"/>
        <v>1.400000000000091</v>
      </c>
    </row>
    <row r="834" spans="2:13" ht="12.75">
      <c r="B834">
        <f t="shared" si="23"/>
        <v>1577.1599999999944</v>
      </c>
      <c r="C834">
        <v>2195.4</v>
      </c>
      <c r="M834" s="9">
        <f t="shared" si="22"/>
        <v>1.400000000000091</v>
      </c>
    </row>
    <row r="835" spans="2:13" ht="12.75">
      <c r="B835">
        <f t="shared" si="23"/>
        <v>1577.1699999999944</v>
      </c>
      <c r="C835">
        <v>2196.8</v>
      </c>
      <c r="M835" s="9">
        <f t="shared" si="22"/>
        <v>1.400000000000091</v>
      </c>
    </row>
    <row r="836" spans="2:13" ht="12.75">
      <c r="B836">
        <f t="shared" si="23"/>
        <v>1577.1799999999944</v>
      </c>
      <c r="C836">
        <v>2198.2</v>
      </c>
      <c r="M836" s="9">
        <f t="shared" si="22"/>
        <v>1.3999999999996362</v>
      </c>
    </row>
    <row r="837" spans="2:13" ht="12.75">
      <c r="B837">
        <f t="shared" si="23"/>
        <v>1577.1899999999944</v>
      </c>
      <c r="C837">
        <v>2199.6</v>
      </c>
      <c r="M837" s="9">
        <f t="shared" si="22"/>
        <v>1.400000000000091</v>
      </c>
    </row>
    <row r="838" spans="2:13" ht="12.75">
      <c r="B838">
        <f t="shared" si="23"/>
        <v>1577.1999999999944</v>
      </c>
      <c r="C838">
        <v>2201</v>
      </c>
      <c r="D838">
        <v>2202.4</v>
      </c>
      <c r="E838">
        <v>2203.8</v>
      </c>
      <c r="F838">
        <v>2205.2</v>
      </c>
      <c r="G838">
        <v>2206.6</v>
      </c>
      <c r="H838">
        <v>2208</v>
      </c>
      <c r="I838">
        <v>2209.4</v>
      </c>
      <c r="J838">
        <v>2210.8</v>
      </c>
      <c r="K838">
        <v>2212.2</v>
      </c>
      <c r="L838">
        <v>2213.6</v>
      </c>
      <c r="M838" s="9">
        <f t="shared" si="22"/>
        <v>1.400000000000091</v>
      </c>
    </row>
    <row r="839" spans="2:13" ht="12.75">
      <c r="B839">
        <f t="shared" si="23"/>
        <v>1577.2099999999944</v>
      </c>
      <c r="C839">
        <v>2202.4</v>
      </c>
      <c r="M839" s="9">
        <f t="shared" si="22"/>
        <v>1.400000000000091</v>
      </c>
    </row>
    <row r="840" spans="2:13" ht="12.75">
      <c r="B840">
        <f t="shared" si="23"/>
        <v>1577.2199999999943</v>
      </c>
      <c r="C840">
        <v>2203.8</v>
      </c>
      <c r="M840" s="9">
        <f t="shared" si="22"/>
        <v>1.400000000000091</v>
      </c>
    </row>
    <row r="841" spans="2:13" ht="12.75">
      <c r="B841">
        <f t="shared" si="23"/>
        <v>1577.2299999999943</v>
      </c>
      <c r="C841">
        <v>2205.2</v>
      </c>
      <c r="M841" s="9">
        <f aca="true" t="shared" si="24" ref="M841:M904">C841-C840</f>
        <v>1.3999999999996362</v>
      </c>
    </row>
    <row r="842" spans="2:13" ht="12.75">
      <c r="B842">
        <f t="shared" si="23"/>
        <v>1577.2399999999943</v>
      </c>
      <c r="C842">
        <v>2206.6</v>
      </c>
      <c r="M842" s="9">
        <f t="shared" si="24"/>
        <v>1.400000000000091</v>
      </c>
    </row>
    <row r="843" spans="2:13" ht="12.75">
      <c r="B843">
        <f t="shared" si="23"/>
        <v>1577.2499999999943</v>
      </c>
      <c r="C843">
        <v>2208</v>
      </c>
      <c r="M843" s="9">
        <f t="shared" si="24"/>
        <v>1.400000000000091</v>
      </c>
    </row>
    <row r="844" spans="2:13" ht="12.75">
      <c r="B844">
        <f t="shared" si="23"/>
        <v>1577.2599999999943</v>
      </c>
      <c r="C844">
        <v>2209.4</v>
      </c>
      <c r="M844" s="9">
        <f t="shared" si="24"/>
        <v>1.400000000000091</v>
      </c>
    </row>
    <row r="845" spans="2:13" ht="12.75">
      <c r="B845">
        <f t="shared" si="23"/>
        <v>1577.2699999999943</v>
      </c>
      <c r="C845">
        <v>2210.8</v>
      </c>
      <c r="M845" s="9">
        <f t="shared" si="24"/>
        <v>1.400000000000091</v>
      </c>
    </row>
    <row r="846" spans="2:13" ht="12.75">
      <c r="B846">
        <f t="shared" si="23"/>
        <v>1577.2799999999943</v>
      </c>
      <c r="C846">
        <v>2212.2</v>
      </c>
      <c r="M846" s="9">
        <f t="shared" si="24"/>
        <v>1.3999999999996362</v>
      </c>
    </row>
    <row r="847" spans="2:13" ht="12.75">
      <c r="B847">
        <f t="shared" si="23"/>
        <v>1577.2899999999943</v>
      </c>
      <c r="C847">
        <v>2213.6</v>
      </c>
      <c r="M847" s="9">
        <f t="shared" si="24"/>
        <v>1.400000000000091</v>
      </c>
    </row>
    <row r="848" spans="2:13" ht="12.75">
      <c r="B848">
        <f t="shared" si="23"/>
        <v>1577.2999999999943</v>
      </c>
      <c r="C848">
        <v>2215</v>
      </c>
      <c r="D848">
        <v>2216.5</v>
      </c>
      <c r="E848">
        <v>2218</v>
      </c>
      <c r="F848">
        <v>2219.5</v>
      </c>
      <c r="G848">
        <v>2221</v>
      </c>
      <c r="H848">
        <v>2222.5</v>
      </c>
      <c r="I848">
        <v>2224</v>
      </c>
      <c r="J848">
        <v>2225.5</v>
      </c>
      <c r="K848">
        <v>2227</v>
      </c>
      <c r="L848">
        <v>2228.5</v>
      </c>
      <c r="M848" s="9">
        <f t="shared" si="24"/>
        <v>1.400000000000091</v>
      </c>
    </row>
    <row r="849" spans="2:13" ht="12.75">
      <c r="B849">
        <f t="shared" si="23"/>
        <v>1577.3099999999943</v>
      </c>
      <c r="C849">
        <v>2216.5</v>
      </c>
      <c r="M849" s="9">
        <f t="shared" si="24"/>
        <v>1.5</v>
      </c>
    </row>
    <row r="850" spans="2:13" ht="12.75">
      <c r="B850">
        <f t="shared" si="23"/>
        <v>1577.3199999999943</v>
      </c>
      <c r="C850">
        <v>2218</v>
      </c>
      <c r="M850" s="9">
        <f t="shared" si="24"/>
        <v>1.5</v>
      </c>
    </row>
    <row r="851" spans="2:13" ht="12.75">
      <c r="B851">
        <f t="shared" si="23"/>
        <v>1577.3299999999942</v>
      </c>
      <c r="C851">
        <v>2219.5</v>
      </c>
      <c r="M851" s="9">
        <f t="shared" si="24"/>
        <v>1.5</v>
      </c>
    </row>
    <row r="852" spans="2:13" ht="12.75">
      <c r="B852">
        <f t="shared" si="23"/>
        <v>1577.3399999999942</v>
      </c>
      <c r="C852">
        <v>2221</v>
      </c>
      <c r="M852" s="9">
        <f t="shared" si="24"/>
        <v>1.5</v>
      </c>
    </row>
    <row r="853" spans="2:13" ht="12.75">
      <c r="B853">
        <f t="shared" si="23"/>
        <v>1577.3499999999942</v>
      </c>
      <c r="C853">
        <v>2222.5</v>
      </c>
      <c r="M853" s="9">
        <f t="shared" si="24"/>
        <v>1.5</v>
      </c>
    </row>
    <row r="854" spans="2:13" ht="12.75">
      <c r="B854">
        <f t="shared" si="23"/>
        <v>1577.3599999999942</v>
      </c>
      <c r="C854">
        <v>2224</v>
      </c>
      <c r="M854" s="9">
        <f t="shared" si="24"/>
        <v>1.5</v>
      </c>
    </row>
    <row r="855" spans="2:13" ht="12.75">
      <c r="B855">
        <f t="shared" si="23"/>
        <v>1577.3699999999942</v>
      </c>
      <c r="C855">
        <v>2225.5</v>
      </c>
      <c r="M855" s="9">
        <f t="shared" si="24"/>
        <v>1.5</v>
      </c>
    </row>
    <row r="856" spans="2:13" ht="12.75">
      <c r="B856">
        <f t="shared" si="23"/>
        <v>1577.3799999999942</v>
      </c>
      <c r="C856">
        <v>2227</v>
      </c>
      <c r="M856" s="9">
        <f t="shared" si="24"/>
        <v>1.5</v>
      </c>
    </row>
    <row r="857" spans="2:13" ht="12.75">
      <c r="B857">
        <f t="shared" si="23"/>
        <v>1577.3899999999942</v>
      </c>
      <c r="C857">
        <v>2228.5</v>
      </c>
      <c r="M857" s="9">
        <f t="shared" si="24"/>
        <v>1.5</v>
      </c>
    </row>
    <row r="858" spans="2:13" ht="12.75">
      <c r="B858">
        <f t="shared" si="23"/>
        <v>1577.3999999999942</v>
      </c>
      <c r="C858">
        <v>2230</v>
      </c>
      <c r="D858">
        <v>2231.4</v>
      </c>
      <c r="E858">
        <v>2232.8</v>
      </c>
      <c r="F858">
        <v>2234.2</v>
      </c>
      <c r="G858">
        <v>2235.6</v>
      </c>
      <c r="H858">
        <v>2237</v>
      </c>
      <c r="I858">
        <v>2238.4</v>
      </c>
      <c r="J858">
        <v>2239.8</v>
      </c>
      <c r="K858">
        <v>2241.2</v>
      </c>
      <c r="L858">
        <v>2242.6</v>
      </c>
      <c r="M858" s="9">
        <f t="shared" si="24"/>
        <v>1.5</v>
      </c>
    </row>
    <row r="859" spans="2:13" ht="12.75">
      <c r="B859">
        <f t="shared" si="23"/>
        <v>1577.4099999999942</v>
      </c>
      <c r="C859">
        <v>2231.4</v>
      </c>
      <c r="M859" s="9">
        <f t="shared" si="24"/>
        <v>1.400000000000091</v>
      </c>
    </row>
    <row r="860" spans="2:13" ht="12.75">
      <c r="B860">
        <f t="shared" si="23"/>
        <v>1577.4199999999942</v>
      </c>
      <c r="C860">
        <v>2232.8</v>
      </c>
      <c r="M860" s="9">
        <f t="shared" si="24"/>
        <v>1.400000000000091</v>
      </c>
    </row>
    <row r="861" spans="2:13" ht="12.75">
      <c r="B861">
        <f t="shared" si="23"/>
        <v>1577.4299999999942</v>
      </c>
      <c r="C861">
        <v>2234.2</v>
      </c>
      <c r="M861" s="9">
        <f t="shared" si="24"/>
        <v>1.3999999999996362</v>
      </c>
    </row>
    <row r="862" spans="2:13" ht="12.75">
      <c r="B862">
        <f t="shared" si="23"/>
        <v>1577.4399999999941</v>
      </c>
      <c r="C862">
        <v>2235.6</v>
      </c>
      <c r="M862" s="9">
        <f t="shared" si="24"/>
        <v>1.400000000000091</v>
      </c>
    </row>
    <row r="863" spans="2:13" ht="12.75">
      <c r="B863">
        <f t="shared" si="23"/>
        <v>1577.4499999999941</v>
      </c>
      <c r="C863">
        <v>2237</v>
      </c>
      <c r="M863" s="9">
        <f t="shared" si="24"/>
        <v>1.400000000000091</v>
      </c>
    </row>
    <row r="864" spans="2:13" ht="12.75">
      <c r="B864">
        <f t="shared" si="23"/>
        <v>1577.4599999999941</v>
      </c>
      <c r="C864">
        <v>2238.4</v>
      </c>
      <c r="M864" s="9">
        <f t="shared" si="24"/>
        <v>1.400000000000091</v>
      </c>
    </row>
    <row r="865" spans="2:13" ht="12.75">
      <c r="B865">
        <f t="shared" si="23"/>
        <v>1577.4699999999941</v>
      </c>
      <c r="C865">
        <v>2239.8</v>
      </c>
      <c r="M865" s="9">
        <f t="shared" si="24"/>
        <v>1.400000000000091</v>
      </c>
    </row>
    <row r="866" spans="2:13" ht="12.75">
      <c r="B866">
        <f t="shared" si="23"/>
        <v>1577.479999999994</v>
      </c>
      <c r="C866">
        <v>2241.2</v>
      </c>
      <c r="M866" s="9">
        <f t="shared" si="24"/>
        <v>1.3999999999996362</v>
      </c>
    </row>
    <row r="867" spans="2:13" ht="12.75">
      <c r="B867">
        <f t="shared" si="23"/>
        <v>1577.489999999994</v>
      </c>
      <c r="C867">
        <v>2242.6</v>
      </c>
      <c r="M867" s="9">
        <f t="shared" si="24"/>
        <v>1.400000000000091</v>
      </c>
    </row>
    <row r="868" spans="2:13" ht="12.75">
      <c r="B868">
        <f t="shared" si="23"/>
        <v>1577.499999999994</v>
      </c>
      <c r="C868">
        <v>2244</v>
      </c>
      <c r="D868">
        <v>2245.4</v>
      </c>
      <c r="E868">
        <v>2246.8</v>
      </c>
      <c r="F868">
        <v>2248.2</v>
      </c>
      <c r="G868">
        <v>2249.6</v>
      </c>
      <c r="H868">
        <v>2251</v>
      </c>
      <c r="I868">
        <v>2252.4</v>
      </c>
      <c r="J868">
        <v>2253.8</v>
      </c>
      <c r="K868">
        <v>2255.2</v>
      </c>
      <c r="L868">
        <v>2256.6</v>
      </c>
      <c r="M868" s="9">
        <f t="shared" si="24"/>
        <v>1.400000000000091</v>
      </c>
    </row>
    <row r="869" spans="2:13" ht="12.75">
      <c r="B869">
        <f t="shared" si="23"/>
        <v>1577.509999999994</v>
      </c>
      <c r="C869">
        <v>2245.4</v>
      </c>
      <c r="M869" s="9">
        <f t="shared" si="24"/>
        <v>1.400000000000091</v>
      </c>
    </row>
    <row r="870" spans="2:13" ht="12.75">
      <c r="B870">
        <f t="shared" si="23"/>
        <v>1577.519999999994</v>
      </c>
      <c r="C870">
        <v>2246.8</v>
      </c>
      <c r="M870" s="9">
        <f t="shared" si="24"/>
        <v>1.400000000000091</v>
      </c>
    </row>
    <row r="871" spans="2:13" ht="12.75">
      <c r="B871">
        <f t="shared" si="23"/>
        <v>1577.529999999994</v>
      </c>
      <c r="C871">
        <v>2248.2</v>
      </c>
      <c r="M871" s="9">
        <f t="shared" si="24"/>
        <v>1.3999999999996362</v>
      </c>
    </row>
    <row r="872" spans="2:13" ht="12.75">
      <c r="B872">
        <f t="shared" si="23"/>
        <v>1577.539999999994</v>
      </c>
      <c r="C872">
        <v>2249.6</v>
      </c>
      <c r="M872" s="9">
        <f t="shared" si="24"/>
        <v>1.400000000000091</v>
      </c>
    </row>
    <row r="873" spans="2:13" ht="12.75">
      <c r="B873">
        <f t="shared" si="23"/>
        <v>1577.549999999994</v>
      </c>
      <c r="C873">
        <v>2251</v>
      </c>
      <c r="M873" s="9">
        <f t="shared" si="24"/>
        <v>1.400000000000091</v>
      </c>
    </row>
    <row r="874" spans="2:13" ht="12.75">
      <c r="B874">
        <f t="shared" si="23"/>
        <v>1577.559999999994</v>
      </c>
      <c r="C874">
        <v>2252.4</v>
      </c>
      <c r="M874" s="9">
        <f t="shared" si="24"/>
        <v>1.400000000000091</v>
      </c>
    </row>
    <row r="875" spans="2:13" ht="12.75">
      <c r="B875">
        <f t="shared" si="23"/>
        <v>1577.569999999994</v>
      </c>
      <c r="C875">
        <v>2253.8</v>
      </c>
      <c r="M875" s="9">
        <f t="shared" si="24"/>
        <v>1.400000000000091</v>
      </c>
    </row>
    <row r="876" spans="2:13" ht="12.75">
      <c r="B876">
        <f t="shared" si="23"/>
        <v>1577.579999999994</v>
      </c>
      <c r="C876">
        <v>2255.2</v>
      </c>
      <c r="M876" s="9">
        <f t="shared" si="24"/>
        <v>1.3999999999996362</v>
      </c>
    </row>
    <row r="877" spans="2:13" ht="12.75">
      <c r="B877">
        <f t="shared" si="23"/>
        <v>1577.589999999994</v>
      </c>
      <c r="C877">
        <v>2256.6</v>
      </c>
      <c r="M877" s="9">
        <f t="shared" si="24"/>
        <v>1.400000000000091</v>
      </c>
    </row>
    <row r="878" spans="2:13" ht="12.75">
      <c r="B878">
        <f t="shared" si="23"/>
        <v>1577.599999999994</v>
      </c>
      <c r="C878">
        <v>2258</v>
      </c>
      <c r="D878">
        <v>2259.5</v>
      </c>
      <c r="E878">
        <v>2261</v>
      </c>
      <c r="F878">
        <v>2262.5</v>
      </c>
      <c r="G878">
        <v>2264</v>
      </c>
      <c r="H878">
        <v>2265.5</v>
      </c>
      <c r="I878">
        <v>2267</v>
      </c>
      <c r="J878">
        <v>2268.5</v>
      </c>
      <c r="K878">
        <v>2270</v>
      </c>
      <c r="L878">
        <v>2271.5</v>
      </c>
      <c r="M878" s="9">
        <f t="shared" si="24"/>
        <v>1.400000000000091</v>
      </c>
    </row>
    <row r="879" spans="2:13" ht="12.75">
      <c r="B879">
        <f t="shared" si="23"/>
        <v>1577.609999999994</v>
      </c>
      <c r="C879">
        <v>2259.5</v>
      </c>
      <c r="M879" s="9">
        <f t="shared" si="24"/>
        <v>1.5</v>
      </c>
    </row>
    <row r="880" spans="2:13" ht="12.75">
      <c r="B880">
        <f t="shared" si="23"/>
        <v>1577.619999999994</v>
      </c>
      <c r="C880">
        <v>2261</v>
      </c>
      <c r="M880" s="9">
        <f t="shared" si="24"/>
        <v>1.5</v>
      </c>
    </row>
    <row r="881" spans="2:13" ht="12.75">
      <c r="B881">
        <f t="shared" si="23"/>
        <v>1577.629999999994</v>
      </c>
      <c r="C881">
        <v>2262.5</v>
      </c>
      <c r="M881" s="9">
        <f t="shared" si="24"/>
        <v>1.5</v>
      </c>
    </row>
    <row r="882" spans="2:13" ht="12.75">
      <c r="B882">
        <f t="shared" si="23"/>
        <v>1577.639999999994</v>
      </c>
      <c r="C882">
        <v>2264</v>
      </c>
      <c r="M882" s="9">
        <f t="shared" si="24"/>
        <v>1.5</v>
      </c>
    </row>
    <row r="883" spans="2:13" ht="12.75">
      <c r="B883">
        <f t="shared" si="23"/>
        <v>1577.649999999994</v>
      </c>
      <c r="C883">
        <v>2265.5</v>
      </c>
      <c r="M883" s="9">
        <f t="shared" si="24"/>
        <v>1.5</v>
      </c>
    </row>
    <row r="884" spans="2:13" ht="12.75">
      <c r="B884">
        <f t="shared" si="23"/>
        <v>1577.659999999994</v>
      </c>
      <c r="C884">
        <v>2267</v>
      </c>
      <c r="M884" s="9">
        <f t="shared" si="24"/>
        <v>1.5</v>
      </c>
    </row>
    <row r="885" spans="2:13" ht="12.75">
      <c r="B885">
        <f t="shared" si="23"/>
        <v>1577.669999999994</v>
      </c>
      <c r="C885">
        <v>2268.5</v>
      </c>
      <c r="M885" s="9">
        <f t="shared" si="24"/>
        <v>1.5</v>
      </c>
    </row>
    <row r="886" spans="2:13" ht="12.75">
      <c r="B886">
        <f t="shared" si="23"/>
        <v>1577.679999999994</v>
      </c>
      <c r="C886">
        <v>2270</v>
      </c>
      <c r="M886" s="9">
        <f t="shared" si="24"/>
        <v>1.5</v>
      </c>
    </row>
    <row r="887" spans="2:13" ht="12.75">
      <c r="B887">
        <f t="shared" si="23"/>
        <v>1577.689999999994</v>
      </c>
      <c r="C887">
        <v>2271.5</v>
      </c>
      <c r="M887" s="9">
        <f t="shared" si="24"/>
        <v>1.5</v>
      </c>
    </row>
    <row r="888" spans="2:13" ht="12.75">
      <c r="B888">
        <f t="shared" si="23"/>
        <v>1577.699999999994</v>
      </c>
      <c r="C888">
        <v>2273</v>
      </c>
      <c r="D888">
        <v>2274.4</v>
      </c>
      <c r="E888">
        <v>2275.8</v>
      </c>
      <c r="F888">
        <v>2277.2</v>
      </c>
      <c r="G888">
        <v>2278.6</v>
      </c>
      <c r="H888">
        <v>2280</v>
      </c>
      <c r="I888">
        <v>2281.4</v>
      </c>
      <c r="J888">
        <v>2282.8</v>
      </c>
      <c r="K888">
        <v>2284.2</v>
      </c>
      <c r="L888">
        <v>2285.6</v>
      </c>
      <c r="M888" s="9">
        <f t="shared" si="24"/>
        <v>1.5</v>
      </c>
    </row>
    <row r="889" spans="2:13" ht="12.75">
      <c r="B889">
        <f t="shared" si="23"/>
        <v>1577.709999999994</v>
      </c>
      <c r="C889">
        <v>2274.4</v>
      </c>
      <c r="M889" s="9">
        <f t="shared" si="24"/>
        <v>1.400000000000091</v>
      </c>
    </row>
    <row r="890" spans="2:13" ht="12.75">
      <c r="B890">
        <f t="shared" si="23"/>
        <v>1577.719999999994</v>
      </c>
      <c r="C890">
        <v>2275.8</v>
      </c>
      <c r="M890" s="9">
        <f t="shared" si="24"/>
        <v>1.400000000000091</v>
      </c>
    </row>
    <row r="891" spans="2:13" ht="12.75">
      <c r="B891">
        <f aca="true" t="shared" si="25" ref="B891:B954">B890+0.01</f>
        <v>1577.7299999999939</v>
      </c>
      <c r="C891">
        <v>2277.2</v>
      </c>
      <c r="M891" s="9">
        <f t="shared" si="24"/>
        <v>1.3999999999996362</v>
      </c>
    </row>
    <row r="892" spans="2:13" ht="12.75">
      <c r="B892">
        <f t="shared" si="25"/>
        <v>1577.7399999999939</v>
      </c>
      <c r="C892">
        <v>2278.6</v>
      </c>
      <c r="M892" s="9">
        <f t="shared" si="24"/>
        <v>1.400000000000091</v>
      </c>
    </row>
    <row r="893" spans="2:13" ht="12.75">
      <c r="B893">
        <f t="shared" si="25"/>
        <v>1577.7499999999939</v>
      </c>
      <c r="C893">
        <v>2280</v>
      </c>
      <c r="M893" s="9">
        <f t="shared" si="24"/>
        <v>1.400000000000091</v>
      </c>
    </row>
    <row r="894" spans="2:13" ht="12.75">
      <c r="B894">
        <f t="shared" si="25"/>
        <v>1577.7599999999939</v>
      </c>
      <c r="C894">
        <v>2281.4</v>
      </c>
      <c r="M894" s="9">
        <f t="shared" si="24"/>
        <v>1.400000000000091</v>
      </c>
    </row>
    <row r="895" spans="2:13" ht="12.75">
      <c r="B895">
        <f t="shared" si="25"/>
        <v>1577.7699999999938</v>
      </c>
      <c r="C895">
        <v>2282.8</v>
      </c>
      <c r="M895" s="9">
        <f t="shared" si="24"/>
        <v>1.400000000000091</v>
      </c>
    </row>
    <row r="896" spans="2:13" ht="12.75">
      <c r="B896">
        <f t="shared" si="25"/>
        <v>1577.7799999999938</v>
      </c>
      <c r="C896">
        <v>2284.2</v>
      </c>
      <c r="M896" s="9">
        <f t="shared" si="24"/>
        <v>1.3999999999996362</v>
      </c>
    </row>
    <row r="897" spans="2:13" ht="12.75">
      <c r="B897">
        <f t="shared" si="25"/>
        <v>1577.7899999999938</v>
      </c>
      <c r="C897">
        <v>2285.6</v>
      </c>
      <c r="M897" s="9">
        <f t="shared" si="24"/>
        <v>1.400000000000091</v>
      </c>
    </row>
    <row r="898" spans="2:13" ht="12.75">
      <c r="B898">
        <f t="shared" si="25"/>
        <v>1577.7999999999938</v>
      </c>
      <c r="C898">
        <v>2287</v>
      </c>
      <c r="D898">
        <v>2288.4</v>
      </c>
      <c r="E898">
        <v>2289.8</v>
      </c>
      <c r="F898">
        <v>2291.2</v>
      </c>
      <c r="G898">
        <v>2292.6</v>
      </c>
      <c r="H898">
        <v>2294</v>
      </c>
      <c r="I898">
        <v>2295.4</v>
      </c>
      <c r="J898">
        <v>2296.8</v>
      </c>
      <c r="K898">
        <v>2298.2</v>
      </c>
      <c r="L898">
        <v>2299.6</v>
      </c>
      <c r="M898" s="9">
        <f t="shared" si="24"/>
        <v>1.400000000000091</v>
      </c>
    </row>
    <row r="899" spans="2:13" ht="12.75">
      <c r="B899">
        <f t="shared" si="25"/>
        <v>1577.8099999999938</v>
      </c>
      <c r="C899">
        <v>2288.4</v>
      </c>
      <c r="M899" s="9">
        <f t="shared" si="24"/>
        <v>1.400000000000091</v>
      </c>
    </row>
    <row r="900" spans="2:13" ht="12.75">
      <c r="B900">
        <f t="shared" si="25"/>
        <v>1577.8199999999938</v>
      </c>
      <c r="C900">
        <v>2289.8</v>
      </c>
      <c r="M900" s="9">
        <f t="shared" si="24"/>
        <v>1.400000000000091</v>
      </c>
    </row>
    <row r="901" spans="2:13" ht="12.75">
      <c r="B901">
        <f t="shared" si="25"/>
        <v>1577.8299999999938</v>
      </c>
      <c r="C901">
        <v>2291.2</v>
      </c>
      <c r="M901" s="9">
        <f t="shared" si="24"/>
        <v>1.3999999999996362</v>
      </c>
    </row>
    <row r="902" spans="2:13" ht="12.75">
      <c r="B902">
        <f t="shared" si="25"/>
        <v>1577.8399999999938</v>
      </c>
      <c r="C902">
        <v>2292.6</v>
      </c>
      <c r="M902" s="9">
        <f t="shared" si="24"/>
        <v>1.400000000000091</v>
      </c>
    </row>
    <row r="903" spans="2:13" ht="12.75">
      <c r="B903">
        <f t="shared" si="25"/>
        <v>1577.8499999999938</v>
      </c>
      <c r="C903">
        <v>2294</v>
      </c>
      <c r="M903" s="9">
        <f t="shared" si="24"/>
        <v>1.400000000000091</v>
      </c>
    </row>
    <row r="904" spans="2:13" ht="12.75">
      <c r="B904">
        <f t="shared" si="25"/>
        <v>1577.8599999999938</v>
      </c>
      <c r="C904">
        <v>2295.4</v>
      </c>
      <c r="M904" s="9">
        <f t="shared" si="24"/>
        <v>1.400000000000091</v>
      </c>
    </row>
    <row r="905" spans="2:13" ht="12.75">
      <c r="B905">
        <f t="shared" si="25"/>
        <v>1577.8699999999938</v>
      </c>
      <c r="C905">
        <v>2296.8</v>
      </c>
      <c r="M905" s="9">
        <f aca="true" t="shared" si="26" ref="M905:M968">C905-C904</f>
        <v>1.400000000000091</v>
      </c>
    </row>
    <row r="906" spans="2:13" ht="12.75">
      <c r="B906">
        <f t="shared" si="25"/>
        <v>1577.8799999999937</v>
      </c>
      <c r="C906">
        <v>2298.2</v>
      </c>
      <c r="M906" s="9">
        <f t="shared" si="26"/>
        <v>1.3999999999996362</v>
      </c>
    </row>
    <row r="907" spans="2:13" ht="12.75">
      <c r="B907">
        <f t="shared" si="25"/>
        <v>1577.8899999999937</v>
      </c>
      <c r="C907">
        <v>2299.6</v>
      </c>
      <c r="M907" s="9">
        <f t="shared" si="26"/>
        <v>1.400000000000091</v>
      </c>
    </row>
    <row r="908" spans="2:13" ht="12.75">
      <c r="B908">
        <f t="shared" si="25"/>
        <v>1577.8999999999937</v>
      </c>
      <c r="C908">
        <v>2301</v>
      </c>
      <c r="D908">
        <v>2302.5</v>
      </c>
      <c r="E908">
        <v>2304</v>
      </c>
      <c r="F908">
        <v>2305.5</v>
      </c>
      <c r="G908">
        <v>2307</v>
      </c>
      <c r="H908">
        <v>2308.5</v>
      </c>
      <c r="I908">
        <v>2310</v>
      </c>
      <c r="J908">
        <v>2311.5</v>
      </c>
      <c r="K908">
        <v>2313</v>
      </c>
      <c r="L908">
        <v>2314.5</v>
      </c>
      <c r="M908" s="9">
        <f t="shared" si="26"/>
        <v>1.400000000000091</v>
      </c>
    </row>
    <row r="909" spans="2:13" ht="12.75">
      <c r="B909">
        <f t="shared" si="25"/>
        <v>1577.9099999999937</v>
      </c>
      <c r="C909">
        <v>2302.5</v>
      </c>
      <c r="M909" s="9">
        <f t="shared" si="26"/>
        <v>1.5</v>
      </c>
    </row>
    <row r="910" spans="2:13" ht="12.75">
      <c r="B910">
        <f t="shared" si="25"/>
        <v>1577.9199999999937</v>
      </c>
      <c r="C910">
        <v>2304</v>
      </c>
      <c r="M910" s="9">
        <f t="shared" si="26"/>
        <v>1.5</v>
      </c>
    </row>
    <row r="911" spans="2:13" ht="12.75">
      <c r="B911">
        <f t="shared" si="25"/>
        <v>1577.9299999999937</v>
      </c>
      <c r="C911">
        <v>2305.5</v>
      </c>
      <c r="M911" s="9">
        <f t="shared" si="26"/>
        <v>1.5</v>
      </c>
    </row>
    <row r="912" spans="2:13" ht="12.75">
      <c r="B912">
        <f t="shared" si="25"/>
        <v>1577.9399999999937</v>
      </c>
      <c r="C912">
        <v>2307</v>
      </c>
      <c r="M912" s="9">
        <f t="shared" si="26"/>
        <v>1.5</v>
      </c>
    </row>
    <row r="913" spans="2:13" ht="12.75">
      <c r="B913">
        <f t="shared" si="25"/>
        <v>1577.9499999999937</v>
      </c>
      <c r="C913">
        <v>2308.5</v>
      </c>
      <c r="M913" s="9">
        <f t="shared" si="26"/>
        <v>1.5</v>
      </c>
    </row>
    <row r="914" spans="2:13" ht="12.75">
      <c r="B914">
        <f t="shared" si="25"/>
        <v>1577.9599999999937</v>
      </c>
      <c r="C914">
        <v>2310</v>
      </c>
      <c r="M914" s="9">
        <f t="shared" si="26"/>
        <v>1.5</v>
      </c>
    </row>
    <row r="915" spans="2:13" ht="12.75">
      <c r="B915">
        <f t="shared" si="25"/>
        <v>1577.9699999999937</v>
      </c>
      <c r="C915">
        <v>2311.5</v>
      </c>
      <c r="M915" s="9">
        <f t="shared" si="26"/>
        <v>1.5</v>
      </c>
    </row>
    <row r="916" spans="2:13" ht="12.75">
      <c r="B916">
        <f t="shared" si="25"/>
        <v>1577.9799999999937</v>
      </c>
      <c r="C916">
        <v>2313</v>
      </c>
      <c r="M916" s="9">
        <f t="shared" si="26"/>
        <v>1.5</v>
      </c>
    </row>
    <row r="917" spans="2:13" ht="12.75">
      <c r="B917">
        <f t="shared" si="25"/>
        <v>1577.9899999999936</v>
      </c>
      <c r="C917">
        <v>2314.5</v>
      </c>
      <c r="M917" s="9">
        <f t="shared" si="26"/>
        <v>1.5</v>
      </c>
    </row>
    <row r="918" spans="2:13" ht="12.75">
      <c r="B918">
        <f t="shared" si="25"/>
        <v>1577.9999999999936</v>
      </c>
      <c r="C918">
        <v>2316</v>
      </c>
      <c r="D918">
        <v>2317.4</v>
      </c>
      <c r="E918">
        <v>2318.8</v>
      </c>
      <c r="F918">
        <v>2320.2</v>
      </c>
      <c r="G918">
        <v>2321.6</v>
      </c>
      <c r="H918">
        <v>2323</v>
      </c>
      <c r="I918">
        <v>2324.4</v>
      </c>
      <c r="J918">
        <v>2325.8</v>
      </c>
      <c r="K918">
        <v>2327.2</v>
      </c>
      <c r="L918">
        <v>2328.6</v>
      </c>
      <c r="M918" s="9">
        <f t="shared" si="26"/>
        <v>1.5</v>
      </c>
    </row>
    <row r="919" spans="2:13" ht="12.75">
      <c r="B919">
        <f t="shared" si="25"/>
        <v>1578.0099999999936</v>
      </c>
      <c r="C919">
        <v>2317.4</v>
      </c>
      <c r="M919" s="9">
        <f t="shared" si="26"/>
        <v>1.400000000000091</v>
      </c>
    </row>
    <row r="920" spans="2:13" ht="12.75">
      <c r="B920">
        <f t="shared" si="25"/>
        <v>1578.0199999999936</v>
      </c>
      <c r="C920">
        <v>2318.8</v>
      </c>
      <c r="M920" s="9">
        <f t="shared" si="26"/>
        <v>1.400000000000091</v>
      </c>
    </row>
    <row r="921" spans="2:13" ht="12.75">
      <c r="B921">
        <f t="shared" si="25"/>
        <v>1578.0299999999936</v>
      </c>
      <c r="C921">
        <v>2320.2</v>
      </c>
      <c r="M921" s="9">
        <f t="shared" si="26"/>
        <v>1.3999999999996362</v>
      </c>
    </row>
    <row r="922" spans="2:13" ht="12.75">
      <c r="B922">
        <f t="shared" si="25"/>
        <v>1578.0399999999936</v>
      </c>
      <c r="C922">
        <v>2321.6</v>
      </c>
      <c r="M922" s="9">
        <f t="shared" si="26"/>
        <v>1.400000000000091</v>
      </c>
    </row>
    <row r="923" spans="2:13" ht="12.75">
      <c r="B923">
        <f t="shared" si="25"/>
        <v>1578.0499999999936</v>
      </c>
      <c r="C923">
        <v>2323</v>
      </c>
      <c r="M923" s="9">
        <f t="shared" si="26"/>
        <v>1.400000000000091</v>
      </c>
    </row>
    <row r="924" spans="2:13" ht="12.75">
      <c r="B924">
        <f t="shared" si="25"/>
        <v>1578.0599999999936</v>
      </c>
      <c r="C924">
        <v>2324.4</v>
      </c>
      <c r="M924" s="9">
        <f t="shared" si="26"/>
        <v>1.400000000000091</v>
      </c>
    </row>
    <row r="925" spans="2:13" ht="12.75">
      <c r="B925">
        <f t="shared" si="25"/>
        <v>1578.0699999999936</v>
      </c>
      <c r="C925">
        <v>2325.8</v>
      </c>
      <c r="M925" s="9">
        <f t="shared" si="26"/>
        <v>1.400000000000091</v>
      </c>
    </row>
    <row r="926" spans="2:13" ht="12.75">
      <c r="B926">
        <f t="shared" si="25"/>
        <v>1578.0799999999936</v>
      </c>
      <c r="C926">
        <v>2327.2</v>
      </c>
      <c r="M926" s="9">
        <f t="shared" si="26"/>
        <v>1.3999999999996362</v>
      </c>
    </row>
    <row r="927" spans="2:13" ht="12.75">
      <c r="B927">
        <f t="shared" si="25"/>
        <v>1578.0899999999936</v>
      </c>
      <c r="C927">
        <v>2328.6</v>
      </c>
      <c r="M927" s="9">
        <f t="shared" si="26"/>
        <v>1.400000000000091</v>
      </c>
    </row>
    <row r="928" spans="2:13" ht="12.75">
      <c r="B928">
        <f t="shared" si="25"/>
        <v>1578.0999999999935</v>
      </c>
      <c r="C928">
        <v>2330</v>
      </c>
      <c r="D928">
        <v>2331.4</v>
      </c>
      <c r="E928">
        <v>2332.8</v>
      </c>
      <c r="F928">
        <v>2334.2</v>
      </c>
      <c r="G928">
        <v>2335.6</v>
      </c>
      <c r="H928">
        <v>2337</v>
      </c>
      <c r="I928">
        <v>2338.4</v>
      </c>
      <c r="J928">
        <v>2339.8</v>
      </c>
      <c r="K928">
        <v>2341.2</v>
      </c>
      <c r="L928">
        <v>2342.6</v>
      </c>
      <c r="M928" s="9">
        <f t="shared" si="26"/>
        <v>1.400000000000091</v>
      </c>
    </row>
    <row r="929" spans="2:13" ht="12.75">
      <c r="B929">
        <f t="shared" si="25"/>
        <v>1578.1099999999935</v>
      </c>
      <c r="C929">
        <v>2331.4</v>
      </c>
      <c r="M929" s="9">
        <f t="shared" si="26"/>
        <v>1.400000000000091</v>
      </c>
    </row>
    <row r="930" spans="2:13" ht="12.75">
      <c r="B930">
        <f t="shared" si="25"/>
        <v>1578.1199999999935</v>
      </c>
      <c r="C930">
        <v>2332.8</v>
      </c>
      <c r="M930" s="9">
        <f t="shared" si="26"/>
        <v>1.400000000000091</v>
      </c>
    </row>
    <row r="931" spans="2:13" ht="12.75">
      <c r="B931">
        <f t="shared" si="25"/>
        <v>1578.1299999999935</v>
      </c>
      <c r="C931">
        <v>2334.2</v>
      </c>
      <c r="M931" s="9">
        <f t="shared" si="26"/>
        <v>1.3999999999996362</v>
      </c>
    </row>
    <row r="932" spans="2:13" ht="12.75">
      <c r="B932">
        <f t="shared" si="25"/>
        <v>1578.1399999999935</v>
      </c>
      <c r="C932">
        <v>2335.6</v>
      </c>
      <c r="M932" s="9">
        <f t="shared" si="26"/>
        <v>1.400000000000091</v>
      </c>
    </row>
    <row r="933" spans="2:13" ht="12.75">
      <c r="B933">
        <f t="shared" si="25"/>
        <v>1578.1499999999935</v>
      </c>
      <c r="C933">
        <v>2337</v>
      </c>
      <c r="M933" s="9">
        <f t="shared" si="26"/>
        <v>1.400000000000091</v>
      </c>
    </row>
    <row r="934" spans="2:13" ht="12.75">
      <c r="B934">
        <f t="shared" si="25"/>
        <v>1578.1599999999935</v>
      </c>
      <c r="C934">
        <v>2338.4</v>
      </c>
      <c r="M934" s="9">
        <f t="shared" si="26"/>
        <v>1.400000000000091</v>
      </c>
    </row>
    <row r="935" spans="2:13" ht="12.75">
      <c r="B935">
        <f t="shared" si="25"/>
        <v>1578.1699999999935</v>
      </c>
      <c r="C935">
        <v>2339.8</v>
      </c>
      <c r="M935" s="9">
        <f t="shared" si="26"/>
        <v>1.400000000000091</v>
      </c>
    </row>
    <row r="936" spans="2:13" ht="12.75">
      <c r="B936">
        <f t="shared" si="25"/>
        <v>1578.1799999999935</v>
      </c>
      <c r="C936">
        <v>2341.2</v>
      </c>
      <c r="M936" s="9">
        <f t="shared" si="26"/>
        <v>1.3999999999996362</v>
      </c>
    </row>
    <row r="937" spans="2:13" ht="12.75">
      <c r="B937">
        <f t="shared" si="25"/>
        <v>1578.1899999999935</v>
      </c>
      <c r="C937">
        <v>2342.6</v>
      </c>
      <c r="M937" s="9">
        <f t="shared" si="26"/>
        <v>1.400000000000091</v>
      </c>
    </row>
    <row r="938" spans="2:13" ht="12.75">
      <c r="B938">
        <f t="shared" si="25"/>
        <v>1578.1999999999935</v>
      </c>
      <c r="C938">
        <v>2344</v>
      </c>
      <c r="D938">
        <v>2345.4</v>
      </c>
      <c r="E938">
        <v>2346.8</v>
      </c>
      <c r="F938">
        <v>2348.2</v>
      </c>
      <c r="G938">
        <v>2349.6</v>
      </c>
      <c r="H938">
        <v>2351</v>
      </c>
      <c r="I938">
        <v>2352.4</v>
      </c>
      <c r="J938">
        <v>2353.8</v>
      </c>
      <c r="K938">
        <v>2355.2</v>
      </c>
      <c r="L938">
        <v>2356.6</v>
      </c>
      <c r="M938" s="9">
        <f t="shared" si="26"/>
        <v>1.400000000000091</v>
      </c>
    </row>
    <row r="939" spans="2:13" ht="12.75">
      <c r="B939">
        <f t="shared" si="25"/>
        <v>1578.2099999999934</v>
      </c>
      <c r="C939">
        <v>2345.4</v>
      </c>
      <c r="M939" s="9">
        <f t="shared" si="26"/>
        <v>1.400000000000091</v>
      </c>
    </row>
    <row r="940" spans="2:13" ht="12.75">
      <c r="B940">
        <f t="shared" si="25"/>
        <v>1578.2199999999934</v>
      </c>
      <c r="C940">
        <v>2346.8</v>
      </c>
      <c r="M940" s="9">
        <f t="shared" si="26"/>
        <v>1.400000000000091</v>
      </c>
    </row>
    <row r="941" spans="2:13" ht="12.75">
      <c r="B941">
        <f t="shared" si="25"/>
        <v>1578.2299999999934</v>
      </c>
      <c r="C941">
        <v>2348.2</v>
      </c>
      <c r="M941" s="9">
        <f t="shared" si="26"/>
        <v>1.3999999999996362</v>
      </c>
    </row>
    <row r="942" spans="2:13" ht="12.75">
      <c r="B942">
        <f t="shared" si="25"/>
        <v>1578.2399999999934</v>
      </c>
      <c r="C942">
        <v>2349.6</v>
      </c>
      <c r="M942" s="9">
        <f t="shared" si="26"/>
        <v>1.400000000000091</v>
      </c>
    </row>
    <row r="943" spans="2:13" ht="12.75">
      <c r="B943">
        <f t="shared" si="25"/>
        <v>1578.2499999999934</v>
      </c>
      <c r="C943">
        <v>2351</v>
      </c>
      <c r="M943" s="9">
        <f t="shared" si="26"/>
        <v>1.400000000000091</v>
      </c>
    </row>
    <row r="944" spans="2:13" ht="12.75">
      <c r="B944">
        <f t="shared" si="25"/>
        <v>1578.2599999999934</v>
      </c>
      <c r="C944">
        <v>2352.4</v>
      </c>
      <c r="M944" s="9">
        <f t="shared" si="26"/>
        <v>1.400000000000091</v>
      </c>
    </row>
    <row r="945" spans="2:13" ht="12.75">
      <c r="B945">
        <f t="shared" si="25"/>
        <v>1578.2699999999934</v>
      </c>
      <c r="C945">
        <v>2353.8</v>
      </c>
      <c r="M945" s="9">
        <f t="shared" si="26"/>
        <v>1.400000000000091</v>
      </c>
    </row>
    <row r="946" spans="2:13" ht="12.75">
      <c r="B946">
        <f t="shared" si="25"/>
        <v>1578.2799999999934</v>
      </c>
      <c r="C946">
        <v>2355.2</v>
      </c>
      <c r="M946" s="9">
        <f t="shared" si="26"/>
        <v>1.3999999999996362</v>
      </c>
    </row>
    <row r="947" spans="2:13" ht="12.75">
      <c r="B947">
        <f t="shared" si="25"/>
        <v>1578.2899999999934</v>
      </c>
      <c r="C947">
        <v>2356.6</v>
      </c>
      <c r="M947" s="9">
        <f t="shared" si="26"/>
        <v>1.400000000000091</v>
      </c>
    </row>
    <row r="948" spans="2:13" ht="12.75">
      <c r="B948">
        <f t="shared" si="25"/>
        <v>1578.2999999999934</v>
      </c>
      <c r="C948">
        <v>2358</v>
      </c>
      <c r="D948">
        <v>2359.3</v>
      </c>
      <c r="E948">
        <v>2360.6</v>
      </c>
      <c r="F948">
        <v>2361.9</v>
      </c>
      <c r="G948">
        <v>2363.2</v>
      </c>
      <c r="H948">
        <v>2364.5</v>
      </c>
      <c r="I948">
        <v>2365.8</v>
      </c>
      <c r="J948">
        <v>2367.1</v>
      </c>
      <c r="K948">
        <v>2368.4</v>
      </c>
      <c r="L948">
        <v>2369.7</v>
      </c>
      <c r="M948" s="9">
        <f t="shared" si="26"/>
        <v>1.400000000000091</v>
      </c>
    </row>
    <row r="949" spans="2:13" ht="12.75">
      <c r="B949">
        <f t="shared" si="25"/>
        <v>1578.3099999999934</v>
      </c>
      <c r="C949">
        <v>2359.3</v>
      </c>
      <c r="M949" s="9">
        <f t="shared" si="26"/>
        <v>1.300000000000182</v>
      </c>
    </row>
    <row r="950" spans="2:13" ht="12.75">
      <c r="B950">
        <f t="shared" si="25"/>
        <v>1578.3199999999933</v>
      </c>
      <c r="C950">
        <v>2360.6</v>
      </c>
      <c r="M950" s="9">
        <f t="shared" si="26"/>
        <v>1.2999999999997272</v>
      </c>
    </row>
    <row r="951" spans="2:13" ht="12.75">
      <c r="B951">
        <f t="shared" si="25"/>
        <v>1578.3299999999933</v>
      </c>
      <c r="C951">
        <v>2361.9</v>
      </c>
      <c r="M951" s="9">
        <f t="shared" si="26"/>
        <v>1.300000000000182</v>
      </c>
    </row>
    <row r="952" spans="2:13" ht="12.75">
      <c r="B952">
        <f t="shared" si="25"/>
        <v>1578.3399999999933</v>
      </c>
      <c r="C952">
        <v>2363.2</v>
      </c>
      <c r="M952" s="9">
        <f t="shared" si="26"/>
        <v>1.2999999999997272</v>
      </c>
    </row>
    <row r="953" spans="2:13" ht="12.75">
      <c r="B953">
        <f t="shared" si="25"/>
        <v>1578.3499999999933</v>
      </c>
      <c r="C953">
        <v>2364.5</v>
      </c>
      <c r="M953" s="9">
        <f t="shared" si="26"/>
        <v>1.300000000000182</v>
      </c>
    </row>
    <row r="954" spans="2:13" ht="12.75">
      <c r="B954">
        <f t="shared" si="25"/>
        <v>1578.3599999999933</v>
      </c>
      <c r="C954">
        <v>2365.8</v>
      </c>
      <c r="M954" s="9">
        <f t="shared" si="26"/>
        <v>1.300000000000182</v>
      </c>
    </row>
    <row r="955" spans="2:13" ht="12.75">
      <c r="B955">
        <f aca="true" t="shared" si="27" ref="B955:B1018">B954+0.01</f>
        <v>1578.3699999999933</v>
      </c>
      <c r="C955">
        <v>2367.1</v>
      </c>
      <c r="M955" s="9">
        <f t="shared" si="26"/>
        <v>1.2999999999997272</v>
      </c>
    </row>
    <row r="956" spans="2:13" ht="12.75">
      <c r="B956">
        <f t="shared" si="27"/>
        <v>1578.3799999999933</v>
      </c>
      <c r="C956">
        <v>2368.4</v>
      </c>
      <c r="M956" s="9">
        <f t="shared" si="26"/>
        <v>1.300000000000182</v>
      </c>
    </row>
    <row r="957" spans="2:13" ht="12.75">
      <c r="B957">
        <f t="shared" si="27"/>
        <v>1578.3899999999933</v>
      </c>
      <c r="C957">
        <v>2369.7</v>
      </c>
      <c r="M957" s="9">
        <f t="shared" si="26"/>
        <v>1.2999999999997272</v>
      </c>
    </row>
    <row r="958" spans="2:13" ht="12.75">
      <c r="B958">
        <f t="shared" si="27"/>
        <v>1578.3999999999933</v>
      </c>
      <c r="C958">
        <v>2371</v>
      </c>
      <c r="D958">
        <v>2372.4</v>
      </c>
      <c r="E958">
        <v>2373.8</v>
      </c>
      <c r="F958">
        <v>2375.2</v>
      </c>
      <c r="G958">
        <v>2376.6</v>
      </c>
      <c r="H958">
        <v>2378</v>
      </c>
      <c r="I958">
        <v>2379.4</v>
      </c>
      <c r="J958">
        <v>2380.8</v>
      </c>
      <c r="K958">
        <v>2382.2</v>
      </c>
      <c r="L958">
        <v>2383.6</v>
      </c>
      <c r="M958" s="9">
        <f t="shared" si="26"/>
        <v>1.300000000000182</v>
      </c>
    </row>
    <row r="959" spans="2:13" ht="12.75">
      <c r="B959">
        <f t="shared" si="27"/>
        <v>1578.4099999999933</v>
      </c>
      <c r="C959">
        <v>2372.4</v>
      </c>
      <c r="M959" s="9">
        <f t="shared" si="26"/>
        <v>1.400000000000091</v>
      </c>
    </row>
    <row r="960" spans="2:13" ht="12.75">
      <c r="B960">
        <f t="shared" si="27"/>
        <v>1578.4199999999933</v>
      </c>
      <c r="C960">
        <v>2373.8</v>
      </c>
      <c r="M960" s="9">
        <f t="shared" si="26"/>
        <v>1.400000000000091</v>
      </c>
    </row>
    <row r="961" spans="2:13" ht="12.75">
      <c r="B961">
        <f t="shared" si="27"/>
        <v>1578.4299999999932</v>
      </c>
      <c r="C961">
        <v>2375.2</v>
      </c>
      <c r="M961" s="9">
        <f t="shared" si="26"/>
        <v>1.3999999999996362</v>
      </c>
    </row>
    <row r="962" spans="2:13" ht="12.75">
      <c r="B962">
        <f t="shared" si="27"/>
        <v>1578.4399999999932</v>
      </c>
      <c r="C962">
        <v>2376.6</v>
      </c>
      <c r="M962" s="9">
        <f t="shared" si="26"/>
        <v>1.400000000000091</v>
      </c>
    </row>
    <row r="963" spans="2:13" ht="12.75">
      <c r="B963">
        <f t="shared" si="27"/>
        <v>1578.4499999999932</v>
      </c>
      <c r="C963">
        <v>2378</v>
      </c>
      <c r="M963" s="9">
        <f t="shared" si="26"/>
        <v>1.400000000000091</v>
      </c>
    </row>
    <row r="964" spans="2:13" ht="12.75">
      <c r="B964">
        <f t="shared" si="27"/>
        <v>1578.4599999999932</v>
      </c>
      <c r="C964">
        <v>2379.4</v>
      </c>
      <c r="M964" s="9">
        <f t="shared" si="26"/>
        <v>1.400000000000091</v>
      </c>
    </row>
    <row r="965" spans="2:13" ht="12.75">
      <c r="B965">
        <f t="shared" si="27"/>
        <v>1578.4699999999932</v>
      </c>
      <c r="C965">
        <v>2380.8</v>
      </c>
      <c r="M965" s="9">
        <f t="shared" si="26"/>
        <v>1.400000000000091</v>
      </c>
    </row>
    <row r="966" spans="2:13" ht="12.75">
      <c r="B966">
        <f t="shared" si="27"/>
        <v>1578.4799999999932</v>
      </c>
      <c r="C966">
        <v>2382.2</v>
      </c>
      <c r="M966" s="9">
        <f t="shared" si="26"/>
        <v>1.3999999999996362</v>
      </c>
    </row>
    <row r="967" spans="2:13" ht="12.75">
      <c r="B967">
        <f t="shared" si="27"/>
        <v>1578.4899999999932</v>
      </c>
      <c r="C967">
        <v>2383.6</v>
      </c>
      <c r="M967" s="9">
        <f t="shared" si="26"/>
        <v>1.400000000000091</v>
      </c>
    </row>
    <row r="968" spans="2:13" ht="12.75">
      <c r="B968">
        <f t="shared" si="27"/>
        <v>1578.4999999999932</v>
      </c>
      <c r="C968">
        <v>2385</v>
      </c>
      <c r="D968">
        <v>2386.4</v>
      </c>
      <c r="E968">
        <v>2387.8</v>
      </c>
      <c r="F968">
        <v>2389.2</v>
      </c>
      <c r="G968">
        <v>2390.6</v>
      </c>
      <c r="H968">
        <v>2392</v>
      </c>
      <c r="I968">
        <v>2393.4</v>
      </c>
      <c r="J968">
        <v>2394.8</v>
      </c>
      <c r="K968">
        <v>2396.2</v>
      </c>
      <c r="L968">
        <v>2397.6</v>
      </c>
      <c r="M968" s="9">
        <f t="shared" si="26"/>
        <v>1.400000000000091</v>
      </c>
    </row>
    <row r="969" spans="2:13" ht="12.75">
      <c r="B969">
        <f t="shared" si="27"/>
        <v>1578.5099999999932</v>
      </c>
      <c r="C969">
        <v>2386.4</v>
      </c>
      <c r="M969" s="9">
        <f aca="true" t="shared" si="28" ref="M969:M1032">C969-C968</f>
        <v>1.400000000000091</v>
      </c>
    </row>
    <row r="970" spans="2:13" ht="12.75">
      <c r="B970">
        <f t="shared" si="27"/>
        <v>1578.5199999999932</v>
      </c>
      <c r="C970">
        <v>2387.8</v>
      </c>
      <c r="M970" s="9">
        <f t="shared" si="28"/>
        <v>1.400000000000091</v>
      </c>
    </row>
    <row r="971" spans="2:13" ht="12.75">
      <c r="B971">
        <f t="shared" si="27"/>
        <v>1578.5299999999932</v>
      </c>
      <c r="C971">
        <v>2389.2</v>
      </c>
      <c r="M971" s="9">
        <f t="shared" si="28"/>
        <v>1.3999999999996362</v>
      </c>
    </row>
    <row r="972" spans="2:13" ht="12.75">
      <c r="B972">
        <f t="shared" si="27"/>
        <v>1578.5399999999931</v>
      </c>
      <c r="C972">
        <v>2390.6</v>
      </c>
      <c r="M972" s="9">
        <f t="shared" si="28"/>
        <v>1.400000000000091</v>
      </c>
    </row>
    <row r="973" spans="2:13" ht="12.75">
      <c r="B973">
        <f t="shared" si="27"/>
        <v>1578.5499999999931</v>
      </c>
      <c r="C973">
        <v>2392</v>
      </c>
      <c r="M973" s="9">
        <f t="shared" si="28"/>
        <v>1.400000000000091</v>
      </c>
    </row>
    <row r="974" spans="2:13" ht="12.75">
      <c r="B974">
        <f t="shared" si="27"/>
        <v>1578.5599999999931</v>
      </c>
      <c r="C974">
        <v>2393.4</v>
      </c>
      <c r="M974" s="9">
        <f t="shared" si="28"/>
        <v>1.400000000000091</v>
      </c>
    </row>
    <row r="975" spans="2:13" ht="12.75">
      <c r="B975">
        <f t="shared" si="27"/>
        <v>1578.5699999999931</v>
      </c>
      <c r="C975">
        <v>2394.8</v>
      </c>
      <c r="M975" s="9">
        <f t="shared" si="28"/>
        <v>1.400000000000091</v>
      </c>
    </row>
    <row r="976" spans="2:13" ht="12.75">
      <c r="B976">
        <f t="shared" si="27"/>
        <v>1578.579999999993</v>
      </c>
      <c r="C976">
        <v>2396.2</v>
      </c>
      <c r="M976" s="9">
        <f t="shared" si="28"/>
        <v>1.3999999999996362</v>
      </c>
    </row>
    <row r="977" spans="2:13" ht="12.75">
      <c r="B977">
        <f t="shared" si="27"/>
        <v>1578.589999999993</v>
      </c>
      <c r="C977">
        <v>2397.6</v>
      </c>
      <c r="M977" s="9">
        <f t="shared" si="28"/>
        <v>1.400000000000091</v>
      </c>
    </row>
    <row r="978" spans="2:13" ht="12.75">
      <c r="B978">
        <f t="shared" si="27"/>
        <v>1578.599999999993</v>
      </c>
      <c r="C978">
        <v>2399</v>
      </c>
      <c r="D978">
        <v>2400.4</v>
      </c>
      <c r="E978">
        <v>2401.8</v>
      </c>
      <c r="F978">
        <v>2403.2</v>
      </c>
      <c r="G978">
        <v>2404.6</v>
      </c>
      <c r="H978">
        <v>2406</v>
      </c>
      <c r="I978">
        <v>2407.4</v>
      </c>
      <c r="J978">
        <v>2408.8</v>
      </c>
      <c r="K978">
        <v>2410.2</v>
      </c>
      <c r="L978">
        <v>2411.6</v>
      </c>
      <c r="M978" s="9">
        <f t="shared" si="28"/>
        <v>1.400000000000091</v>
      </c>
    </row>
    <row r="979" spans="2:13" ht="12.75">
      <c r="B979">
        <f t="shared" si="27"/>
        <v>1578.609999999993</v>
      </c>
      <c r="C979">
        <v>2400.4</v>
      </c>
      <c r="M979" s="9">
        <f t="shared" si="28"/>
        <v>1.400000000000091</v>
      </c>
    </row>
    <row r="980" spans="2:13" ht="12.75">
      <c r="B980">
        <f t="shared" si="27"/>
        <v>1578.619999999993</v>
      </c>
      <c r="C980">
        <v>2401.8</v>
      </c>
      <c r="M980" s="9">
        <f t="shared" si="28"/>
        <v>1.400000000000091</v>
      </c>
    </row>
    <row r="981" spans="2:13" ht="12.75">
      <c r="B981">
        <f t="shared" si="27"/>
        <v>1578.629999999993</v>
      </c>
      <c r="C981">
        <v>2403.2</v>
      </c>
      <c r="M981" s="9">
        <f t="shared" si="28"/>
        <v>1.3999999999996362</v>
      </c>
    </row>
    <row r="982" spans="2:13" ht="12.75">
      <c r="B982">
        <f t="shared" si="27"/>
        <v>1578.639999999993</v>
      </c>
      <c r="C982">
        <v>2404.6</v>
      </c>
      <c r="M982" s="9">
        <f t="shared" si="28"/>
        <v>1.400000000000091</v>
      </c>
    </row>
    <row r="983" spans="2:13" ht="12.75">
      <c r="B983">
        <f t="shared" si="27"/>
        <v>1578.649999999993</v>
      </c>
      <c r="C983">
        <v>2406</v>
      </c>
      <c r="M983" s="9">
        <f t="shared" si="28"/>
        <v>1.400000000000091</v>
      </c>
    </row>
    <row r="984" spans="2:13" ht="12.75">
      <c r="B984">
        <f t="shared" si="27"/>
        <v>1578.659999999993</v>
      </c>
      <c r="C984">
        <v>2407.4</v>
      </c>
      <c r="M984" s="9">
        <f t="shared" si="28"/>
        <v>1.400000000000091</v>
      </c>
    </row>
    <row r="985" spans="2:13" ht="12.75">
      <c r="B985">
        <f t="shared" si="27"/>
        <v>1578.669999999993</v>
      </c>
      <c r="C985">
        <v>2408.8</v>
      </c>
      <c r="M985" s="9">
        <f t="shared" si="28"/>
        <v>1.400000000000091</v>
      </c>
    </row>
    <row r="986" spans="2:13" ht="12.75">
      <c r="B986">
        <f t="shared" si="27"/>
        <v>1578.679999999993</v>
      </c>
      <c r="C986">
        <v>2410.2</v>
      </c>
      <c r="M986" s="9">
        <f t="shared" si="28"/>
        <v>1.3999999999996362</v>
      </c>
    </row>
    <row r="987" spans="2:13" ht="12.75">
      <c r="B987">
        <f t="shared" si="27"/>
        <v>1578.689999999993</v>
      </c>
      <c r="C987">
        <v>2411.6</v>
      </c>
      <c r="M987" s="9">
        <f t="shared" si="28"/>
        <v>1.400000000000091</v>
      </c>
    </row>
    <row r="988" spans="2:13" ht="12.75">
      <c r="B988">
        <f t="shared" si="27"/>
        <v>1578.699999999993</v>
      </c>
      <c r="C988">
        <v>2413</v>
      </c>
      <c r="D988">
        <v>2414.4</v>
      </c>
      <c r="E988">
        <v>2415.8</v>
      </c>
      <c r="F988">
        <v>2417.2</v>
      </c>
      <c r="G988">
        <v>2418.6</v>
      </c>
      <c r="H988">
        <v>2420</v>
      </c>
      <c r="I988">
        <v>2421.4</v>
      </c>
      <c r="J988">
        <v>2422.8</v>
      </c>
      <c r="K988">
        <v>2424.2</v>
      </c>
      <c r="L988">
        <v>2425.6</v>
      </c>
      <c r="M988" s="9">
        <f t="shared" si="28"/>
        <v>1.400000000000091</v>
      </c>
    </row>
    <row r="989" spans="2:13" ht="12.75">
      <c r="B989">
        <f t="shared" si="27"/>
        <v>1578.709999999993</v>
      </c>
      <c r="C989">
        <v>2414.4</v>
      </c>
      <c r="M989" s="9">
        <f t="shared" si="28"/>
        <v>1.400000000000091</v>
      </c>
    </row>
    <row r="990" spans="2:13" ht="12.75">
      <c r="B990">
        <f t="shared" si="27"/>
        <v>1578.719999999993</v>
      </c>
      <c r="C990">
        <v>2415.8</v>
      </c>
      <c r="M990" s="9">
        <f t="shared" si="28"/>
        <v>1.400000000000091</v>
      </c>
    </row>
    <row r="991" spans="2:13" ht="12.75">
      <c r="B991">
        <f t="shared" si="27"/>
        <v>1578.729999999993</v>
      </c>
      <c r="C991">
        <v>2417.2</v>
      </c>
      <c r="M991" s="9">
        <f t="shared" si="28"/>
        <v>1.3999999999996362</v>
      </c>
    </row>
    <row r="992" spans="2:13" ht="12.75">
      <c r="B992">
        <f t="shared" si="27"/>
        <v>1578.739999999993</v>
      </c>
      <c r="C992">
        <v>2418.6</v>
      </c>
      <c r="M992" s="9">
        <f t="shared" si="28"/>
        <v>1.400000000000091</v>
      </c>
    </row>
    <row r="993" spans="2:13" ht="12.75">
      <c r="B993">
        <f t="shared" si="27"/>
        <v>1578.749999999993</v>
      </c>
      <c r="C993">
        <v>2420</v>
      </c>
      <c r="M993" s="9">
        <f t="shared" si="28"/>
        <v>1.400000000000091</v>
      </c>
    </row>
    <row r="994" spans="2:13" ht="12.75">
      <c r="B994">
        <f t="shared" si="27"/>
        <v>1578.759999999993</v>
      </c>
      <c r="C994">
        <v>2421.4</v>
      </c>
      <c r="M994" s="9">
        <f t="shared" si="28"/>
        <v>1.400000000000091</v>
      </c>
    </row>
    <row r="995" spans="2:13" ht="12.75">
      <c r="B995">
        <f t="shared" si="27"/>
        <v>1578.769999999993</v>
      </c>
      <c r="C995">
        <v>2422.8</v>
      </c>
      <c r="M995" s="9">
        <f t="shared" si="28"/>
        <v>1.400000000000091</v>
      </c>
    </row>
    <row r="996" spans="2:13" ht="12.75">
      <c r="B996">
        <f t="shared" si="27"/>
        <v>1578.779999999993</v>
      </c>
      <c r="C996">
        <v>2424.2</v>
      </c>
      <c r="M996" s="9">
        <f t="shared" si="28"/>
        <v>1.3999999999996362</v>
      </c>
    </row>
    <row r="997" spans="2:13" ht="12.75">
      <c r="B997">
        <f t="shared" si="27"/>
        <v>1578.789999999993</v>
      </c>
      <c r="C997">
        <v>2425.6</v>
      </c>
      <c r="M997" s="9">
        <f t="shared" si="28"/>
        <v>1.400000000000091</v>
      </c>
    </row>
    <row r="998" spans="2:13" ht="12.75">
      <c r="B998">
        <f t="shared" si="27"/>
        <v>1578.799999999993</v>
      </c>
      <c r="C998">
        <v>2427</v>
      </c>
      <c r="D998">
        <v>2428.4</v>
      </c>
      <c r="E998">
        <v>2429.8</v>
      </c>
      <c r="F998">
        <v>2431.2</v>
      </c>
      <c r="G998">
        <v>2432.6</v>
      </c>
      <c r="H998">
        <v>2434</v>
      </c>
      <c r="I998">
        <v>2435.4</v>
      </c>
      <c r="J998">
        <v>2436.8</v>
      </c>
      <c r="K998">
        <v>2438.2</v>
      </c>
      <c r="L998">
        <v>2439.6</v>
      </c>
      <c r="M998" s="9">
        <f t="shared" si="28"/>
        <v>1.400000000000091</v>
      </c>
    </row>
    <row r="999" spans="2:13" ht="12.75">
      <c r="B999">
        <f t="shared" si="27"/>
        <v>1578.809999999993</v>
      </c>
      <c r="C999">
        <v>2428.4</v>
      </c>
      <c r="M999" s="9">
        <f t="shared" si="28"/>
        <v>1.400000000000091</v>
      </c>
    </row>
    <row r="1000" spans="2:13" ht="12.75">
      <c r="B1000">
        <f t="shared" si="27"/>
        <v>1578.819999999993</v>
      </c>
      <c r="C1000">
        <v>2429.8</v>
      </c>
      <c r="M1000" s="9">
        <f t="shared" si="28"/>
        <v>1.400000000000091</v>
      </c>
    </row>
    <row r="1001" spans="2:13" ht="12.75">
      <c r="B1001">
        <f t="shared" si="27"/>
        <v>1578.8299999999929</v>
      </c>
      <c r="C1001">
        <v>2431.2</v>
      </c>
      <c r="M1001" s="9">
        <f t="shared" si="28"/>
        <v>1.3999999999996362</v>
      </c>
    </row>
    <row r="1002" spans="2:13" ht="12.75">
      <c r="B1002">
        <f t="shared" si="27"/>
        <v>1578.8399999999929</v>
      </c>
      <c r="C1002">
        <v>2432.6</v>
      </c>
      <c r="M1002" s="9">
        <f t="shared" si="28"/>
        <v>1.400000000000091</v>
      </c>
    </row>
    <row r="1003" spans="2:13" ht="12.75">
      <c r="B1003">
        <f t="shared" si="27"/>
        <v>1578.8499999999929</v>
      </c>
      <c r="C1003">
        <v>2434</v>
      </c>
      <c r="M1003" s="9">
        <f t="shared" si="28"/>
        <v>1.400000000000091</v>
      </c>
    </row>
    <row r="1004" spans="2:13" ht="12.75">
      <c r="B1004">
        <f t="shared" si="27"/>
        <v>1578.8599999999929</v>
      </c>
      <c r="C1004">
        <v>2435.4</v>
      </c>
      <c r="M1004" s="9">
        <f t="shared" si="28"/>
        <v>1.400000000000091</v>
      </c>
    </row>
    <row r="1005" spans="2:13" ht="12.75">
      <c r="B1005">
        <f t="shared" si="27"/>
        <v>1578.8699999999928</v>
      </c>
      <c r="C1005">
        <v>2436.8</v>
      </c>
      <c r="M1005" s="9">
        <f t="shared" si="28"/>
        <v>1.400000000000091</v>
      </c>
    </row>
    <row r="1006" spans="2:13" ht="12.75">
      <c r="B1006">
        <f t="shared" si="27"/>
        <v>1578.8799999999928</v>
      </c>
      <c r="C1006">
        <v>2438.2</v>
      </c>
      <c r="M1006" s="9">
        <f t="shared" si="28"/>
        <v>1.3999999999996362</v>
      </c>
    </row>
    <row r="1007" spans="2:13" ht="12.75">
      <c r="B1007">
        <f t="shared" si="27"/>
        <v>1578.8899999999928</v>
      </c>
      <c r="C1007">
        <v>2439.6</v>
      </c>
      <c r="M1007" s="9">
        <f t="shared" si="28"/>
        <v>1.400000000000091</v>
      </c>
    </row>
    <row r="1008" spans="2:13" ht="12.75">
      <c r="B1008">
        <f t="shared" si="27"/>
        <v>1578.8999999999928</v>
      </c>
      <c r="C1008">
        <v>2441</v>
      </c>
      <c r="D1008">
        <v>2442.4</v>
      </c>
      <c r="E1008">
        <v>2443.8</v>
      </c>
      <c r="F1008">
        <v>2445.2</v>
      </c>
      <c r="G1008">
        <v>2446.6</v>
      </c>
      <c r="H1008">
        <v>2448</v>
      </c>
      <c r="I1008">
        <v>2449.4</v>
      </c>
      <c r="J1008">
        <v>2450.8</v>
      </c>
      <c r="K1008">
        <v>2452.2</v>
      </c>
      <c r="L1008">
        <v>2453.6</v>
      </c>
      <c r="M1008" s="9">
        <f t="shared" si="28"/>
        <v>1.400000000000091</v>
      </c>
    </row>
    <row r="1009" spans="2:13" ht="12.75">
      <c r="B1009">
        <f t="shared" si="27"/>
        <v>1578.9099999999928</v>
      </c>
      <c r="C1009">
        <v>2442.4</v>
      </c>
      <c r="M1009" s="9">
        <f t="shared" si="28"/>
        <v>1.400000000000091</v>
      </c>
    </row>
    <row r="1010" spans="2:13" ht="12.75">
      <c r="B1010">
        <f t="shared" si="27"/>
        <v>1578.9199999999928</v>
      </c>
      <c r="C1010">
        <v>2443.8</v>
      </c>
      <c r="M1010" s="9">
        <f t="shared" si="28"/>
        <v>1.400000000000091</v>
      </c>
    </row>
    <row r="1011" spans="2:13" ht="12.75">
      <c r="B1011">
        <f t="shared" si="27"/>
        <v>1578.9299999999928</v>
      </c>
      <c r="C1011">
        <v>2445.2</v>
      </c>
      <c r="M1011" s="9">
        <f t="shared" si="28"/>
        <v>1.3999999999996362</v>
      </c>
    </row>
    <row r="1012" spans="2:13" ht="12.75">
      <c r="B1012">
        <f t="shared" si="27"/>
        <v>1578.9399999999928</v>
      </c>
      <c r="C1012">
        <v>2446.6</v>
      </c>
      <c r="M1012" s="9">
        <f t="shared" si="28"/>
        <v>1.400000000000091</v>
      </c>
    </row>
    <row r="1013" spans="2:13" ht="12.75">
      <c r="B1013">
        <f t="shared" si="27"/>
        <v>1578.9499999999928</v>
      </c>
      <c r="C1013">
        <v>2448</v>
      </c>
      <c r="M1013" s="9">
        <f t="shared" si="28"/>
        <v>1.400000000000091</v>
      </c>
    </row>
    <row r="1014" spans="2:13" ht="12.75">
      <c r="B1014">
        <f t="shared" si="27"/>
        <v>1578.9599999999928</v>
      </c>
      <c r="C1014">
        <v>2449.4</v>
      </c>
      <c r="M1014" s="9">
        <f t="shared" si="28"/>
        <v>1.400000000000091</v>
      </c>
    </row>
    <row r="1015" spans="2:13" ht="12.75">
      <c r="B1015">
        <f t="shared" si="27"/>
        <v>1578.9699999999928</v>
      </c>
      <c r="C1015">
        <v>2450.8</v>
      </c>
      <c r="M1015" s="9">
        <f t="shared" si="28"/>
        <v>1.400000000000091</v>
      </c>
    </row>
    <row r="1016" spans="2:13" ht="12.75">
      <c r="B1016">
        <f t="shared" si="27"/>
        <v>1578.9799999999927</v>
      </c>
      <c r="C1016">
        <v>2452.2</v>
      </c>
      <c r="M1016" s="9">
        <f t="shared" si="28"/>
        <v>1.3999999999996362</v>
      </c>
    </row>
    <row r="1017" spans="2:13" ht="12.75">
      <c r="B1017">
        <f t="shared" si="27"/>
        <v>1578.9899999999927</v>
      </c>
      <c r="C1017">
        <v>2453.6</v>
      </c>
      <c r="M1017" s="9">
        <f t="shared" si="28"/>
        <v>1.400000000000091</v>
      </c>
    </row>
    <row r="1018" spans="2:13" ht="12.75">
      <c r="B1018">
        <f t="shared" si="27"/>
        <v>1578.9999999999927</v>
      </c>
      <c r="C1018">
        <v>2455</v>
      </c>
      <c r="D1018">
        <v>2456.4</v>
      </c>
      <c r="E1018">
        <v>2457.8</v>
      </c>
      <c r="F1018">
        <v>2459.2</v>
      </c>
      <c r="G1018">
        <v>2460.6</v>
      </c>
      <c r="H1018">
        <v>2462</v>
      </c>
      <c r="I1018">
        <v>2463.4</v>
      </c>
      <c r="J1018">
        <v>2464.8</v>
      </c>
      <c r="K1018">
        <v>2466.2</v>
      </c>
      <c r="L1018">
        <v>2467.6</v>
      </c>
      <c r="M1018" s="9">
        <f t="shared" si="28"/>
        <v>1.400000000000091</v>
      </c>
    </row>
    <row r="1019" spans="2:13" ht="12.75">
      <c r="B1019">
        <f aca="true" t="shared" si="29" ref="B1019:B1082">B1018+0.01</f>
        <v>1579.0099999999927</v>
      </c>
      <c r="C1019">
        <v>2456.4</v>
      </c>
      <c r="M1019" s="9">
        <f t="shared" si="28"/>
        <v>1.400000000000091</v>
      </c>
    </row>
    <row r="1020" spans="2:13" ht="12.75">
      <c r="B1020">
        <f t="shared" si="29"/>
        <v>1579.0199999999927</v>
      </c>
      <c r="C1020">
        <v>2457.8</v>
      </c>
      <c r="M1020" s="9">
        <f t="shared" si="28"/>
        <v>1.400000000000091</v>
      </c>
    </row>
    <row r="1021" spans="2:13" ht="12.75">
      <c r="B1021">
        <f t="shared" si="29"/>
        <v>1579.0299999999927</v>
      </c>
      <c r="C1021">
        <v>2459.2</v>
      </c>
      <c r="M1021" s="9">
        <f t="shared" si="28"/>
        <v>1.3999999999996362</v>
      </c>
    </row>
    <row r="1022" spans="2:13" ht="12.75">
      <c r="B1022">
        <f t="shared" si="29"/>
        <v>1579.0399999999927</v>
      </c>
      <c r="C1022">
        <v>2460.6</v>
      </c>
      <c r="M1022" s="9">
        <f t="shared" si="28"/>
        <v>1.400000000000091</v>
      </c>
    </row>
    <row r="1023" spans="2:13" ht="12.75">
      <c r="B1023">
        <f t="shared" si="29"/>
        <v>1579.0499999999927</v>
      </c>
      <c r="C1023">
        <v>2462</v>
      </c>
      <c r="M1023" s="9">
        <f t="shared" si="28"/>
        <v>1.400000000000091</v>
      </c>
    </row>
    <row r="1024" spans="2:13" ht="12.75">
      <c r="B1024">
        <f t="shared" si="29"/>
        <v>1579.0599999999927</v>
      </c>
      <c r="C1024">
        <v>2463.4</v>
      </c>
      <c r="M1024" s="9">
        <f t="shared" si="28"/>
        <v>1.400000000000091</v>
      </c>
    </row>
    <row r="1025" spans="2:13" ht="12.75">
      <c r="B1025">
        <f t="shared" si="29"/>
        <v>1579.0699999999927</v>
      </c>
      <c r="C1025">
        <v>2464.8</v>
      </c>
      <c r="M1025" s="9">
        <f t="shared" si="28"/>
        <v>1.400000000000091</v>
      </c>
    </row>
    <row r="1026" spans="2:13" ht="12.75">
      <c r="B1026">
        <f t="shared" si="29"/>
        <v>1579.0799999999927</v>
      </c>
      <c r="C1026">
        <v>2466.2</v>
      </c>
      <c r="M1026" s="9">
        <f t="shared" si="28"/>
        <v>1.3999999999996362</v>
      </c>
    </row>
    <row r="1027" spans="2:13" ht="12.75">
      <c r="B1027">
        <f t="shared" si="29"/>
        <v>1579.0899999999926</v>
      </c>
      <c r="C1027">
        <v>2467.6</v>
      </c>
      <c r="M1027" s="9">
        <f t="shared" si="28"/>
        <v>1.400000000000091</v>
      </c>
    </row>
    <row r="1028" spans="2:13" ht="12.75">
      <c r="B1028">
        <f t="shared" si="29"/>
        <v>1579.0999999999926</v>
      </c>
      <c r="C1028">
        <v>2469</v>
      </c>
      <c r="D1028">
        <v>2470.4</v>
      </c>
      <c r="E1028">
        <v>2471.8</v>
      </c>
      <c r="F1028">
        <v>2473.2</v>
      </c>
      <c r="G1028">
        <v>2474.6</v>
      </c>
      <c r="H1028">
        <v>2476</v>
      </c>
      <c r="I1028">
        <v>2477.4</v>
      </c>
      <c r="J1028">
        <v>2478.8</v>
      </c>
      <c r="K1028">
        <v>2480.2</v>
      </c>
      <c r="L1028">
        <v>2481.6</v>
      </c>
      <c r="M1028" s="9">
        <f t="shared" si="28"/>
        <v>1.400000000000091</v>
      </c>
    </row>
    <row r="1029" spans="2:13" ht="12.75">
      <c r="B1029">
        <f t="shared" si="29"/>
        <v>1579.1099999999926</v>
      </c>
      <c r="C1029">
        <v>2470.4</v>
      </c>
      <c r="M1029" s="9">
        <f t="shared" si="28"/>
        <v>1.400000000000091</v>
      </c>
    </row>
    <row r="1030" spans="2:13" ht="12.75">
      <c r="B1030">
        <f t="shared" si="29"/>
        <v>1579.1199999999926</v>
      </c>
      <c r="C1030">
        <v>2471.8</v>
      </c>
      <c r="M1030" s="9">
        <f t="shared" si="28"/>
        <v>1.400000000000091</v>
      </c>
    </row>
    <row r="1031" spans="2:13" ht="12.75">
      <c r="B1031">
        <f t="shared" si="29"/>
        <v>1579.1299999999926</v>
      </c>
      <c r="C1031">
        <v>2473.2</v>
      </c>
      <c r="M1031" s="9">
        <f t="shared" si="28"/>
        <v>1.3999999999996362</v>
      </c>
    </row>
    <row r="1032" spans="2:13" ht="12.75">
      <c r="B1032">
        <f t="shared" si="29"/>
        <v>1579.1399999999926</v>
      </c>
      <c r="C1032">
        <v>2474.6</v>
      </c>
      <c r="M1032" s="9">
        <f t="shared" si="28"/>
        <v>1.400000000000091</v>
      </c>
    </row>
    <row r="1033" spans="2:13" ht="12.75">
      <c r="B1033">
        <f t="shared" si="29"/>
        <v>1579.1499999999926</v>
      </c>
      <c r="C1033">
        <v>2476</v>
      </c>
      <c r="M1033" s="9">
        <f aca="true" t="shared" si="30" ref="M1033:M1096">C1033-C1032</f>
        <v>1.400000000000091</v>
      </c>
    </row>
    <row r="1034" spans="2:13" ht="12.75">
      <c r="B1034">
        <f t="shared" si="29"/>
        <v>1579.1599999999926</v>
      </c>
      <c r="C1034">
        <v>2477.4</v>
      </c>
      <c r="M1034" s="9">
        <f t="shared" si="30"/>
        <v>1.400000000000091</v>
      </c>
    </row>
    <row r="1035" spans="2:13" ht="12.75">
      <c r="B1035">
        <f t="shared" si="29"/>
        <v>1579.1699999999926</v>
      </c>
      <c r="C1035">
        <v>2478.8</v>
      </c>
      <c r="M1035" s="9">
        <f t="shared" si="30"/>
        <v>1.400000000000091</v>
      </c>
    </row>
    <row r="1036" spans="2:13" ht="12.75">
      <c r="B1036">
        <f t="shared" si="29"/>
        <v>1579.1799999999926</v>
      </c>
      <c r="C1036">
        <v>2480.2</v>
      </c>
      <c r="M1036" s="9">
        <f t="shared" si="30"/>
        <v>1.3999999999996362</v>
      </c>
    </row>
    <row r="1037" spans="2:13" ht="12.75">
      <c r="B1037">
        <f t="shared" si="29"/>
        <v>1579.1899999999926</v>
      </c>
      <c r="C1037">
        <v>2481.6</v>
      </c>
      <c r="M1037" s="9">
        <f t="shared" si="30"/>
        <v>1.400000000000091</v>
      </c>
    </row>
    <row r="1038" spans="2:13" ht="12.75">
      <c r="B1038">
        <f t="shared" si="29"/>
        <v>1579.1999999999925</v>
      </c>
      <c r="C1038">
        <v>2483</v>
      </c>
      <c r="D1038">
        <v>2484.4</v>
      </c>
      <c r="E1038">
        <v>2485.8</v>
      </c>
      <c r="F1038">
        <v>2487.2</v>
      </c>
      <c r="G1038">
        <v>2488.6</v>
      </c>
      <c r="H1038">
        <v>2490</v>
      </c>
      <c r="I1038">
        <v>2491.4</v>
      </c>
      <c r="J1038">
        <v>2492.8</v>
      </c>
      <c r="K1038">
        <v>2494.2</v>
      </c>
      <c r="L1038">
        <v>2495.6</v>
      </c>
      <c r="M1038" s="9">
        <f t="shared" si="30"/>
        <v>1.400000000000091</v>
      </c>
    </row>
    <row r="1039" spans="2:13" ht="12.75">
      <c r="B1039">
        <f t="shared" si="29"/>
        <v>1579.2099999999925</v>
      </c>
      <c r="C1039">
        <v>2484.4</v>
      </c>
      <c r="M1039" s="9">
        <f t="shared" si="30"/>
        <v>1.400000000000091</v>
      </c>
    </row>
    <row r="1040" spans="2:13" ht="12.75">
      <c r="B1040">
        <f t="shared" si="29"/>
        <v>1579.2199999999925</v>
      </c>
      <c r="C1040">
        <v>2485.8</v>
      </c>
      <c r="M1040" s="9">
        <f t="shared" si="30"/>
        <v>1.400000000000091</v>
      </c>
    </row>
    <row r="1041" spans="2:13" ht="12.75">
      <c r="B1041">
        <f t="shared" si="29"/>
        <v>1579.2299999999925</v>
      </c>
      <c r="C1041">
        <v>2487.2</v>
      </c>
      <c r="M1041" s="9">
        <f t="shared" si="30"/>
        <v>1.3999999999996362</v>
      </c>
    </row>
    <row r="1042" spans="2:13" ht="12.75">
      <c r="B1042">
        <f t="shared" si="29"/>
        <v>1579.2399999999925</v>
      </c>
      <c r="C1042">
        <v>2488.6</v>
      </c>
      <c r="M1042" s="9">
        <f t="shared" si="30"/>
        <v>1.400000000000091</v>
      </c>
    </row>
    <row r="1043" spans="2:13" ht="12.75">
      <c r="B1043">
        <f t="shared" si="29"/>
        <v>1579.2499999999925</v>
      </c>
      <c r="C1043">
        <v>2490</v>
      </c>
      <c r="M1043" s="9">
        <f t="shared" si="30"/>
        <v>1.400000000000091</v>
      </c>
    </row>
    <row r="1044" spans="2:13" ht="12.75">
      <c r="B1044">
        <f t="shared" si="29"/>
        <v>1579.2599999999925</v>
      </c>
      <c r="C1044">
        <v>2491.4</v>
      </c>
      <c r="M1044" s="9">
        <f t="shared" si="30"/>
        <v>1.400000000000091</v>
      </c>
    </row>
    <row r="1045" spans="2:13" ht="12.75">
      <c r="B1045">
        <f t="shared" si="29"/>
        <v>1579.2699999999925</v>
      </c>
      <c r="C1045">
        <v>2492.8</v>
      </c>
      <c r="M1045" s="9">
        <f t="shared" si="30"/>
        <v>1.400000000000091</v>
      </c>
    </row>
    <row r="1046" spans="2:13" ht="12.75">
      <c r="B1046">
        <f t="shared" si="29"/>
        <v>1579.2799999999925</v>
      </c>
      <c r="C1046">
        <v>2494.2</v>
      </c>
      <c r="M1046" s="9">
        <f t="shared" si="30"/>
        <v>1.3999999999996362</v>
      </c>
    </row>
    <row r="1047" spans="2:13" ht="12.75">
      <c r="B1047">
        <f t="shared" si="29"/>
        <v>1579.2899999999925</v>
      </c>
      <c r="C1047">
        <v>2495.6</v>
      </c>
      <c r="M1047" s="9">
        <f t="shared" si="30"/>
        <v>1.400000000000091</v>
      </c>
    </row>
    <row r="1048" spans="2:13" ht="12.75">
      <c r="B1048">
        <f t="shared" si="29"/>
        <v>1579.2999999999925</v>
      </c>
      <c r="C1048">
        <v>2497</v>
      </c>
      <c r="D1048">
        <v>2498.4</v>
      </c>
      <c r="E1048">
        <v>2499.8</v>
      </c>
      <c r="F1048">
        <v>2501.2</v>
      </c>
      <c r="G1048">
        <v>2502.6</v>
      </c>
      <c r="H1048">
        <v>2504</v>
      </c>
      <c r="I1048">
        <v>2505.4</v>
      </c>
      <c r="J1048">
        <v>2506.8</v>
      </c>
      <c r="K1048">
        <v>2508.2</v>
      </c>
      <c r="L1048">
        <v>2509.6</v>
      </c>
      <c r="M1048" s="9">
        <f t="shared" si="30"/>
        <v>1.400000000000091</v>
      </c>
    </row>
    <row r="1049" spans="2:13" ht="12.75">
      <c r="B1049">
        <f t="shared" si="29"/>
        <v>1579.3099999999924</v>
      </c>
      <c r="C1049">
        <v>2498.4</v>
      </c>
      <c r="M1049" s="9">
        <f t="shared" si="30"/>
        <v>1.400000000000091</v>
      </c>
    </row>
    <row r="1050" spans="2:13" ht="12.75">
      <c r="B1050">
        <f t="shared" si="29"/>
        <v>1579.3199999999924</v>
      </c>
      <c r="C1050">
        <v>2499.8</v>
      </c>
      <c r="M1050" s="9">
        <f t="shared" si="30"/>
        <v>1.400000000000091</v>
      </c>
    </row>
    <row r="1051" spans="2:13" ht="12.75">
      <c r="B1051">
        <f t="shared" si="29"/>
        <v>1579.3299999999924</v>
      </c>
      <c r="C1051">
        <v>2501.2</v>
      </c>
      <c r="M1051" s="9">
        <f t="shared" si="30"/>
        <v>1.3999999999996362</v>
      </c>
    </row>
    <row r="1052" spans="2:13" ht="12.75">
      <c r="B1052">
        <f t="shared" si="29"/>
        <v>1579.3399999999924</v>
      </c>
      <c r="C1052">
        <v>2502.6</v>
      </c>
      <c r="M1052" s="9">
        <f t="shared" si="30"/>
        <v>1.400000000000091</v>
      </c>
    </row>
    <row r="1053" spans="2:13" ht="12.75">
      <c r="B1053">
        <f t="shared" si="29"/>
        <v>1579.3499999999924</v>
      </c>
      <c r="C1053">
        <v>2504</v>
      </c>
      <c r="M1053" s="9">
        <f t="shared" si="30"/>
        <v>1.400000000000091</v>
      </c>
    </row>
    <row r="1054" spans="2:13" ht="12.75">
      <c r="B1054">
        <f t="shared" si="29"/>
        <v>1579.3599999999924</v>
      </c>
      <c r="C1054">
        <v>2505.4</v>
      </c>
      <c r="M1054" s="9">
        <f t="shared" si="30"/>
        <v>1.400000000000091</v>
      </c>
    </row>
    <row r="1055" spans="2:13" ht="12.75">
      <c r="B1055">
        <f t="shared" si="29"/>
        <v>1579.3699999999924</v>
      </c>
      <c r="C1055">
        <v>2506.8</v>
      </c>
      <c r="M1055" s="9">
        <f t="shared" si="30"/>
        <v>1.400000000000091</v>
      </c>
    </row>
    <row r="1056" spans="2:13" ht="12.75">
      <c r="B1056">
        <f t="shared" si="29"/>
        <v>1579.3799999999924</v>
      </c>
      <c r="C1056">
        <v>2508.2</v>
      </c>
      <c r="M1056" s="9">
        <f t="shared" si="30"/>
        <v>1.3999999999996362</v>
      </c>
    </row>
    <row r="1057" spans="2:13" ht="12.75">
      <c r="B1057">
        <f t="shared" si="29"/>
        <v>1579.3899999999924</v>
      </c>
      <c r="C1057">
        <v>2509.6</v>
      </c>
      <c r="M1057" s="9">
        <f t="shared" si="30"/>
        <v>1.400000000000091</v>
      </c>
    </row>
    <row r="1058" spans="2:13" ht="12.75">
      <c r="B1058">
        <f t="shared" si="29"/>
        <v>1579.3999999999924</v>
      </c>
      <c r="C1058">
        <v>2511</v>
      </c>
      <c r="D1058">
        <v>2512.4</v>
      </c>
      <c r="E1058">
        <v>2513.8</v>
      </c>
      <c r="F1058">
        <v>2515.2</v>
      </c>
      <c r="G1058">
        <v>2516.6</v>
      </c>
      <c r="H1058">
        <v>2518</v>
      </c>
      <c r="I1058">
        <v>2519.4</v>
      </c>
      <c r="J1058">
        <v>2520.8</v>
      </c>
      <c r="K1058">
        <v>2522.2</v>
      </c>
      <c r="L1058">
        <v>2523.6</v>
      </c>
      <c r="M1058" s="9">
        <f t="shared" si="30"/>
        <v>1.400000000000091</v>
      </c>
    </row>
    <row r="1059" spans="2:13" ht="12.75">
      <c r="B1059">
        <f t="shared" si="29"/>
        <v>1579.4099999999924</v>
      </c>
      <c r="C1059">
        <v>2512.4</v>
      </c>
      <c r="M1059" s="9">
        <f t="shared" si="30"/>
        <v>1.400000000000091</v>
      </c>
    </row>
    <row r="1060" spans="2:13" ht="12.75">
      <c r="B1060">
        <f t="shared" si="29"/>
        <v>1579.4199999999923</v>
      </c>
      <c r="C1060">
        <v>2513.8</v>
      </c>
      <c r="M1060" s="9">
        <f t="shared" si="30"/>
        <v>1.400000000000091</v>
      </c>
    </row>
    <row r="1061" spans="2:13" ht="12.75">
      <c r="B1061">
        <f t="shared" si="29"/>
        <v>1579.4299999999923</v>
      </c>
      <c r="C1061">
        <v>2515.2</v>
      </c>
      <c r="M1061" s="9">
        <f t="shared" si="30"/>
        <v>1.3999999999996362</v>
      </c>
    </row>
    <row r="1062" spans="2:13" ht="12.75">
      <c r="B1062">
        <f t="shared" si="29"/>
        <v>1579.4399999999923</v>
      </c>
      <c r="C1062">
        <v>2516.6</v>
      </c>
      <c r="M1062" s="9">
        <f t="shared" si="30"/>
        <v>1.400000000000091</v>
      </c>
    </row>
    <row r="1063" spans="2:13" ht="12.75">
      <c r="B1063">
        <f t="shared" si="29"/>
        <v>1579.4499999999923</v>
      </c>
      <c r="C1063">
        <v>2518</v>
      </c>
      <c r="M1063" s="9">
        <f t="shared" si="30"/>
        <v>1.400000000000091</v>
      </c>
    </row>
    <row r="1064" spans="2:13" ht="12.75">
      <c r="B1064">
        <f t="shared" si="29"/>
        <v>1579.4599999999923</v>
      </c>
      <c r="C1064">
        <v>2519.4</v>
      </c>
      <c r="M1064" s="9">
        <f t="shared" si="30"/>
        <v>1.400000000000091</v>
      </c>
    </row>
    <row r="1065" spans="2:13" ht="12.75">
      <c r="B1065">
        <f t="shared" si="29"/>
        <v>1579.4699999999923</v>
      </c>
      <c r="C1065">
        <v>2520.8</v>
      </c>
      <c r="M1065" s="9">
        <f t="shared" si="30"/>
        <v>1.400000000000091</v>
      </c>
    </row>
    <row r="1066" spans="2:13" ht="12.75">
      <c r="B1066">
        <f t="shared" si="29"/>
        <v>1579.4799999999923</v>
      </c>
      <c r="C1066">
        <v>2522.2</v>
      </c>
      <c r="M1066" s="9">
        <f t="shared" si="30"/>
        <v>1.3999999999996362</v>
      </c>
    </row>
    <row r="1067" spans="2:13" ht="12.75">
      <c r="B1067">
        <f t="shared" si="29"/>
        <v>1579.4899999999923</v>
      </c>
      <c r="C1067">
        <v>2523.6</v>
      </c>
      <c r="M1067" s="9">
        <f t="shared" si="30"/>
        <v>1.400000000000091</v>
      </c>
    </row>
    <row r="1068" spans="2:13" ht="12.75">
      <c r="B1068">
        <f t="shared" si="29"/>
        <v>1579.4999999999923</v>
      </c>
      <c r="C1068">
        <v>2525</v>
      </c>
      <c r="D1068">
        <v>2526.4</v>
      </c>
      <c r="E1068">
        <v>2527.8</v>
      </c>
      <c r="F1068">
        <v>2529.2</v>
      </c>
      <c r="G1068">
        <v>2530.6</v>
      </c>
      <c r="H1068">
        <v>2532</v>
      </c>
      <c r="I1068">
        <v>2533.4</v>
      </c>
      <c r="J1068">
        <v>2534.8</v>
      </c>
      <c r="K1068">
        <v>2536.2</v>
      </c>
      <c r="L1068">
        <v>2537.6</v>
      </c>
      <c r="M1068" s="9">
        <f t="shared" si="30"/>
        <v>1.400000000000091</v>
      </c>
    </row>
    <row r="1069" spans="2:13" ht="12.75">
      <c r="B1069">
        <f t="shared" si="29"/>
        <v>1579.5099999999923</v>
      </c>
      <c r="C1069">
        <v>2526.4</v>
      </c>
      <c r="M1069" s="9">
        <f t="shared" si="30"/>
        <v>1.400000000000091</v>
      </c>
    </row>
    <row r="1070" spans="2:13" ht="12.75">
      <c r="B1070">
        <f t="shared" si="29"/>
        <v>1579.5199999999923</v>
      </c>
      <c r="C1070">
        <v>2527.8</v>
      </c>
      <c r="M1070" s="9">
        <f t="shared" si="30"/>
        <v>1.400000000000091</v>
      </c>
    </row>
    <row r="1071" spans="2:13" ht="12.75">
      <c r="B1071">
        <f t="shared" si="29"/>
        <v>1579.5299999999922</v>
      </c>
      <c r="C1071">
        <v>2529.2</v>
      </c>
      <c r="M1071" s="9">
        <f t="shared" si="30"/>
        <v>1.3999999999996362</v>
      </c>
    </row>
    <row r="1072" spans="2:13" ht="12.75">
      <c r="B1072">
        <f t="shared" si="29"/>
        <v>1579.5399999999922</v>
      </c>
      <c r="C1072">
        <v>2530.6</v>
      </c>
      <c r="M1072" s="9">
        <f t="shared" si="30"/>
        <v>1.400000000000091</v>
      </c>
    </row>
    <row r="1073" spans="2:13" ht="12.75">
      <c r="B1073">
        <f t="shared" si="29"/>
        <v>1579.5499999999922</v>
      </c>
      <c r="C1073">
        <v>2532</v>
      </c>
      <c r="M1073" s="9">
        <f t="shared" si="30"/>
        <v>1.400000000000091</v>
      </c>
    </row>
    <row r="1074" spans="2:13" ht="12.75">
      <c r="B1074">
        <f t="shared" si="29"/>
        <v>1579.5599999999922</v>
      </c>
      <c r="C1074">
        <v>2533.4</v>
      </c>
      <c r="M1074" s="9">
        <f t="shared" si="30"/>
        <v>1.400000000000091</v>
      </c>
    </row>
    <row r="1075" spans="2:13" ht="12.75">
      <c r="B1075">
        <f t="shared" si="29"/>
        <v>1579.5699999999922</v>
      </c>
      <c r="C1075">
        <v>2534.8</v>
      </c>
      <c r="M1075" s="9">
        <f t="shared" si="30"/>
        <v>1.400000000000091</v>
      </c>
    </row>
    <row r="1076" spans="2:13" ht="12.75">
      <c r="B1076">
        <f t="shared" si="29"/>
        <v>1579.5799999999922</v>
      </c>
      <c r="C1076">
        <v>2536.2</v>
      </c>
      <c r="M1076" s="9">
        <f t="shared" si="30"/>
        <v>1.3999999999996362</v>
      </c>
    </row>
    <row r="1077" spans="2:13" ht="12.75">
      <c r="B1077">
        <f t="shared" si="29"/>
        <v>1579.5899999999922</v>
      </c>
      <c r="C1077">
        <v>2537.6</v>
      </c>
      <c r="M1077" s="9">
        <f t="shared" si="30"/>
        <v>1.400000000000091</v>
      </c>
    </row>
    <row r="1078" spans="2:13" ht="12.75">
      <c r="B1078">
        <f t="shared" si="29"/>
        <v>1579.5999999999922</v>
      </c>
      <c r="C1078">
        <v>2539</v>
      </c>
      <c r="D1078">
        <v>2540.4</v>
      </c>
      <c r="E1078">
        <v>2541.8</v>
      </c>
      <c r="F1078">
        <v>2543.2</v>
      </c>
      <c r="G1078">
        <v>2544.6</v>
      </c>
      <c r="H1078">
        <v>2546</v>
      </c>
      <c r="I1078">
        <v>2547.4</v>
      </c>
      <c r="J1078">
        <v>2548.8</v>
      </c>
      <c r="K1078">
        <v>2550.2</v>
      </c>
      <c r="L1078">
        <v>2551.6</v>
      </c>
      <c r="M1078" s="9">
        <f t="shared" si="30"/>
        <v>1.400000000000091</v>
      </c>
    </row>
    <row r="1079" spans="2:13" ht="12.75">
      <c r="B1079">
        <f t="shared" si="29"/>
        <v>1579.6099999999922</v>
      </c>
      <c r="C1079">
        <v>2540.4</v>
      </c>
      <c r="M1079" s="9">
        <f t="shared" si="30"/>
        <v>1.400000000000091</v>
      </c>
    </row>
    <row r="1080" spans="2:13" ht="12.75">
      <c r="B1080">
        <f t="shared" si="29"/>
        <v>1579.6199999999922</v>
      </c>
      <c r="C1080">
        <v>2541.8</v>
      </c>
      <c r="M1080" s="9">
        <f t="shared" si="30"/>
        <v>1.400000000000091</v>
      </c>
    </row>
    <row r="1081" spans="2:13" ht="12.75">
      <c r="B1081">
        <f t="shared" si="29"/>
        <v>1579.6299999999922</v>
      </c>
      <c r="C1081">
        <v>2543.2</v>
      </c>
      <c r="M1081" s="9">
        <f t="shared" si="30"/>
        <v>1.3999999999996362</v>
      </c>
    </row>
    <row r="1082" spans="2:13" ht="12.75">
      <c r="B1082">
        <f t="shared" si="29"/>
        <v>1579.6399999999921</v>
      </c>
      <c r="C1082">
        <v>2544.6</v>
      </c>
      <c r="M1082" s="9">
        <f t="shared" si="30"/>
        <v>1.400000000000091</v>
      </c>
    </row>
    <row r="1083" spans="2:13" ht="12.75">
      <c r="B1083">
        <f aca="true" t="shared" si="31" ref="B1083:B1146">B1082+0.01</f>
        <v>1579.6499999999921</v>
      </c>
      <c r="C1083">
        <v>2546</v>
      </c>
      <c r="M1083" s="9">
        <f t="shared" si="30"/>
        <v>1.400000000000091</v>
      </c>
    </row>
    <row r="1084" spans="2:13" ht="12.75">
      <c r="B1084">
        <f t="shared" si="31"/>
        <v>1579.6599999999921</v>
      </c>
      <c r="C1084">
        <v>2547.4</v>
      </c>
      <c r="M1084" s="9">
        <f t="shared" si="30"/>
        <v>1.400000000000091</v>
      </c>
    </row>
    <row r="1085" spans="2:13" ht="12.75">
      <c r="B1085">
        <f t="shared" si="31"/>
        <v>1579.6699999999921</v>
      </c>
      <c r="C1085">
        <v>2548.8</v>
      </c>
      <c r="M1085" s="9">
        <f t="shared" si="30"/>
        <v>1.400000000000091</v>
      </c>
    </row>
    <row r="1086" spans="2:13" ht="12.75">
      <c r="B1086">
        <f t="shared" si="31"/>
        <v>1579.679999999992</v>
      </c>
      <c r="C1086">
        <v>2550.2</v>
      </c>
      <c r="M1086" s="9">
        <f t="shared" si="30"/>
        <v>1.3999999999996362</v>
      </c>
    </row>
    <row r="1087" spans="2:13" ht="12.75">
      <c r="B1087">
        <f t="shared" si="31"/>
        <v>1579.689999999992</v>
      </c>
      <c r="C1087">
        <v>2551.6</v>
      </c>
      <c r="M1087" s="9">
        <f t="shared" si="30"/>
        <v>1.400000000000091</v>
      </c>
    </row>
    <row r="1088" spans="2:13" ht="12.75">
      <c r="B1088">
        <f t="shared" si="31"/>
        <v>1579.699999999992</v>
      </c>
      <c r="C1088">
        <v>2553</v>
      </c>
      <c r="D1088">
        <v>2554.4</v>
      </c>
      <c r="E1088">
        <v>2555.8</v>
      </c>
      <c r="F1088">
        <v>2557.2</v>
      </c>
      <c r="G1088">
        <v>2558.6</v>
      </c>
      <c r="H1088">
        <v>2560</v>
      </c>
      <c r="I1088">
        <v>2561.4</v>
      </c>
      <c r="J1088">
        <v>2562.8</v>
      </c>
      <c r="K1088">
        <v>2564.2</v>
      </c>
      <c r="L1088">
        <v>2565.6</v>
      </c>
      <c r="M1088" s="9">
        <f t="shared" si="30"/>
        <v>1.400000000000091</v>
      </c>
    </row>
    <row r="1089" spans="2:13" ht="12.75">
      <c r="B1089">
        <f t="shared" si="31"/>
        <v>1579.709999999992</v>
      </c>
      <c r="C1089">
        <v>2554.4</v>
      </c>
      <c r="M1089" s="9">
        <f t="shared" si="30"/>
        <v>1.400000000000091</v>
      </c>
    </row>
    <row r="1090" spans="2:13" ht="12.75">
      <c r="B1090">
        <f t="shared" si="31"/>
        <v>1579.719999999992</v>
      </c>
      <c r="C1090">
        <v>2555.8</v>
      </c>
      <c r="M1090" s="9">
        <f t="shared" si="30"/>
        <v>1.400000000000091</v>
      </c>
    </row>
    <row r="1091" spans="2:13" ht="12.75">
      <c r="B1091">
        <f t="shared" si="31"/>
        <v>1579.729999999992</v>
      </c>
      <c r="C1091">
        <v>2557.2</v>
      </c>
      <c r="M1091" s="9">
        <f t="shared" si="30"/>
        <v>1.3999999999996362</v>
      </c>
    </row>
    <row r="1092" spans="2:13" ht="12.75">
      <c r="B1092">
        <f t="shared" si="31"/>
        <v>1579.739999999992</v>
      </c>
      <c r="C1092">
        <v>2558.6</v>
      </c>
      <c r="M1092" s="9">
        <f t="shared" si="30"/>
        <v>1.400000000000091</v>
      </c>
    </row>
    <row r="1093" spans="2:13" ht="12.75">
      <c r="B1093">
        <f t="shared" si="31"/>
        <v>1579.749999999992</v>
      </c>
      <c r="C1093">
        <v>2560</v>
      </c>
      <c r="M1093" s="9">
        <f t="shared" si="30"/>
        <v>1.400000000000091</v>
      </c>
    </row>
    <row r="1094" spans="2:13" ht="12.75">
      <c r="B1094">
        <f t="shared" si="31"/>
        <v>1579.759999999992</v>
      </c>
      <c r="C1094">
        <v>2561.4</v>
      </c>
      <c r="M1094" s="9">
        <f t="shared" si="30"/>
        <v>1.400000000000091</v>
      </c>
    </row>
    <row r="1095" spans="2:13" ht="12.75">
      <c r="B1095">
        <f t="shared" si="31"/>
        <v>1579.769999999992</v>
      </c>
      <c r="C1095">
        <v>2562.8</v>
      </c>
      <c r="M1095" s="9">
        <f t="shared" si="30"/>
        <v>1.400000000000091</v>
      </c>
    </row>
    <row r="1096" spans="2:13" ht="12.75">
      <c r="B1096">
        <f t="shared" si="31"/>
        <v>1579.779999999992</v>
      </c>
      <c r="C1096">
        <v>2564.2</v>
      </c>
      <c r="M1096" s="9">
        <f t="shared" si="30"/>
        <v>1.3999999999996362</v>
      </c>
    </row>
    <row r="1097" spans="2:13" ht="12.75">
      <c r="B1097">
        <f t="shared" si="31"/>
        <v>1579.789999999992</v>
      </c>
      <c r="C1097">
        <v>2565.6</v>
      </c>
      <c r="M1097" s="9">
        <f aca="true" t="shared" si="32" ref="M1097:M1160">C1097-C1096</f>
        <v>1.400000000000091</v>
      </c>
    </row>
    <row r="1098" spans="2:13" ht="12.75">
      <c r="B1098">
        <f t="shared" si="31"/>
        <v>1579.799999999992</v>
      </c>
      <c r="C1098">
        <v>2567</v>
      </c>
      <c r="D1098">
        <v>2568.3</v>
      </c>
      <c r="E1098">
        <v>2569.6</v>
      </c>
      <c r="F1098">
        <v>2570.9</v>
      </c>
      <c r="G1098">
        <v>2572.2</v>
      </c>
      <c r="H1098">
        <v>2573.5</v>
      </c>
      <c r="I1098">
        <v>2574.8</v>
      </c>
      <c r="J1098">
        <v>2576.1</v>
      </c>
      <c r="K1098">
        <v>2577.4</v>
      </c>
      <c r="L1098">
        <v>2578.7</v>
      </c>
      <c r="M1098" s="9">
        <f t="shared" si="32"/>
        <v>1.400000000000091</v>
      </c>
    </row>
    <row r="1099" spans="2:13" ht="12.75">
      <c r="B1099">
        <f t="shared" si="31"/>
        <v>1579.809999999992</v>
      </c>
      <c r="C1099">
        <v>2568.3</v>
      </c>
      <c r="M1099" s="9">
        <f t="shared" si="32"/>
        <v>1.300000000000182</v>
      </c>
    </row>
    <row r="1100" spans="2:13" ht="12.75">
      <c r="B1100">
        <f t="shared" si="31"/>
        <v>1579.819999999992</v>
      </c>
      <c r="C1100">
        <v>2569.6</v>
      </c>
      <c r="M1100" s="9">
        <f t="shared" si="32"/>
        <v>1.2999999999997272</v>
      </c>
    </row>
    <row r="1101" spans="2:13" ht="12.75">
      <c r="B1101">
        <f t="shared" si="31"/>
        <v>1579.829999999992</v>
      </c>
      <c r="C1101">
        <v>2570.9</v>
      </c>
      <c r="M1101" s="9">
        <f t="shared" si="32"/>
        <v>1.300000000000182</v>
      </c>
    </row>
    <row r="1102" spans="2:13" ht="12.75">
      <c r="B1102">
        <f t="shared" si="31"/>
        <v>1579.839999999992</v>
      </c>
      <c r="C1102">
        <v>2572.2</v>
      </c>
      <c r="M1102" s="9">
        <f t="shared" si="32"/>
        <v>1.2999999999997272</v>
      </c>
    </row>
    <row r="1103" spans="2:13" ht="12.75">
      <c r="B1103">
        <f t="shared" si="31"/>
        <v>1579.849999999992</v>
      </c>
      <c r="C1103">
        <v>2573.5</v>
      </c>
      <c r="M1103" s="9">
        <f t="shared" si="32"/>
        <v>1.300000000000182</v>
      </c>
    </row>
    <row r="1104" spans="2:13" ht="12.75">
      <c r="B1104">
        <f t="shared" si="31"/>
        <v>1579.859999999992</v>
      </c>
      <c r="C1104">
        <v>2574.8</v>
      </c>
      <c r="M1104" s="9">
        <f t="shared" si="32"/>
        <v>1.300000000000182</v>
      </c>
    </row>
    <row r="1105" spans="2:13" ht="12.75">
      <c r="B1105">
        <f t="shared" si="31"/>
        <v>1579.869999999992</v>
      </c>
      <c r="C1105">
        <v>2576.1</v>
      </c>
      <c r="M1105" s="9">
        <f t="shared" si="32"/>
        <v>1.2999999999997272</v>
      </c>
    </row>
    <row r="1106" spans="2:13" ht="12.75">
      <c r="B1106">
        <f t="shared" si="31"/>
        <v>1579.879999999992</v>
      </c>
      <c r="C1106">
        <v>2577.4</v>
      </c>
      <c r="M1106" s="9">
        <f t="shared" si="32"/>
        <v>1.300000000000182</v>
      </c>
    </row>
    <row r="1107" spans="2:13" ht="12.75">
      <c r="B1107">
        <f t="shared" si="31"/>
        <v>1579.889999999992</v>
      </c>
      <c r="C1107">
        <v>2578.7</v>
      </c>
      <c r="M1107" s="9">
        <f t="shared" si="32"/>
        <v>1.2999999999997272</v>
      </c>
    </row>
    <row r="1108" spans="2:13" ht="12.75">
      <c r="B1108">
        <f t="shared" si="31"/>
        <v>1579.899999999992</v>
      </c>
      <c r="C1108">
        <v>2580</v>
      </c>
      <c r="D1108">
        <v>2581.4</v>
      </c>
      <c r="E1108">
        <v>2582.8</v>
      </c>
      <c r="F1108">
        <v>2584.2</v>
      </c>
      <c r="G1108">
        <v>2585.6</v>
      </c>
      <c r="H1108">
        <v>2587</v>
      </c>
      <c r="I1108">
        <v>2588.4</v>
      </c>
      <c r="J1108">
        <v>2589.8</v>
      </c>
      <c r="K1108">
        <v>2591.2</v>
      </c>
      <c r="L1108">
        <v>2592.6</v>
      </c>
      <c r="M1108" s="9">
        <f t="shared" si="32"/>
        <v>1.300000000000182</v>
      </c>
    </row>
    <row r="1109" spans="2:13" ht="12.75">
      <c r="B1109">
        <f t="shared" si="31"/>
        <v>1579.909999999992</v>
      </c>
      <c r="C1109">
        <v>2581.4</v>
      </c>
      <c r="M1109" s="9">
        <f t="shared" si="32"/>
        <v>1.400000000000091</v>
      </c>
    </row>
    <row r="1110" spans="2:13" ht="12.75">
      <c r="B1110">
        <f t="shared" si="31"/>
        <v>1579.919999999992</v>
      </c>
      <c r="C1110">
        <v>2582.8</v>
      </c>
      <c r="M1110" s="9">
        <f t="shared" si="32"/>
        <v>1.400000000000091</v>
      </c>
    </row>
    <row r="1111" spans="2:13" ht="12.75">
      <c r="B1111">
        <f t="shared" si="31"/>
        <v>1579.9299999999919</v>
      </c>
      <c r="C1111">
        <v>2584.2</v>
      </c>
      <c r="M1111" s="9">
        <f t="shared" si="32"/>
        <v>1.3999999999996362</v>
      </c>
    </row>
    <row r="1112" spans="2:13" ht="12.75">
      <c r="B1112">
        <f t="shared" si="31"/>
        <v>1579.9399999999919</v>
      </c>
      <c r="C1112">
        <v>2585.6</v>
      </c>
      <c r="M1112" s="9">
        <f t="shared" si="32"/>
        <v>1.400000000000091</v>
      </c>
    </row>
    <row r="1113" spans="2:13" ht="12.75">
      <c r="B1113">
        <f t="shared" si="31"/>
        <v>1579.9499999999919</v>
      </c>
      <c r="C1113">
        <v>2587</v>
      </c>
      <c r="M1113" s="9">
        <f t="shared" si="32"/>
        <v>1.400000000000091</v>
      </c>
    </row>
    <row r="1114" spans="2:13" ht="12.75">
      <c r="B1114">
        <f t="shared" si="31"/>
        <v>1579.9599999999919</v>
      </c>
      <c r="C1114">
        <v>2588.4</v>
      </c>
      <c r="M1114" s="9">
        <f t="shared" si="32"/>
        <v>1.400000000000091</v>
      </c>
    </row>
    <row r="1115" spans="2:13" ht="12.75">
      <c r="B1115">
        <f t="shared" si="31"/>
        <v>1579.9699999999918</v>
      </c>
      <c r="C1115">
        <v>2589.8</v>
      </c>
      <c r="M1115" s="9">
        <f t="shared" si="32"/>
        <v>1.400000000000091</v>
      </c>
    </row>
    <row r="1116" spans="2:13" ht="12.75">
      <c r="B1116">
        <f t="shared" si="31"/>
        <v>1579.9799999999918</v>
      </c>
      <c r="C1116">
        <v>2591.2</v>
      </c>
      <c r="M1116" s="9">
        <f t="shared" si="32"/>
        <v>1.3999999999996362</v>
      </c>
    </row>
    <row r="1117" spans="2:13" ht="12.75">
      <c r="B1117">
        <f t="shared" si="31"/>
        <v>1579.9899999999918</v>
      </c>
      <c r="C1117">
        <v>2592.6</v>
      </c>
      <c r="M1117" s="9">
        <f t="shared" si="32"/>
        <v>1.400000000000091</v>
      </c>
    </row>
    <row r="1118" spans="2:13" ht="12.75">
      <c r="B1118">
        <f t="shared" si="31"/>
        <v>1579.9999999999918</v>
      </c>
      <c r="C1118">
        <v>2594</v>
      </c>
      <c r="D1118">
        <v>2595.6</v>
      </c>
      <c r="E1118">
        <v>2597.2</v>
      </c>
      <c r="F1118">
        <v>2598.8</v>
      </c>
      <c r="G1118">
        <v>2600.4</v>
      </c>
      <c r="H1118">
        <v>2602</v>
      </c>
      <c r="I1118">
        <v>2603.6</v>
      </c>
      <c r="J1118">
        <v>2605.2</v>
      </c>
      <c r="K1118">
        <v>2606.8</v>
      </c>
      <c r="L1118">
        <v>2608.4</v>
      </c>
      <c r="M1118" s="9">
        <f t="shared" si="32"/>
        <v>1.400000000000091</v>
      </c>
    </row>
    <row r="1119" spans="2:13" ht="12.75">
      <c r="B1119">
        <f t="shared" si="31"/>
        <v>1580.0099999999918</v>
      </c>
      <c r="C1119">
        <v>2595.6</v>
      </c>
      <c r="M1119" s="9">
        <f t="shared" si="32"/>
        <v>1.599999999999909</v>
      </c>
    </row>
    <row r="1120" spans="2:13" ht="12.75">
      <c r="B1120">
        <f t="shared" si="31"/>
        <v>1580.0199999999918</v>
      </c>
      <c r="C1120">
        <v>2597.2</v>
      </c>
      <c r="M1120" s="9">
        <f t="shared" si="32"/>
        <v>1.599999999999909</v>
      </c>
    </row>
    <row r="1121" spans="2:13" ht="12.75">
      <c r="B1121">
        <f t="shared" si="31"/>
        <v>1580.0299999999918</v>
      </c>
      <c r="C1121">
        <v>2598.8</v>
      </c>
      <c r="M1121" s="9">
        <f t="shared" si="32"/>
        <v>1.6000000000003638</v>
      </c>
    </row>
    <row r="1122" spans="2:13" ht="12.75">
      <c r="B1122">
        <f t="shared" si="31"/>
        <v>1580.0399999999918</v>
      </c>
      <c r="C1122">
        <v>2600.4</v>
      </c>
      <c r="M1122" s="9">
        <f t="shared" si="32"/>
        <v>1.599999999999909</v>
      </c>
    </row>
    <row r="1123" spans="2:13" ht="12.75">
      <c r="B1123">
        <f t="shared" si="31"/>
        <v>1580.0499999999918</v>
      </c>
      <c r="C1123">
        <v>2602</v>
      </c>
      <c r="M1123" s="9">
        <f t="shared" si="32"/>
        <v>1.599999999999909</v>
      </c>
    </row>
    <row r="1124" spans="2:13" ht="12.75">
      <c r="B1124">
        <f t="shared" si="31"/>
        <v>1580.0599999999918</v>
      </c>
      <c r="C1124">
        <v>2603.6</v>
      </c>
      <c r="M1124" s="9">
        <f t="shared" si="32"/>
        <v>1.599999999999909</v>
      </c>
    </row>
    <row r="1125" spans="2:13" ht="12.75">
      <c r="B1125">
        <f t="shared" si="31"/>
        <v>1580.0699999999918</v>
      </c>
      <c r="C1125">
        <v>2605.2</v>
      </c>
      <c r="M1125" s="9">
        <f t="shared" si="32"/>
        <v>1.599999999999909</v>
      </c>
    </row>
    <row r="1126" spans="2:13" ht="12.75">
      <c r="B1126">
        <f t="shared" si="31"/>
        <v>1580.0799999999917</v>
      </c>
      <c r="C1126">
        <v>2606.8</v>
      </c>
      <c r="M1126" s="9">
        <f t="shared" si="32"/>
        <v>1.6000000000003638</v>
      </c>
    </row>
    <row r="1127" spans="2:13" ht="12.75">
      <c r="B1127">
        <f t="shared" si="31"/>
        <v>1580.0899999999917</v>
      </c>
      <c r="C1127">
        <v>2608.4</v>
      </c>
      <c r="M1127" s="9">
        <f t="shared" si="32"/>
        <v>1.599999999999909</v>
      </c>
    </row>
    <row r="1128" spans="2:13" ht="12.75">
      <c r="B1128">
        <f t="shared" si="31"/>
        <v>1580.0999999999917</v>
      </c>
      <c r="C1128">
        <v>2610</v>
      </c>
      <c r="D1128">
        <v>2611.5</v>
      </c>
      <c r="E1128">
        <v>2613</v>
      </c>
      <c r="F1128">
        <v>2614.5</v>
      </c>
      <c r="G1128">
        <v>2616</v>
      </c>
      <c r="H1128">
        <v>2617.5</v>
      </c>
      <c r="I1128">
        <v>2619</v>
      </c>
      <c r="J1128">
        <v>2620.5</v>
      </c>
      <c r="K1128">
        <v>2622</v>
      </c>
      <c r="L1128">
        <v>2623.5</v>
      </c>
      <c r="M1128" s="9">
        <f t="shared" si="32"/>
        <v>1.599999999999909</v>
      </c>
    </row>
    <row r="1129" spans="2:13" ht="15" customHeight="1">
      <c r="B1129">
        <f t="shared" si="31"/>
        <v>1580.1099999999917</v>
      </c>
      <c r="C1129">
        <v>2611.5</v>
      </c>
      <c r="M1129" s="9">
        <f t="shared" si="32"/>
        <v>1.5</v>
      </c>
    </row>
    <row r="1130" spans="2:13" ht="15" customHeight="1">
      <c r="B1130">
        <f t="shared" si="31"/>
        <v>1580.1199999999917</v>
      </c>
      <c r="C1130">
        <v>2613</v>
      </c>
      <c r="M1130" s="9">
        <f t="shared" si="32"/>
        <v>1.5</v>
      </c>
    </row>
    <row r="1131" spans="2:13" ht="15" customHeight="1">
      <c r="B1131">
        <f t="shared" si="31"/>
        <v>1580.1299999999917</v>
      </c>
      <c r="C1131">
        <v>2614.5</v>
      </c>
      <c r="M1131" s="9">
        <f t="shared" si="32"/>
        <v>1.5</v>
      </c>
    </row>
    <row r="1132" spans="2:13" ht="15" customHeight="1">
      <c r="B1132">
        <f t="shared" si="31"/>
        <v>1580.1399999999917</v>
      </c>
      <c r="C1132">
        <v>2616</v>
      </c>
      <c r="M1132" s="9">
        <f t="shared" si="32"/>
        <v>1.5</v>
      </c>
    </row>
    <row r="1133" spans="2:13" ht="15" customHeight="1">
      <c r="B1133">
        <f t="shared" si="31"/>
        <v>1580.1499999999917</v>
      </c>
      <c r="C1133">
        <v>2617.5</v>
      </c>
      <c r="M1133" s="9">
        <f t="shared" si="32"/>
        <v>1.5</v>
      </c>
    </row>
    <row r="1134" spans="2:13" ht="15" customHeight="1">
      <c r="B1134">
        <f t="shared" si="31"/>
        <v>1580.1599999999917</v>
      </c>
      <c r="C1134">
        <v>2619</v>
      </c>
      <c r="M1134" s="9">
        <f t="shared" si="32"/>
        <v>1.5</v>
      </c>
    </row>
    <row r="1135" spans="2:13" ht="15" customHeight="1">
      <c r="B1135">
        <f t="shared" si="31"/>
        <v>1580.1699999999917</v>
      </c>
      <c r="C1135">
        <v>2620.5</v>
      </c>
      <c r="M1135" s="9">
        <f t="shared" si="32"/>
        <v>1.5</v>
      </c>
    </row>
    <row r="1136" spans="2:13" ht="15" customHeight="1">
      <c r="B1136">
        <f t="shared" si="31"/>
        <v>1580.1799999999917</v>
      </c>
      <c r="C1136">
        <v>2622</v>
      </c>
      <c r="M1136" s="9">
        <f t="shared" si="32"/>
        <v>1.5</v>
      </c>
    </row>
    <row r="1137" spans="2:13" ht="15" customHeight="1">
      <c r="B1137">
        <f t="shared" si="31"/>
        <v>1580.1899999999916</v>
      </c>
      <c r="C1137">
        <v>2623.5</v>
      </c>
      <c r="M1137" s="9">
        <f t="shared" si="32"/>
        <v>1.5</v>
      </c>
    </row>
    <row r="1138" spans="2:13" ht="15" customHeight="1">
      <c r="B1138">
        <f t="shared" si="31"/>
        <v>1580.1999999999916</v>
      </c>
      <c r="C1138">
        <v>2625</v>
      </c>
      <c r="D1138">
        <v>2626.5</v>
      </c>
      <c r="E1138">
        <v>2628</v>
      </c>
      <c r="F1138">
        <v>2629.5</v>
      </c>
      <c r="G1138">
        <v>2631</v>
      </c>
      <c r="H1138">
        <v>2632.5</v>
      </c>
      <c r="I1138">
        <v>2634</v>
      </c>
      <c r="J1138">
        <v>2635.5</v>
      </c>
      <c r="K1138">
        <v>2637</v>
      </c>
      <c r="L1138">
        <v>2638.5</v>
      </c>
      <c r="M1138" s="9">
        <f t="shared" si="32"/>
        <v>1.5</v>
      </c>
    </row>
    <row r="1139" spans="2:13" ht="12.75">
      <c r="B1139">
        <f t="shared" si="31"/>
        <v>1580.2099999999916</v>
      </c>
      <c r="C1139">
        <v>2626.5</v>
      </c>
      <c r="M1139" s="9">
        <f t="shared" si="32"/>
        <v>1.5</v>
      </c>
    </row>
    <row r="1140" spans="2:13" ht="12.75">
      <c r="B1140">
        <f t="shared" si="31"/>
        <v>1580.2199999999916</v>
      </c>
      <c r="C1140">
        <v>2628</v>
      </c>
      <c r="M1140" s="9">
        <f t="shared" si="32"/>
        <v>1.5</v>
      </c>
    </row>
    <row r="1141" spans="2:13" ht="12.75">
      <c r="B1141">
        <f t="shared" si="31"/>
        <v>1580.2299999999916</v>
      </c>
      <c r="C1141">
        <v>2629.5</v>
      </c>
      <c r="M1141" s="9">
        <f t="shared" si="32"/>
        <v>1.5</v>
      </c>
    </row>
    <row r="1142" spans="2:13" ht="12.75">
      <c r="B1142">
        <f t="shared" si="31"/>
        <v>1580.2399999999916</v>
      </c>
      <c r="C1142">
        <v>2631</v>
      </c>
      <c r="M1142" s="9">
        <f t="shared" si="32"/>
        <v>1.5</v>
      </c>
    </row>
    <row r="1143" spans="2:13" ht="12.75">
      <c r="B1143">
        <f t="shared" si="31"/>
        <v>1580.2499999999916</v>
      </c>
      <c r="C1143">
        <v>2632.5</v>
      </c>
      <c r="M1143" s="9">
        <f t="shared" si="32"/>
        <v>1.5</v>
      </c>
    </row>
    <row r="1144" spans="2:13" ht="12.75">
      <c r="B1144">
        <f t="shared" si="31"/>
        <v>1580.2599999999916</v>
      </c>
      <c r="C1144">
        <v>2634</v>
      </c>
      <c r="M1144" s="9">
        <f t="shared" si="32"/>
        <v>1.5</v>
      </c>
    </row>
    <row r="1145" spans="2:13" ht="12.75">
      <c r="B1145">
        <f t="shared" si="31"/>
        <v>1580.2699999999916</v>
      </c>
      <c r="C1145">
        <v>2635.5</v>
      </c>
      <c r="M1145" s="9">
        <f t="shared" si="32"/>
        <v>1.5</v>
      </c>
    </row>
    <row r="1146" spans="2:13" ht="12.75">
      <c r="B1146">
        <f t="shared" si="31"/>
        <v>1580.2799999999916</v>
      </c>
      <c r="C1146">
        <v>2637</v>
      </c>
      <c r="M1146" s="9">
        <f t="shared" si="32"/>
        <v>1.5</v>
      </c>
    </row>
    <row r="1147" spans="2:13" ht="12.75">
      <c r="B1147">
        <f aca="true" t="shared" si="33" ref="B1147:B1210">B1146+0.01</f>
        <v>1580.2899999999916</v>
      </c>
      <c r="C1147">
        <v>2638.5</v>
      </c>
      <c r="M1147" s="9">
        <f t="shared" si="32"/>
        <v>1.5</v>
      </c>
    </row>
    <row r="1148" spans="2:13" ht="15" customHeight="1">
      <c r="B1148">
        <f t="shared" si="33"/>
        <v>1580.2999999999915</v>
      </c>
      <c r="C1148">
        <v>2640</v>
      </c>
      <c r="D1148">
        <v>2641.5</v>
      </c>
      <c r="E1148">
        <v>2643</v>
      </c>
      <c r="F1148">
        <v>2644.5</v>
      </c>
      <c r="G1148">
        <v>2646</v>
      </c>
      <c r="H1148">
        <v>2647.5</v>
      </c>
      <c r="I1148">
        <v>2649</v>
      </c>
      <c r="J1148">
        <v>2650.5</v>
      </c>
      <c r="K1148">
        <v>2652</v>
      </c>
      <c r="L1148">
        <v>2653.5</v>
      </c>
      <c r="M1148" s="9">
        <f t="shared" si="32"/>
        <v>1.5</v>
      </c>
    </row>
    <row r="1149" spans="2:13" ht="12.75">
      <c r="B1149">
        <f t="shared" si="33"/>
        <v>1580.3099999999915</v>
      </c>
      <c r="C1149">
        <v>2641.5</v>
      </c>
      <c r="M1149" s="9">
        <f t="shared" si="32"/>
        <v>1.5</v>
      </c>
    </row>
    <row r="1150" spans="2:13" ht="12.75">
      <c r="B1150">
        <f t="shared" si="33"/>
        <v>1580.3199999999915</v>
      </c>
      <c r="C1150">
        <v>2643</v>
      </c>
      <c r="M1150" s="9">
        <f t="shared" si="32"/>
        <v>1.5</v>
      </c>
    </row>
    <row r="1151" spans="2:13" ht="12.75">
      <c r="B1151">
        <f t="shared" si="33"/>
        <v>1580.3299999999915</v>
      </c>
      <c r="C1151">
        <v>2644.5</v>
      </c>
      <c r="M1151" s="9">
        <f t="shared" si="32"/>
        <v>1.5</v>
      </c>
    </row>
    <row r="1152" spans="2:13" ht="12.75">
      <c r="B1152">
        <f t="shared" si="33"/>
        <v>1580.3399999999915</v>
      </c>
      <c r="C1152">
        <v>2646</v>
      </c>
      <c r="M1152" s="9">
        <f t="shared" si="32"/>
        <v>1.5</v>
      </c>
    </row>
    <row r="1153" spans="2:13" ht="12.75">
      <c r="B1153">
        <f t="shared" si="33"/>
        <v>1580.3499999999915</v>
      </c>
      <c r="C1153">
        <v>2647.5</v>
      </c>
      <c r="M1153" s="9">
        <f t="shared" si="32"/>
        <v>1.5</v>
      </c>
    </row>
    <row r="1154" spans="2:13" ht="12.75">
      <c r="B1154">
        <f t="shared" si="33"/>
        <v>1580.3599999999915</v>
      </c>
      <c r="C1154">
        <v>2649</v>
      </c>
      <c r="M1154" s="9">
        <f t="shared" si="32"/>
        <v>1.5</v>
      </c>
    </row>
    <row r="1155" spans="2:13" ht="12.75">
      <c r="B1155">
        <f t="shared" si="33"/>
        <v>1580.3699999999915</v>
      </c>
      <c r="C1155">
        <v>2650.5</v>
      </c>
      <c r="M1155" s="9">
        <f t="shared" si="32"/>
        <v>1.5</v>
      </c>
    </row>
    <row r="1156" spans="2:13" ht="12.75">
      <c r="B1156">
        <f t="shared" si="33"/>
        <v>1580.3799999999915</v>
      </c>
      <c r="C1156">
        <v>2652</v>
      </c>
      <c r="M1156" s="9">
        <f t="shared" si="32"/>
        <v>1.5</v>
      </c>
    </row>
    <row r="1157" spans="2:13" ht="12.75">
      <c r="B1157">
        <f t="shared" si="33"/>
        <v>1580.3899999999915</v>
      </c>
      <c r="C1157">
        <v>2653.5</v>
      </c>
      <c r="M1157" s="9">
        <f t="shared" si="32"/>
        <v>1.5</v>
      </c>
    </row>
    <row r="1158" spans="2:13" ht="12.75">
      <c r="B1158">
        <f t="shared" si="33"/>
        <v>1580.3999999999915</v>
      </c>
      <c r="C1158">
        <v>2655</v>
      </c>
      <c r="D1158">
        <v>2656.5</v>
      </c>
      <c r="E1158">
        <v>2658</v>
      </c>
      <c r="F1158">
        <v>2659.5</v>
      </c>
      <c r="G1158">
        <v>2661</v>
      </c>
      <c r="H1158">
        <v>2662.5</v>
      </c>
      <c r="I1158">
        <v>2664</v>
      </c>
      <c r="J1158">
        <v>2665.5</v>
      </c>
      <c r="K1158">
        <v>2667</v>
      </c>
      <c r="L1158">
        <v>2668.5</v>
      </c>
      <c r="M1158" s="9">
        <f t="shared" si="32"/>
        <v>1.5</v>
      </c>
    </row>
    <row r="1159" spans="2:13" ht="12.75">
      <c r="B1159">
        <f t="shared" si="33"/>
        <v>1580.4099999999914</v>
      </c>
      <c r="C1159">
        <v>2656.5</v>
      </c>
      <c r="M1159" s="9">
        <f t="shared" si="32"/>
        <v>1.5</v>
      </c>
    </row>
    <row r="1160" spans="2:13" ht="12.75">
      <c r="B1160">
        <f t="shared" si="33"/>
        <v>1580.4199999999914</v>
      </c>
      <c r="C1160">
        <v>2658</v>
      </c>
      <c r="M1160" s="9">
        <f t="shared" si="32"/>
        <v>1.5</v>
      </c>
    </row>
    <row r="1161" spans="2:13" ht="12.75">
      <c r="B1161">
        <f t="shared" si="33"/>
        <v>1580.4299999999914</v>
      </c>
      <c r="C1161">
        <v>2659.5</v>
      </c>
      <c r="M1161" s="9">
        <f aca="true" t="shared" si="34" ref="M1161:M1224">C1161-C1160</f>
        <v>1.5</v>
      </c>
    </row>
    <row r="1162" spans="2:13" ht="12.75">
      <c r="B1162">
        <f t="shared" si="33"/>
        <v>1580.4399999999914</v>
      </c>
      <c r="C1162">
        <v>2661</v>
      </c>
      <c r="M1162" s="9">
        <f t="shared" si="34"/>
        <v>1.5</v>
      </c>
    </row>
    <row r="1163" spans="2:13" ht="12.75">
      <c r="B1163">
        <f t="shared" si="33"/>
        <v>1580.4499999999914</v>
      </c>
      <c r="C1163">
        <v>2662.5</v>
      </c>
      <c r="M1163" s="9">
        <f t="shared" si="34"/>
        <v>1.5</v>
      </c>
    </row>
    <row r="1164" spans="2:13" ht="12.75">
      <c r="B1164">
        <f t="shared" si="33"/>
        <v>1580.4599999999914</v>
      </c>
      <c r="C1164">
        <v>2664</v>
      </c>
      <c r="M1164" s="9">
        <f t="shared" si="34"/>
        <v>1.5</v>
      </c>
    </row>
    <row r="1165" spans="2:13" ht="12.75">
      <c r="B1165">
        <f t="shared" si="33"/>
        <v>1580.4699999999914</v>
      </c>
      <c r="C1165">
        <v>2665.5</v>
      </c>
      <c r="M1165" s="9">
        <f t="shared" si="34"/>
        <v>1.5</v>
      </c>
    </row>
    <row r="1166" spans="2:13" ht="12.75">
      <c r="B1166">
        <f t="shared" si="33"/>
        <v>1580.4799999999914</v>
      </c>
      <c r="C1166">
        <v>2667</v>
      </c>
      <c r="M1166" s="9">
        <f t="shared" si="34"/>
        <v>1.5</v>
      </c>
    </row>
    <row r="1167" spans="2:13" ht="12.75">
      <c r="B1167">
        <f t="shared" si="33"/>
        <v>1580.4899999999914</v>
      </c>
      <c r="C1167">
        <v>2668.5</v>
      </c>
      <c r="M1167" s="9">
        <f t="shared" si="34"/>
        <v>1.5</v>
      </c>
    </row>
    <row r="1168" spans="2:13" ht="12.75">
      <c r="B1168">
        <f t="shared" si="33"/>
        <v>1580.4999999999914</v>
      </c>
      <c r="C1168">
        <v>2670</v>
      </c>
      <c r="D1168">
        <v>2671.5</v>
      </c>
      <c r="E1168">
        <v>2673</v>
      </c>
      <c r="F1168">
        <v>2674.5</v>
      </c>
      <c r="G1168">
        <v>2676</v>
      </c>
      <c r="H1168">
        <v>2677.5</v>
      </c>
      <c r="I1168">
        <v>2679</v>
      </c>
      <c r="J1168">
        <v>2680.5</v>
      </c>
      <c r="K1168">
        <v>2682</v>
      </c>
      <c r="L1168">
        <v>2683.5</v>
      </c>
      <c r="M1168" s="9">
        <f t="shared" si="34"/>
        <v>1.5</v>
      </c>
    </row>
    <row r="1169" spans="2:13" ht="12.75">
      <c r="B1169">
        <f t="shared" si="33"/>
        <v>1580.5099999999914</v>
      </c>
      <c r="C1169">
        <v>2671.5</v>
      </c>
      <c r="M1169" s="9">
        <f t="shared" si="34"/>
        <v>1.5</v>
      </c>
    </row>
    <row r="1170" spans="2:13" ht="12.75">
      <c r="B1170">
        <f t="shared" si="33"/>
        <v>1580.5199999999913</v>
      </c>
      <c r="C1170">
        <v>2673</v>
      </c>
      <c r="M1170" s="9">
        <f t="shared" si="34"/>
        <v>1.5</v>
      </c>
    </row>
    <row r="1171" spans="2:13" ht="12.75">
      <c r="B1171">
        <f t="shared" si="33"/>
        <v>1580.5299999999913</v>
      </c>
      <c r="C1171">
        <v>2674.5</v>
      </c>
      <c r="M1171" s="9">
        <f t="shared" si="34"/>
        <v>1.5</v>
      </c>
    </row>
    <row r="1172" spans="2:13" ht="12.75">
      <c r="B1172">
        <f t="shared" si="33"/>
        <v>1580.5399999999913</v>
      </c>
      <c r="C1172">
        <v>2676</v>
      </c>
      <c r="M1172" s="9">
        <f t="shared" si="34"/>
        <v>1.5</v>
      </c>
    </row>
    <row r="1173" spans="2:13" ht="12.75">
      <c r="B1173">
        <f t="shared" si="33"/>
        <v>1580.5499999999913</v>
      </c>
      <c r="C1173">
        <v>2677.5</v>
      </c>
      <c r="M1173" s="9">
        <f t="shared" si="34"/>
        <v>1.5</v>
      </c>
    </row>
    <row r="1174" spans="2:13" ht="12.75">
      <c r="B1174">
        <f t="shared" si="33"/>
        <v>1580.5599999999913</v>
      </c>
      <c r="C1174">
        <v>2679</v>
      </c>
      <c r="M1174" s="9">
        <f t="shared" si="34"/>
        <v>1.5</v>
      </c>
    </row>
    <row r="1175" spans="2:13" ht="12.75">
      <c r="B1175">
        <f t="shared" si="33"/>
        <v>1580.5699999999913</v>
      </c>
      <c r="C1175">
        <v>2680.5</v>
      </c>
      <c r="M1175" s="9">
        <f t="shared" si="34"/>
        <v>1.5</v>
      </c>
    </row>
    <row r="1176" spans="2:13" ht="12.75">
      <c r="B1176">
        <f t="shared" si="33"/>
        <v>1580.5799999999913</v>
      </c>
      <c r="C1176">
        <v>2682</v>
      </c>
      <c r="M1176" s="9">
        <f t="shared" si="34"/>
        <v>1.5</v>
      </c>
    </row>
    <row r="1177" spans="2:13" ht="12.75">
      <c r="B1177">
        <f t="shared" si="33"/>
        <v>1580.5899999999913</v>
      </c>
      <c r="C1177">
        <v>2683.5</v>
      </c>
      <c r="M1177" s="9">
        <f t="shared" si="34"/>
        <v>1.5</v>
      </c>
    </row>
    <row r="1178" spans="2:13" ht="12.75">
      <c r="B1178">
        <f t="shared" si="33"/>
        <v>1580.5999999999913</v>
      </c>
      <c r="C1178">
        <v>2685</v>
      </c>
      <c r="D1178">
        <v>2686.5</v>
      </c>
      <c r="E1178">
        <v>2688</v>
      </c>
      <c r="F1178">
        <v>2689.5</v>
      </c>
      <c r="G1178">
        <v>2691</v>
      </c>
      <c r="H1178">
        <v>2692.5</v>
      </c>
      <c r="I1178">
        <v>2694</v>
      </c>
      <c r="J1178">
        <v>2695.5</v>
      </c>
      <c r="K1178">
        <v>2697</v>
      </c>
      <c r="L1178">
        <v>2698.5</v>
      </c>
      <c r="M1178" s="9">
        <f t="shared" si="34"/>
        <v>1.5</v>
      </c>
    </row>
    <row r="1179" spans="2:13" ht="12.75">
      <c r="B1179">
        <f t="shared" si="33"/>
        <v>1580.6099999999913</v>
      </c>
      <c r="C1179">
        <v>2686.5</v>
      </c>
      <c r="M1179" s="9">
        <f t="shared" si="34"/>
        <v>1.5</v>
      </c>
    </row>
    <row r="1180" spans="2:13" ht="12.75">
      <c r="B1180">
        <f t="shared" si="33"/>
        <v>1580.6199999999913</v>
      </c>
      <c r="C1180">
        <v>2688</v>
      </c>
      <c r="M1180" s="9">
        <f t="shared" si="34"/>
        <v>1.5</v>
      </c>
    </row>
    <row r="1181" spans="2:13" ht="12.75">
      <c r="B1181">
        <f t="shared" si="33"/>
        <v>1580.6299999999912</v>
      </c>
      <c r="C1181">
        <v>2689.5</v>
      </c>
      <c r="M1181" s="9">
        <f t="shared" si="34"/>
        <v>1.5</v>
      </c>
    </row>
    <row r="1182" spans="2:13" ht="12.75">
      <c r="B1182">
        <f t="shared" si="33"/>
        <v>1580.6399999999912</v>
      </c>
      <c r="C1182">
        <v>2691</v>
      </c>
      <c r="M1182" s="9">
        <f t="shared" si="34"/>
        <v>1.5</v>
      </c>
    </row>
    <row r="1183" spans="2:13" ht="12.75">
      <c r="B1183">
        <f t="shared" si="33"/>
        <v>1580.6499999999912</v>
      </c>
      <c r="C1183">
        <v>2692.5</v>
      </c>
      <c r="M1183" s="9">
        <f t="shared" si="34"/>
        <v>1.5</v>
      </c>
    </row>
    <row r="1184" spans="2:13" ht="12.75">
      <c r="B1184">
        <f t="shared" si="33"/>
        <v>1580.6599999999912</v>
      </c>
      <c r="C1184">
        <v>2694</v>
      </c>
      <c r="M1184" s="9">
        <f t="shared" si="34"/>
        <v>1.5</v>
      </c>
    </row>
    <row r="1185" spans="2:13" ht="12.75">
      <c r="B1185">
        <f t="shared" si="33"/>
        <v>1580.6699999999912</v>
      </c>
      <c r="C1185">
        <v>2695.5</v>
      </c>
      <c r="M1185" s="9">
        <f t="shared" si="34"/>
        <v>1.5</v>
      </c>
    </row>
    <row r="1186" spans="2:13" ht="12.75">
      <c r="B1186">
        <f t="shared" si="33"/>
        <v>1580.6799999999912</v>
      </c>
      <c r="C1186">
        <v>2697</v>
      </c>
      <c r="M1186" s="9">
        <f t="shared" si="34"/>
        <v>1.5</v>
      </c>
    </row>
    <row r="1187" spans="2:13" ht="12.75">
      <c r="B1187">
        <f t="shared" si="33"/>
        <v>1580.6899999999912</v>
      </c>
      <c r="C1187">
        <v>2698.5</v>
      </c>
      <c r="M1187" s="9">
        <f t="shared" si="34"/>
        <v>1.5</v>
      </c>
    </row>
    <row r="1188" spans="2:13" ht="12.75">
      <c r="B1188">
        <f t="shared" si="33"/>
        <v>1580.6999999999912</v>
      </c>
      <c r="C1188">
        <v>2700</v>
      </c>
      <c r="D1188">
        <v>2701.5</v>
      </c>
      <c r="E1188">
        <v>2703</v>
      </c>
      <c r="F1188">
        <v>2704.5</v>
      </c>
      <c r="G1188">
        <v>2706</v>
      </c>
      <c r="H1188">
        <v>2707.5</v>
      </c>
      <c r="I1188">
        <v>2709</v>
      </c>
      <c r="J1188">
        <v>2710.5</v>
      </c>
      <c r="K1188">
        <v>2712</v>
      </c>
      <c r="L1188">
        <v>2713.5</v>
      </c>
      <c r="M1188" s="9">
        <f t="shared" si="34"/>
        <v>1.5</v>
      </c>
    </row>
    <row r="1189" spans="2:13" ht="12.75">
      <c r="B1189">
        <f t="shared" si="33"/>
        <v>1580.7099999999912</v>
      </c>
      <c r="C1189">
        <v>2701.5</v>
      </c>
      <c r="M1189" s="9">
        <f t="shared" si="34"/>
        <v>1.5</v>
      </c>
    </row>
    <row r="1190" spans="2:13" ht="12.75">
      <c r="B1190">
        <f t="shared" si="33"/>
        <v>1580.7199999999912</v>
      </c>
      <c r="C1190">
        <v>2703</v>
      </c>
      <c r="M1190" s="9">
        <f t="shared" si="34"/>
        <v>1.5</v>
      </c>
    </row>
    <row r="1191" spans="2:13" ht="12.75">
      <c r="B1191">
        <f t="shared" si="33"/>
        <v>1580.7299999999912</v>
      </c>
      <c r="C1191">
        <v>2704.5</v>
      </c>
      <c r="M1191" s="9">
        <f t="shared" si="34"/>
        <v>1.5</v>
      </c>
    </row>
    <row r="1192" spans="2:13" ht="12.75">
      <c r="B1192">
        <f t="shared" si="33"/>
        <v>1580.7399999999911</v>
      </c>
      <c r="C1192">
        <v>2706</v>
      </c>
      <c r="M1192" s="9">
        <f t="shared" si="34"/>
        <v>1.5</v>
      </c>
    </row>
    <row r="1193" spans="2:13" ht="12.75">
      <c r="B1193">
        <f t="shared" si="33"/>
        <v>1580.7499999999911</v>
      </c>
      <c r="C1193">
        <v>2707.5</v>
      </c>
      <c r="M1193" s="9">
        <f t="shared" si="34"/>
        <v>1.5</v>
      </c>
    </row>
    <row r="1194" spans="2:13" ht="12.75">
      <c r="B1194">
        <f t="shared" si="33"/>
        <v>1580.7599999999911</v>
      </c>
      <c r="C1194">
        <v>2709</v>
      </c>
      <c r="M1194" s="9">
        <f t="shared" si="34"/>
        <v>1.5</v>
      </c>
    </row>
    <row r="1195" spans="2:13" ht="12.75">
      <c r="B1195">
        <f t="shared" si="33"/>
        <v>1580.7699999999911</v>
      </c>
      <c r="C1195">
        <v>2710.5</v>
      </c>
      <c r="M1195" s="9">
        <f t="shared" si="34"/>
        <v>1.5</v>
      </c>
    </row>
    <row r="1196" spans="2:13" ht="12.75">
      <c r="B1196">
        <f t="shared" si="33"/>
        <v>1580.779999999991</v>
      </c>
      <c r="C1196">
        <v>2712</v>
      </c>
      <c r="M1196" s="9">
        <f t="shared" si="34"/>
        <v>1.5</v>
      </c>
    </row>
    <row r="1197" spans="2:13" ht="12.75">
      <c r="B1197">
        <f t="shared" si="33"/>
        <v>1580.789999999991</v>
      </c>
      <c r="C1197">
        <v>2713.5</v>
      </c>
      <c r="M1197" s="9">
        <f t="shared" si="34"/>
        <v>1.5</v>
      </c>
    </row>
    <row r="1198" spans="2:13" ht="12.75">
      <c r="B1198">
        <f t="shared" si="33"/>
        <v>1580.799999999991</v>
      </c>
      <c r="C1198">
        <v>2715</v>
      </c>
      <c r="D1198">
        <v>2716.5</v>
      </c>
      <c r="E1198">
        <v>2718</v>
      </c>
      <c r="F1198">
        <v>2719.5</v>
      </c>
      <c r="G1198">
        <v>2721</v>
      </c>
      <c r="H1198">
        <v>2722.5</v>
      </c>
      <c r="I1198">
        <v>2724</v>
      </c>
      <c r="J1198">
        <v>2725.5</v>
      </c>
      <c r="K1198">
        <v>2727</v>
      </c>
      <c r="L1198">
        <v>2728.5</v>
      </c>
      <c r="M1198" s="9">
        <f t="shared" si="34"/>
        <v>1.5</v>
      </c>
    </row>
    <row r="1199" spans="2:13" ht="12.75">
      <c r="B1199">
        <f t="shared" si="33"/>
        <v>1580.809999999991</v>
      </c>
      <c r="C1199">
        <v>2716.5</v>
      </c>
      <c r="M1199" s="9">
        <f t="shared" si="34"/>
        <v>1.5</v>
      </c>
    </row>
    <row r="1200" spans="2:13" ht="12.75">
      <c r="B1200">
        <f t="shared" si="33"/>
        <v>1580.819999999991</v>
      </c>
      <c r="C1200">
        <v>2718</v>
      </c>
      <c r="M1200" s="9">
        <f t="shared" si="34"/>
        <v>1.5</v>
      </c>
    </row>
    <row r="1201" spans="2:13" ht="12.75">
      <c r="B1201">
        <f t="shared" si="33"/>
        <v>1580.829999999991</v>
      </c>
      <c r="C1201">
        <v>2719.5</v>
      </c>
      <c r="M1201" s="9">
        <f t="shared" si="34"/>
        <v>1.5</v>
      </c>
    </row>
    <row r="1202" spans="2:13" ht="12.75">
      <c r="B1202">
        <f t="shared" si="33"/>
        <v>1580.839999999991</v>
      </c>
      <c r="C1202">
        <v>2721</v>
      </c>
      <c r="M1202" s="9">
        <f t="shared" si="34"/>
        <v>1.5</v>
      </c>
    </row>
    <row r="1203" spans="2:13" ht="12.75">
      <c r="B1203">
        <f t="shared" si="33"/>
        <v>1580.849999999991</v>
      </c>
      <c r="C1203">
        <v>2722.5</v>
      </c>
      <c r="M1203" s="9">
        <f t="shared" si="34"/>
        <v>1.5</v>
      </c>
    </row>
    <row r="1204" spans="2:13" ht="12.75">
      <c r="B1204">
        <f t="shared" si="33"/>
        <v>1580.859999999991</v>
      </c>
      <c r="C1204">
        <v>2724</v>
      </c>
      <c r="M1204" s="9">
        <f t="shared" si="34"/>
        <v>1.5</v>
      </c>
    </row>
    <row r="1205" spans="2:13" ht="12.75">
      <c r="B1205">
        <f t="shared" si="33"/>
        <v>1580.869999999991</v>
      </c>
      <c r="C1205">
        <v>2725.5</v>
      </c>
      <c r="M1205" s="9">
        <f t="shared" si="34"/>
        <v>1.5</v>
      </c>
    </row>
    <row r="1206" spans="2:13" ht="12.75">
      <c r="B1206">
        <f t="shared" si="33"/>
        <v>1580.879999999991</v>
      </c>
      <c r="C1206">
        <v>2727</v>
      </c>
      <c r="M1206" s="9">
        <f t="shared" si="34"/>
        <v>1.5</v>
      </c>
    </row>
    <row r="1207" spans="2:13" ht="12.75">
      <c r="B1207">
        <f t="shared" si="33"/>
        <v>1580.889999999991</v>
      </c>
      <c r="C1207">
        <v>2728.5</v>
      </c>
      <c r="M1207" s="9">
        <f t="shared" si="34"/>
        <v>1.5</v>
      </c>
    </row>
    <row r="1208" spans="2:13" ht="12.75">
      <c r="B1208">
        <f t="shared" si="33"/>
        <v>1580.899999999991</v>
      </c>
      <c r="C1208">
        <v>2730</v>
      </c>
      <c r="D1208">
        <v>2731.6</v>
      </c>
      <c r="E1208">
        <v>2733.2</v>
      </c>
      <c r="F1208">
        <v>2734.8</v>
      </c>
      <c r="G1208">
        <v>2736.4</v>
      </c>
      <c r="H1208">
        <v>2738</v>
      </c>
      <c r="I1208">
        <v>2739.6</v>
      </c>
      <c r="J1208">
        <v>2741.2</v>
      </c>
      <c r="K1208">
        <v>2742.8</v>
      </c>
      <c r="L1208">
        <v>2744.4</v>
      </c>
      <c r="M1208" s="9">
        <f t="shared" si="34"/>
        <v>1.5</v>
      </c>
    </row>
    <row r="1209" spans="2:13" ht="12.75">
      <c r="B1209">
        <f t="shared" si="33"/>
        <v>1580.909999999991</v>
      </c>
      <c r="C1209">
        <v>2731.6</v>
      </c>
      <c r="M1209" s="9">
        <f t="shared" si="34"/>
        <v>1.599999999999909</v>
      </c>
    </row>
    <row r="1210" spans="2:13" ht="12.75">
      <c r="B1210">
        <f t="shared" si="33"/>
        <v>1580.919999999991</v>
      </c>
      <c r="C1210">
        <v>2733.2</v>
      </c>
      <c r="M1210" s="9">
        <f t="shared" si="34"/>
        <v>1.599999999999909</v>
      </c>
    </row>
    <row r="1211" spans="2:13" ht="12.75">
      <c r="B1211">
        <f aca="true" t="shared" si="35" ref="B1211:B1274">B1210+0.01</f>
        <v>1580.929999999991</v>
      </c>
      <c r="C1211">
        <v>2734.8</v>
      </c>
      <c r="M1211" s="9">
        <f t="shared" si="34"/>
        <v>1.6000000000003638</v>
      </c>
    </row>
    <row r="1212" spans="2:13" ht="12.75">
      <c r="B1212">
        <f t="shared" si="35"/>
        <v>1580.939999999991</v>
      </c>
      <c r="C1212">
        <v>2736.4</v>
      </c>
      <c r="M1212" s="9">
        <f t="shared" si="34"/>
        <v>1.599999999999909</v>
      </c>
    </row>
    <row r="1213" spans="2:13" ht="12.75">
      <c r="B1213">
        <f t="shared" si="35"/>
        <v>1580.949999999991</v>
      </c>
      <c r="C1213">
        <v>2738</v>
      </c>
      <c r="M1213" s="9">
        <f t="shared" si="34"/>
        <v>1.599999999999909</v>
      </c>
    </row>
    <row r="1214" spans="2:13" ht="12.75">
      <c r="B1214">
        <f t="shared" si="35"/>
        <v>1580.959999999991</v>
      </c>
      <c r="C1214">
        <v>2739.6</v>
      </c>
      <c r="M1214" s="9">
        <f t="shared" si="34"/>
        <v>1.599999999999909</v>
      </c>
    </row>
    <row r="1215" spans="2:13" ht="12.75">
      <c r="B1215">
        <f t="shared" si="35"/>
        <v>1580.969999999991</v>
      </c>
      <c r="C1215">
        <v>2741.2</v>
      </c>
      <c r="M1215" s="9">
        <f t="shared" si="34"/>
        <v>1.599999999999909</v>
      </c>
    </row>
    <row r="1216" spans="2:13" ht="12.75">
      <c r="B1216">
        <f t="shared" si="35"/>
        <v>1580.979999999991</v>
      </c>
      <c r="C1216">
        <v>2742.8</v>
      </c>
      <c r="M1216" s="9">
        <f t="shared" si="34"/>
        <v>1.6000000000003638</v>
      </c>
    </row>
    <row r="1217" spans="2:13" ht="12.75">
      <c r="B1217">
        <f t="shared" si="35"/>
        <v>1580.989999999991</v>
      </c>
      <c r="C1217">
        <v>2744.4</v>
      </c>
      <c r="M1217" s="9">
        <f t="shared" si="34"/>
        <v>1.599999999999909</v>
      </c>
    </row>
    <row r="1218" spans="2:13" ht="12.75">
      <c r="B1218">
        <f t="shared" si="35"/>
        <v>1580.999999999991</v>
      </c>
      <c r="C1218">
        <v>2746</v>
      </c>
      <c r="D1218">
        <v>2747.5</v>
      </c>
      <c r="E1218">
        <v>2749</v>
      </c>
      <c r="F1218">
        <v>2750.5</v>
      </c>
      <c r="G1218">
        <v>2752</v>
      </c>
      <c r="H1218">
        <v>2753.5</v>
      </c>
      <c r="I1218">
        <v>2755</v>
      </c>
      <c r="J1218">
        <v>2756.5</v>
      </c>
      <c r="K1218">
        <v>2758</v>
      </c>
      <c r="L1218">
        <v>2759.5</v>
      </c>
      <c r="M1218" s="9">
        <f t="shared" si="34"/>
        <v>1.599999999999909</v>
      </c>
    </row>
    <row r="1219" spans="2:13" ht="12.75">
      <c r="B1219">
        <f t="shared" si="35"/>
        <v>1581.009999999991</v>
      </c>
      <c r="C1219">
        <v>2747.5</v>
      </c>
      <c r="M1219" s="9">
        <f t="shared" si="34"/>
        <v>1.5</v>
      </c>
    </row>
    <row r="1220" spans="2:13" ht="12.75">
      <c r="B1220">
        <f t="shared" si="35"/>
        <v>1581.019999999991</v>
      </c>
      <c r="C1220">
        <v>2749</v>
      </c>
      <c r="M1220" s="9">
        <f t="shared" si="34"/>
        <v>1.5</v>
      </c>
    </row>
    <row r="1221" spans="2:13" ht="12.75">
      <c r="B1221">
        <f t="shared" si="35"/>
        <v>1581.0299999999909</v>
      </c>
      <c r="C1221">
        <v>2750.5</v>
      </c>
      <c r="M1221" s="9">
        <f t="shared" si="34"/>
        <v>1.5</v>
      </c>
    </row>
    <row r="1222" spans="2:13" ht="12.75">
      <c r="B1222">
        <f t="shared" si="35"/>
        <v>1581.0399999999909</v>
      </c>
      <c r="C1222">
        <v>2752</v>
      </c>
      <c r="M1222" s="9">
        <f t="shared" si="34"/>
        <v>1.5</v>
      </c>
    </row>
    <row r="1223" spans="2:13" ht="12.75">
      <c r="B1223">
        <f t="shared" si="35"/>
        <v>1581.0499999999909</v>
      </c>
      <c r="C1223">
        <v>2753.5</v>
      </c>
      <c r="M1223" s="9">
        <f t="shared" si="34"/>
        <v>1.5</v>
      </c>
    </row>
    <row r="1224" spans="2:13" ht="12.75">
      <c r="B1224">
        <f t="shared" si="35"/>
        <v>1581.0599999999909</v>
      </c>
      <c r="C1224">
        <v>2755</v>
      </c>
      <c r="M1224" s="9">
        <f t="shared" si="34"/>
        <v>1.5</v>
      </c>
    </row>
    <row r="1225" spans="2:13" ht="12.75">
      <c r="B1225">
        <f t="shared" si="35"/>
        <v>1581.0699999999908</v>
      </c>
      <c r="C1225">
        <v>2756.5</v>
      </c>
      <c r="M1225" s="9">
        <f aca="true" t="shared" si="36" ref="M1225:M1288">C1225-C1224</f>
        <v>1.5</v>
      </c>
    </row>
    <row r="1226" spans="2:13" ht="12.75">
      <c r="B1226">
        <f t="shared" si="35"/>
        <v>1581.0799999999908</v>
      </c>
      <c r="C1226">
        <v>2758</v>
      </c>
      <c r="M1226" s="9">
        <f t="shared" si="36"/>
        <v>1.5</v>
      </c>
    </row>
    <row r="1227" spans="2:13" ht="12.75">
      <c r="B1227">
        <f t="shared" si="35"/>
        <v>1581.0899999999908</v>
      </c>
      <c r="C1227">
        <v>2759.5</v>
      </c>
      <c r="M1227" s="9">
        <f t="shared" si="36"/>
        <v>1.5</v>
      </c>
    </row>
    <row r="1228" spans="2:13" ht="12.75">
      <c r="B1228">
        <f t="shared" si="35"/>
        <v>1581.0999999999908</v>
      </c>
      <c r="C1228">
        <v>2761</v>
      </c>
      <c r="D1228">
        <v>2762.5</v>
      </c>
      <c r="E1228">
        <v>2764</v>
      </c>
      <c r="F1228">
        <v>2765.5</v>
      </c>
      <c r="G1228">
        <v>2767</v>
      </c>
      <c r="H1228">
        <v>2768.5</v>
      </c>
      <c r="I1228">
        <v>2770</v>
      </c>
      <c r="J1228">
        <v>2771.5</v>
      </c>
      <c r="K1228">
        <v>2773</v>
      </c>
      <c r="L1228">
        <v>2774.5</v>
      </c>
      <c r="M1228" s="9">
        <f t="shared" si="36"/>
        <v>1.5</v>
      </c>
    </row>
    <row r="1229" spans="2:13" ht="12.75">
      <c r="B1229">
        <f t="shared" si="35"/>
        <v>1581.1099999999908</v>
      </c>
      <c r="C1229">
        <v>2762.5</v>
      </c>
      <c r="M1229" s="9">
        <f t="shared" si="36"/>
        <v>1.5</v>
      </c>
    </row>
    <row r="1230" spans="2:13" ht="12.75">
      <c r="B1230">
        <f t="shared" si="35"/>
        <v>1581.1199999999908</v>
      </c>
      <c r="C1230">
        <v>2764</v>
      </c>
      <c r="M1230" s="9">
        <f t="shared" si="36"/>
        <v>1.5</v>
      </c>
    </row>
    <row r="1231" spans="2:13" ht="12.75">
      <c r="B1231">
        <f t="shared" si="35"/>
        <v>1581.1299999999908</v>
      </c>
      <c r="C1231">
        <v>2765.5</v>
      </c>
      <c r="M1231" s="9">
        <f t="shared" si="36"/>
        <v>1.5</v>
      </c>
    </row>
    <row r="1232" spans="2:13" ht="12.75">
      <c r="B1232">
        <f t="shared" si="35"/>
        <v>1581.1399999999908</v>
      </c>
      <c r="C1232">
        <v>2767</v>
      </c>
      <c r="M1232" s="9">
        <f t="shared" si="36"/>
        <v>1.5</v>
      </c>
    </row>
    <row r="1233" spans="2:13" ht="12.75">
      <c r="B1233">
        <f t="shared" si="35"/>
        <v>1581.1499999999908</v>
      </c>
      <c r="C1233">
        <v>2768.5</v>
      </c>
      <c r="M1233" s="9">
        <f t="shared" si="36"/>
        <v>1.5</v>
      </c>
    </row>
    <row r="1234" spans="2:13" ht="12.75">
      <c r="B1234">
        <f t="shared" si="35"/>
        <v>1581.1599999999908</v>
      </c>
      <c r="C1234">
        <v>2770</v>
      </c>
      <c r="M1234" s="9">
        <f t="shared" si="36"/>
        <v>1.5</v>
      </c>
    </row>
    <row r="1235" spans="2:13" ht="12.75">
      <c r="B1235">
        <f t="shared" si="35"/>
        <v>1581.1699999999908</v>
      </c>
      <c r="C1235">
        <v>2771.5</v>
      </c>
      <c r="M1235" s="9">
        <f t="shared" si="36"/>
        <v>1.5</v>
      </c>
    </row>
    <row r="1236" spans="2:13" ht="12.75">
      <c r="B1236">
        <f t="shared" si="35"/>
        <v>1581.1799999999907</v>
      </c>
      <c r="C1236">
        <v>2773</v>
      </c>
      <c r="M1236" s="9">
        <f t="shared" si="36"/>
        <v>1.5</v>
      </c>
    </row>
    <row r="1237" spans="2:13" ht="12.75">
      <c r="B1237">
        <f t="shared" si="35"/>
        <v>1581.1899999999907</v>
      </c>
      <c r="C1237">
        <v>2774.5</v>
      </c>
      <c r="M1237" s="9">
        <f t="shared" si="36"/>
        <v>1.5</v>
      </c>
    </row>
    <row r="1238" spans="2:13" ht="12.75">
      <c r="B1238">
        <f t="shared" si="35"/>
        <v>1581.1999999999907</v>
      </c>
      <c r="C1238">
        <v>2776</v>
      </c>
      <c r="D1238">
        <v>2777.5</v>
      </c>
      <c r="E1238">
        <v>2779</v>
      </c>
      <c r="F1238">
        <v>2780.5</v>
      </c>
      <c r="G1238">
        <v>2782</v>
      </c>
      <c r="H1238">
        <v>2783.5</v>
      </c>
      <c r="I1238">
        <v>2785</v>
      </c>
      <c r="J1238">
        <v>2786.5</v>
      </c>
      <c r="K1238">
        <v>2788</v>
      </c>
      <c r="L1238">
        <v>2789.5</v>
      </c>
      <c r="M1238" s="9">
        <f t="shared" si="36"/>
        <v>1.5</v>
      </c>
    </row>
    <row r="1239" spans="2:13" ht="12.75">
      <c r="B1239">
        <f t="shared" si="35"/>
        <v>1581.2099999999907</v>
      </c>
      <c r="C1239">
        <v>2777.5</v>
      </c>
      <c r="M1239" s="9">
        <f t="shared" si="36"/>
        <v>1.5</v>
      </c>
    </row>
    <row r="1240" spans="2:13" ht="12.75">
      <c r="B1240">
        <f t="shared" si="35"/>
        <v>1581.2199999999907</v>
      </c>
      <c r="C1240">
        <v>2779</v>
      </c>
      <c r="M1240" s="9">
        <f t="shared" si="36"/>
        <v>1.5</v>
      </c>
    </row>
    <row r="1241" spans="2:13" ht="12.75">
      <c r="B1241">
        <f t="shared" si="35"/>
        <v>1581.2299999999907</v>
      </c>
      <c r="C1241">
        <v>2780.5</v>
      </c>
      <c r="M1241" s="9">
        <f t="shared" si="36"/>
        <v>1.5</v>
      </c>
    </row>
    <row r="1242" spans="2:13" ht="12.75">
      <c r="B1242">
        <f t="shared" si="35"/>
        <v>1581.2399999999907</v>
      </c>
      <c r="C1242">
        <v>2782</v>
      </c>
      <c r="M1242" s="9">
        <f t="shared" si="36"/>
        <v>1.5</v>
      </c>
    </row>
    <row r="1243" spans="2:13" ht="12.75">
      <c r="B1243">
        <f t="shared" si="35"/>
        <v>1581.2499999999907</v>
      </c>
      <c r="C1243">
        <v>2783.5</v>
      </c>
      <c r="M1243" s="9">
        <f t="shared" si="36"/>
        <v>1.5</v>
      </c>
    </row>
    <row r="1244" spans="2:13" ht="12.75">
      <c r="B1244">
        <f t="shared" si="35"/>
        <v>1581.2599999999907</v>
      </c>
      <c r="C1244">
        <v>2785</v>
      </c>
      <c r="M1244" s="9">
        <f t="shared" si="36"/>
        <v>1.5</v>
      </c>
    </row>
    <row r="1245" spans="2:13" ht="12.75">
      <c r="B1245">
        <f t="shared" si="35"/>
        <v>1581.2699999999907</v>
      </c>
      <c r="C1245">
        <v>2786.5</v>
      </c>
      <c r="M1245" s="9">
        <f t="shared" si="36"/>
        <v>1.5</v>
      </c>
    </row>
    <row r="1246" spans="2:13" ht="12.75">
      <c r="B1246">
        <f t="shared" si="35"/>
        <v>1581.2799999999907</v>
      </c>
      <c r="C1246">
        <v>2788</v>
      </c>
      <c r="M1246" s="9">
        <f t="shared" si="36"/>
        <v>1.5</v>
      </c>
    </row>
    <row r="1247" spans="2:13" ht="12.75">
      <c r="B1247">
        <f t="shared" si="35"/>
        <v>1581.2899999999906</v>
      </c>
      <c r="C1247">
        <v>2789.5</v>
      </c>
      <c r="M1247" s="9">
        <f t="shared" si="36"/>
        <v>1.5</v>
      </c>
    </row>
    <row r="1248" spans="2:13" ht="12.75">
      <c r="B1248">
        <f t="shared" si="35"/>
        <v>1581.2999999999906</v>
      </c>
      <c r="C1248">
        <v>2791</v>
      </c>
      <c r="D1248">
        <v>2792.5</v>
      </c>
      <c r="E1248">
        <v>2794</v>
      </c>
      <c r="F1248">
        <v>2795.5</v>
      </c>
      <c r="G1248">
        <v>2797</v>
      </c>
      <c r="H1248">
        <v>2798.5</v>
      </c>
      <c r="I1248">
        <v>2800</v>
      </c>
      <c r="J1248">
        <v>2801.5</v>
      </c>
      <c r="K1248">
        <v>2803</v>
      </c>
      <c r="L1248">
        <v>2804.5</v>
      </c>
      <c r="M1248" s="9">
        <f t="shared" si="36"/>
        <v>1.5</v>
      </c>
    </row>
    <row r="1249" spans="2:13" ht="12.75">
      <c r="B1249">
        <f t="shared" si="35"/>
        <v>1581.3099999999906</v>
      </c>
      <c r="C1249">
        <v>2792.5</v>
      </c>
      <c r="M1249" s="9">
        <f t="shared" si="36"/>
        <v>1.5</v>
      </c>
    </row>
    <row r="1250" spans="2:13" ht="12.75">
      <c r="B1250">
        <f t="shared" si="35"/>
        <v>1581.3199999999906</v>
      </c>
      <c r="C1250">
        <v>2794</v>
      </c>
      <c r="M1250" s="9">
        <f t="shared" si="36"/>
        <v>1.5</v>
      </c>
    </row>
    <row r="1251" spans="2:13" ht="12.75">
      <c r="B1251">
        <f t="shared" si="35"/>
        <v>1581.3299999999906</v>
      </c>
      <c r="C1251">
        <v>2795.5</v>
      </c>
      <c r="M1251" s="9">
        <f t="shared" si="36"/>
        <v>1.5</v>
      </c>
    </row>
    <row r="1252" spans="2:13" ht="12.75">
      <c r="B1252">
        <f t="shared" si="35"/>
        <v>1581.3399999999906</v>
      </c>
      <c r="C1252">
        <v>2797</v>
      </c>
      <c r="M1252" s="9">
        <f t="shared" si="36"/>
        <v>1.5</v>
      </c>
    </row>
    <row r="1253" spans="2:13" ht="12.75">
      <c r="B1253">
        <f t="shared" si="35"/>
        <v>1581.3499999999906</v>
      </c>
      <c r="C1253">
        <v>2798.5</v>
      </c>
      <c r="M1253" s="9">
        <f t="shared" si="36"/>
        <v>1.5</v>
      </c>
    </row>
    <row r="1254" spans="2:13" ht="12.75">
      <c r="B1254">
        <f t="shared" si="35"/>
        <v>1581.3599999999906</v>
      </c>
      <c r="C1254">
        <v>2800</v>
      </c>
      <c r="M1254" s="9">
        <f t="shared" si="36"/>
        <v>1.5</v>
      </c>
    </row>
    <row r="1255" spans="2:13" ht="12.75">
      <c r="B1255">
        <f t="shared" si="35"/>
        <v>1581.3699999999906</v>
      </c>
      <c r="C1255">
        <v>2801.5</v>
      </c>
      <c r="M1255" s="9">
        <f t="shared" si="36"/>
        <v>1.5</v>
      </c>
    </row>
    <row r="1256" spans="2:13" ht="12.75">
      <c r="B1256">
        <f t="shared" si="35"/>
        <v>1581.3799999999906</v>
      </c>
      <c r="C1256">
        <v>2803</v>
      </c>
      <c r="M1256" s="9">
        <f t="shared" si="36"/>
        <v>1.5</v>
      </c>
    </row>
    <row r="1257" spans="2:13" ht="12.75">
      <c r="B1257">
        <f t="shared" si="35"/>
        <v>1581.3899999999906</v>
      </c>
      <c r="C1257">
        <v>2804.5</v>
      </c>
      <c r="M1257" s="9">
        <f t="shared" si="36"/>
        <v>1.5</v>
      </c>
    </row>
    <row r="1258" spans="2:13" ht="12.75">
      <c r="B1258">
        <f t="shared" si="35"/>
        <v>1581.3999999999905</v>
      </c>
      <c r="C1258">
        <v>2806</v>
      </c>
      <c r="D1258">
        <v>2807.5</v>
      </c>
      <c r="E1258">
        <v>2809</v>
      </c>
      <c r="F1258">
        <v>2810.5</v>
      </c>
      <c r="G1258">
        <v>2812</v>
      </c>
      <c r="H1258">
        <v>2813.5</v>
      </c>
      <c r="I1258">
        <v>2815</v>
      </c>
      <c r="J1258">
        <v>2816.5</v>
      </c>
      <c r="K1258">
        <v>2818</v>
      </c>
      <c r="L1258">
        <v>2819.5</v>
      </c>
      <c r="M1258" s="9">
        <f t="shared" si="36"/>
        <v>1.5</v>
      </c>
    </row>
    <row r="1259" spans="2:13" ht="12.75">
      <c r="B1259">
        <f t="shared" si="35"/>
        <v>1581.4099999999905</v>
      </c>
      <c r="C1259">
        <v>2807.5</v>
      </c>
      <c r="M1259" s="9">
        <f t="shared" si="36"/>
        <v>1.5</v>
      </c>
    </row>
    <row r="1260" spans="2:13" ht="12.75">
      <c r="B1260">
        <f t="shared" si="35"/>
        <v>1581.4199999999905</v>
      </c>
      <c r="C1260">
        <v>2809</v>
      </c>
      <c r="M1260" s="9">
        <f t="shared" si="36"/>
        <v>1.5</v>
      </c>
    </row>
    <row r="1261" spans="2:13" ht="12.75">
      <c r="B1261">
        <f t="shared" si="35"/>
        <v>1581.4299999999905</v>
      </c>
      <c r="C1261">
        <v>2810.5</v>
      </c>
      <c r="M1261" s="9">
        <f t="shared" si="36"/>
        <v>1.5</v>
      </c>
    </row>
    <row r="1262" spans="2:13" ht="12.75">
      <c r="B1262">
        <f t="shared" si="35"/>
        <v>1581.4399999999905</v>
      </c>
      <c r="C1262">
        <v>2812</v>
      </c>
      <c r="M1262" s="9">
        <f t="shared" si="36"/>
        <v>1.5</v>
      </c>
    </row>
    <row r="1263" spans="2:13" ht="12.75">
      <c r="B1263">
        <f t="shared" si="35"/>
        <v>1581.4499999999905</v>
      </c>
      <c r="C1263">
        <v>2813.5</v>
      </c>
      <c r="M1263" s="9">
        <f t="shared" si="36"/>
        <v>1.5</v>
      </c>
    </row>
    <row r="1264" spans="2:13" ht="12.75">
      <c r="B1264">
        <f t="shared" si="35"/>
        <v>1581.4599999999905</v>
      </c>
      <c r="C1264">
        <v>2815</v>
      </c>
      <c r="M1264" s="9">
        <f t="shared" si="36"/>
        <v>1.5</v>
      </c>
    </row>
    <row r="1265" spans="2:13" ht="12.75">
      <c r="B1265">
        <f t="shared" si="35"/>
        <v>1581.4699999999905</v>
      </c>
      <c r="C1265">
        <v>2816.5</v>
      </c>
      <c r="M1265" s="9">
        <f t="shared" si="36"/>
        <v>1.5</v>
      </c>
    </row>
    <row r="1266" spans="2:13" ht="12.75">
      <c r="B1266">
        <f t="shared" si="35"/>
        <v>1581.4799999999905</v>
      </c>
      <c r="C1266">
        <v>2818</v>
      </c>
      <c r="M1266" s="9">
        <f t="shared" si="36"/>
        <v>1.5</v>
      </c>
    </row>
    <row r="1267" spans="2:13" ht="12.75">
      <c r="B1267">
        <f t="shared" si="35"/>
        <v>1581.4899999999905</v>
      </c>
      <c r="C1267">
        <v>2819.5</v>
      </c>
      <c r="M1267" s="9">
        <f t="shared" si="36"/>
        <v>1.5</v>
      </c>
    </row>
    <row r="1268" spans="2:13" ht="12.75">
      <c r="B1268">
        <f t="shared" si="35"/>
        <v>1581.4999999999905</v>
      </c>
      <c r="C1268">
        <v>2821</v>
      </c>
      <c r="D1268">
        <v>2822.5</v>
      </c>
      <c r="E1268">
        <v>2824</v>
      </c>
      <c r="F1268">
        <v>2825.5</v>
      </c>
      <c r="G1268">
        <v>2827</v>
      </c>
      <c r="H1268">
        <v>2828.5</v>
      </c>
      <c r="I1268">
        <v>2830</v>
      </c>
      <c r="J1268">
        <v>2831.5</v>
      </c>
      <c r="K1268">
        <v>2833</v>
      </c>
      <c r="L1268">
        <v>2834.5</v>
      </c>
      <c r="M1268" s="9">
        <f t="shared" si="36"/>
        <v>1.5</v>
      </c>
    </row>
    <row r="1269" spans="2:13" ht="12.75">
      <c r="B1269">
        <f t="shared" si="35"/>
        <v>1581.5099999999904</v>
      </c>
      <c r="C1269">
        <v>2822.5</v>
      </c>
      <c r="M1269" s="9">
        <f t="shared" si="36"/>
        <v>1.5</v>
      </c>
    </row>
    <row r="1270" spans="2:13" ht="12.75">
      <c r="B1270">
        <f t="shared" si="35"/>
        <v>1581.5199999999904</v>
      </c>
      <c r="C1270">
        <v>2824</v>
      </c>
      <c r="M1270" s="9">
        <f t="shared" si="36"/>
        <v>1.5</v>
      </c>
    </row>
    <row r="1271" spans="2:13" ht="12.75">
      <c r="B1271">
        <f t="shared" si="35"/>
        <v>1581.5299999999904</v>
      </c>
      <c r="C1271">
        <v>2825.5</v>
      </c>
      <c r="M1271" s="9">
        <f t="shared" si="36"/>
        <v>1.5</v>
      </c>
    </row>
    <row r="1272" spans="2:13" ht="12.75">
      <c r="B1272">
        <f t="shared" si="35"/>
        <v>1581.5399999999904</v>
      </c>
      <c r="C1272">
        <v>2827</v>
      </c>
      <c r="M1272" s="9">
        <f t="shared" si="36"/>
        <v>1.5</v>
      </c>
    </row>
    <row r="1273" spans="2:13" ht="12.75">
      <c r="B1273">
        <f t="shared" si="35"/>
        <v>1581.5499999999904</v>
      </c>
      <c r="C1273">
        <v>2828.5</v>
      </c>
      <c r="M1273" s="9">
        <f t="shared" si="36"/>
        <v>1.5</v>
      </c>
    </row>
    <row r="1274" spans="2:13" ht="12.75">
      <c r="B1274">
        <f t="shared" si="35"/>
        <v>1581.5599999999904</v>
      </c>
      <c r="C1274">
        <v>2830</v>
      </c>
      <c r="M1274" s="9">
        <f t="shared" si="36"/>
        <v>1.5</v>
      </c>
    </row>
    <row r="1275" spans="2:13" ht="12.75">
      <c r="B1275">
        <f aca="true" t="shared" si="37" ref="B1275:B1338">B1274+0.01</f>
        <v>1581.5699999999904</v>
      </c>
      <c r="C1275">
        <v>2831.5</v>
      </c>
      <c r="M1275" s="9">
        <f t="shared" si="36"/>
        <v>1.5</v>
      </c>
    </row>
    <row r="1276" spans="2:13" ht="12.75">
      <c r="B1276">
        <f t="shared" si="37"/>
        <v>1581.5799999999904</v>
      </c>
      <c r="C1276">
        <v>2833</v>
      </c>
      <c r="M1276" s="9">
        <f t="shared" si="36"/>
        <v>1.5</v>
      </c>
    </row>
    <row r="1277" spans="2:13" ht="12.75">
      <c r="B1277">
        <f t="shared" si="37"/>
        <v>1581.5899999999904</v>
      </c>
      <c r="C1277">
        <v>2834.5</v>
      </c>
      <c r="M1277" s="9">
        <f t="shared" si="36"/>
        <v>1.5</v>
      </c>
    </row>
    <row r="1278" spans="2:13" ht="12.75">
      <c r="B1278">
        <f t="shared" si="37"/>
        <v>1581.5999999999904</v>
      </c>
      <c r="C1278">
        <v>2836</v>
      </c>
      <c r="D1278">
        <v>2837.5</v>
      </c>
      <c r="E1278">
        <v>2839</v>
      </c>
      <c r="F1278">
        <v>2840.5</v>
      </c>
      <c r="G1278">
        <v>2842</v>
      </c>
      <c r="H1278">
        <v>2843.5</v>
      </c>
      <c r="I1278">
        <v>2845</v>
      </c>
      <c r="J1278">
        <v>2846.5</v>
      </c>
      <c r="K1278">
        <v>2848</v>
      </c>
      <c r="L1278">
        <v>2849.5</v>
      </c>
      <c r="M1278" s="9">
        <f t="shared" si="36"/>
        <v>1.5</v>
      </c>
    </row>
    <row r="1279" spans="2:13" ht="12.75">
      <c r="B1279">
        <f t="shared" si="37"/>
        <v>1581.6099999999904</v>
      </c>
      <c r="C1279">
        <v>2837.5</v>
      </c>
      <c r="M1279" s="9">
        <f t="shared" si="36"/>
        <v>1.5</v>
      </c>
    </row>
    <row r="1280" spans="2:13" ht="12.75">
      <c r="B1280">
        <f t="shared" si="37"/>
        <v>1581.6199999999903</v>
      </c>
      <c r="C1280">
        <v>2839</v>
      </c>
      <c r="M1280" s="9">
        <f t="shared" si="36"/>
        <v>1.5</v>
      </c>
    </row>
    <row r="1281" spans="2:13" ht="12.75">
      <c r="B1281">
        <f t="shared" si="37"/>
        <v>1581.6299999999903</v>
      </c>
      <c r="C1281">
        <v>2840.5</v>
      </c>
      <c r="M1281" s="9">
        <f t="shared" si="36"/>
        <v>1.5</v>
      </c>
    </row>
    <row r="1282" spans="2:13" ht="12.75">
      <c r="B1282">
        <f t="shared" si="37"/>
        <v>1581.6399999999903</v>
      </c>
      <c r="C1282">
        <v>2842</v>
      </c>
      <c r="M1282" s="9">
        <f t="shared" si="36"/>
        <v>1.5</v>
      </c>
    </row>
    <row r="1283" spans="2:13" ht="12.75">
      <c r="B1283">
        <f t="shared" si="37"/>
        <v>1581.6499999999903</v>
      </c>
      <c r="C1283">
        <v>2843.5</v>
      </c>
      <c r="M1283" s="9">
        <f t="shared" si="36"/>
        <v>1.5</v>
      </c>
    </row>
    <row r="1284" spans="2:13" ht="12.75">
      <c r="B1284">
        <f t="shared" si="37"/>
        <v>1581.6599999999903</v>
      </c>
      <c r="C1284">
        <v>2845</v>
      </c>
      <c r="M1284" s="9">
        <f t="shared" si="36"/>
        <v>1.5</v>
      </c>
    </row>
    <row r="1285" spans="2:13" ht="12.75">
      <c r="B1285">
        <f t="shared" si="37"/>
        <v>1581.6699999999903</v>
      </c>
      <c r="C1285">
        <v>2846.5</v>
      </c>
      <c r="M1285" s="9">
        <f t="shared" si="36"/>
        <v>1.5</v>
      </c>
    </row>
    <row r="1286" spans="2:13" ht="12.75">
      <c r="B1286">
        <f t="shared" si="37"/>
        <v>1581.6799999999903</v>
      </c>
      <c r="C1286">
        <v>2848</v>
      </c>
      <c r="M1286" s="9">
        <f t="shared" si="36"/>
        <v>1.5</v>
      </c>
    </row>
    <row r="1287" spans="2:13" ht="12.75">
      <c r="B1287">
        <f t="shared" si="37"/>
        <v>1581.6899999999903</v>
      </c>
      <c r="C1287">
        <v>2849.5</v>
      </c>
      <c r="M1287" s="9">
        <f t="shared" si="36"/>
        <v>1.5</v>
      </c>
    </row>
    <row r="1288" spans="2:13" ht="12.75">
      <c r="B1288">
        <f t="shared" si="37"/>
        <v>1581.6999999999903</v>
      </c>
      <c r="C1288">
        <v>2851</v>
      </c>
      <c r="D1288">
        <v>2852.5</v>
      </c>
      <c r="E1288">
        <v>2854</v>
      </c>
      <c r="F1288">
        <v>2855.5</v>
      </c>
      <c r="G1288">
        <v>2857</v>
      </c>
      <c r="H1288">
        <v>2858.5</v>
      </c>
      <c r="I1288">
        <v>2860</v>
      </c>
      <c r="J1288">
        <v>2861.5</v>
      </c>
      <c r="K1288">
        <v>2863</v>
      </c>
      <c r="L1288">
        <v>2864.5</v>
      </c>
      <c r="M1288" s="9">
        <f t="shared" si="36"/>
        <v>1.5</v>
      </c>
    </row>
    <row r="1289" spans="2:13" ht="12.75">
      <c r="B1289">
        <f t="shared" si="37"/>
        <v>1581.7099999999903</v>
      </c>
      <c r="C1289">
        <v>2852.5</v>
      </c>
      <c r="M1289" s="9">
        <f aca="true" t="shared" si="38" ref="M1289:M1352">C1289-C1288</f>
        <v>1.5</v>
      </c>
    </row>
    <row r="1290" spans="2:13" ht="12.75">
      <c r="B1290">
        <f t="shared" si="37"/>
        <v>1581.7199999999903</v>
      </c>
      <c r="C1290">
        <v>2854</v>
      </c>
      <c r="M1290" s="9">
        <f t="shared" si="38"/>
        <v>1.5</v>
      </c>
    </row>
    <row r="1291" spans="2:13" ht="12.75">
      <c r="B1291">
        <f t="shared" si="37"/>
        <v>1581.7299999999902</v>
      </c>
      <c r="C1291">
        <v>2855.5</v>
      </c>
      <c r="M1291" s="9">
        <f t="shared" si="38"/>
        <v>1.5</v>
      </c>
    </row>
    <row r="1292" spans="2:13" ht="12.75">
      <c r="B1292">
        <f t="shared" si="37"/>
        <v>1581.7399999999902</v>
      </c>
      <c r="C1292">
        <v>2857</v>
      </c>
      <c r="M1292" s="9">
        <f t="shared" si="38"/>
        <v>1.5</v>
      </c>
    </row>
    <row r="1293" spans="2:13" ht="12.75">
      <c r="B1293">
        <f t="shared" si="37"/>
        <v>1581.7499999999902</v>
      </c>
      <c r="C1293">
        <v>2858.5</v>
      </c>
      <c r="M1293" s="9">
        <f t="shared" si="38"/>
        <v>1.5</v>
      </c>
    </row>
    <row r="1294" spans="2:13" ht="12.75">
      <c r="B1294">
        <f t="shared" si="37"/>
        <v>1581.7599999999902</v>
      </c>
      <c r="C1294">
        <v>2860</v>
      </c>
      <c r="M1294" s="9">
        <f t="shared" si="38"/>
        <v>1.5</v>
      </c>
    </row>
    <row r="1295" spans="2:13" ht="12.75">
      <c r="B1295">
        <f t="shared" si="37"/>
        <v>1581.7699999999902</v>
      </c>
      <c r="C1295">
        <v>2861.5</v>
      </c>
      <c r="M1295" s="9">
        <f t="shared" si="38"/>
        <v>1.5</v>
      </c>
    </row>
    <row r="1296" spans="2:13" ht="12.75">
      <c r="B1296">
        <f t="shared" si="37"/>
        <v>1581.7799999999902</v>
      </c>
      <c r="C1296">
        <v>2863</v>
      </c>
      <c r="M1296" s="9">
        <f t="shared" si="38"/>
        <v>1.5</v>
      </c>
    </row>
    <row r="1297" spans="2:13" ht="12.75">
      <c r="B1297">
        <f t="shared" si="37"/>
        <v>1581.7899999999902</v>
      </c>
      <c r="C1297">
        <v>2864.5</v>
      </c>
      <c r="M1297" s="9">
        <f t="shared" si="38"/>
        <v>1.5</v>
      </c>
    </row>
    <row r="1298" spans="2:13" ht="12.75">
      <c r="B1298">
        <f t="shared" si="37"/>
        <v>1581.7999999999902</v>
      </c>
      <c r="C1298">
        <v>2866</v>
      </c>
      <c r="D1298">
        <v>2867.6</v>
      </c>
      <c r="E1298">
        <v>2869.2</v>
      </c>
      <c r="F1298">
        <v>2870.8</v>
      </c>
      <c r="G1298">
        <v>2872.4</v>
      </c>
      <c r="H1298">
        <v>2874</v>
      </c>
      <c r="I1298">
        <v>2875.6</v>
      </c>
      <c r="J1298">
        <v>2877.2</v>
      </c>
      <c r="K1298">
        <v>2878.8</v>
      </c>
      <c r="L1298">
        <v>2880.4</v>
      </c>
      <c r="M1298" s="9">
        <f t="shared" si="38"/>
        <v>1.5</v>
      </c>
    </row>
    <row r="1299" spans="2:13" ht="12.75">
      <c r="B1299">
        <f t="shared" si="37"/>
        <v>1581.8099999999902</v>
      </c>
      <c r="C1299">
        <v>2867.6</v>
      </c>
      <c r="M1299" s="9">
        <f t="shared" si="38"/>
        <v>1.599999999999909</v>
      </c>
    </row>
    <row r="1300" spans="2:13" ht="12.75">
      <c r="B1300">
        <f t="shared" si="37"/>
        <v>1581.8199999999902</v>
      </c>
      <c r="C1300">
        <v>2869.2</v>
      </c>
      <c r="M1300" s="9">
        <f t="shared" si="38"/>
        <v>1.599999999999909</v>
      </c>
    </row>
    <row r="1301" spans="2:13" ht="12.75">
      <c r="B1301">
        <f t="shared" si="37"/>
        <v>1581.8299999999902</v>
      </c>
      <c r="C1301">
        <v>2870.8</v>
      </c>
      <c r="M1301" s="9">
        <f t="shared" si="38"/>
        <v>1.6000000000003638</v>
      </c>
    </row>
    <row r="1302" spans="2:13" ht="12.75">
      <c r="B1302">
        <f t="shared" si="37"/>
        <v>1581.8399999999901</v>
      </c>
      <c r="C1302">
        <v>2872.4</v>
      </c>
      <c r="M1302" s="9">
        <f t="shared" si="38"/>
        <v>1.599999999999909</v>
      </c>
    </row>
    <row r="1303" spans="2:13" ht="12.75">
      <c r="B1303">
        <f t="shared" si="37"/>
        <v>1581.8499999999901</v>
      </c>
      <c r="C1303">
        <v>2874</v>
      </c>
      <c r="M1303" s="9">
        <f t="shared" si="38"/>
        <v>1.599999999999909</v>
      </c>
    </row>
    <row r="1304" spans="2:13" ht="12.75">
      <c r="B1304">
        <f t="shared" si="37"/>
        <v>1581.8599999999901</v>
      </c>
      <c r="C1304">
        <v>2875.6</v>
      </c>
      <c r="M1304" s="9">
        <f t="shared" si="38"/>
        <v>1.599999999999909</v>
      </c>
    </row>
    <row r="1305" spans="2:13" ht="12.75">
      <c r="B1305">
        <f t="shared" si="37"/>
        <v>1581.8699999999901</v>
      </c>
      <c r="C1305">
        <v>2877.2</v>
      </c>
      <c r="M1305" s="9">
        <f t="shared" si="38"/>
        <v>1.599999999999909</v>
      </c>
    </row>
    <row r="1306" spans="2:13" ht="12.75">
      <c r="B1306">
        <f t="shared" si="37"/>
        <v>1581.87999999999</v>
      </c>
      <c r="C1306">
        <v>2878.8</v>
      </c>
      <c r="M1306" s="9">
        <f t="shared" si="38"/>
        <v>1.6000000000003638</v>
      </c>
    </row>
    <row r="1307" spans="2:13" ht="12.75">
      <c r="B1307">
        <f t="shared" si="37"/>
        <v>1581.88999999999</v>
      </c>
      <c r="C1307">
        <v>2880.4</v>
      </c>
      <c r="M1307" s="9">
        <f t="shared" si="38"/>
        <v>1.599999999999909</v>
      </c>
    </row>
    <row r="1308" spans="2:13" ht="12.75">
      <c r="B1308">
        <f t="shared" si="37"/>
        <v>1581.89999999999</v>
      </c>
      <c r="C1308">
        <v>2882</v>
      </c>
      <c r="D1308">
        <v>2883.5</v>
      </c>
      <c r="E1308">
        <v>2885</v>
      </c>
      <c r="F1308">
        <v>2886.5</v>
      </c>
      <c r="G1308">
        <v>2888</v>
      </c>
      <c r="H1308">
        <v>2889.5</v>
      </c>
      <c r="I1308">
        <v>2891</v>
      </c>
      <c r="J1308">
        <v>2892.5</v>
      </c>
      <c r="K1308">
        <v>2894</v>
      </c>
      <c r="L1308">
        <v>2895.5</v>
      </c>
      <c r="M1308" s="9">
        <f t="shared" si="38"/>
        <v>1.599999999999909</v>
      </c>
    </row>
    <row r="1309" spans="2:13" ht="12.75">
      <c r="B1309">
        <f t="shared" si="37"/>
        <v>1581.90999999999</v>
      </c>
      <c r="C1309">
        <v>2883.5</v>
      </c>
      <c r="M1309" s="9">
        <f t="shared" si="38"/>
        <v>1.5</v>
      </c>
    </row>
    <row r="1310" spans="2:13" ht="12.75">
      <c r="B1310">
        <f t="shared" si="37"/>
        <v>1581.91999999999</v>
      </c>
      <c r="C1310">
        <v>2885</v>
      </c>
      <c r="M1310" s="9">
        <f t="shared" si="38"/>
        <v>1.5</v>
      </c>
    </row>
    <row r="1311" spans="2:13" ht="12.75">
      <c r="B1311">
        <f t="shared" si="37"/>
        <v>1581.92999999999</v>
      </c>
      <c r="C1311">
        <v>2886.5</v>
      </c>
      <c r="M1311" s="9">
        <f t="shared" si="38"/>
        <v>1.5</v>
      </c>
    </row>
    <row r="1312" spans="2:13" ht="12.75">
      <c r="B1312">
        <f t="shared" si="37"/>
        <v>1581.93999999999</v>
      </c>
      <c r="C1312">
        <v>2888</v>
      </c>
      <c r="M1312" s="9">
        <f t="shared" si="38"/>
        <v>1.5</v>
      </c>
    </row>
    <row r="1313" spans="2:13" ht="12.75">
      <c r="B1313">
        <f t="shared" si="37"/>
        <v>1581.94999999999</v>
      </c>
      <c r="C1313">
        <v>2889.5</v>
      </c>
      <c r="M1313" s="9">
        <f t="shared" si="38"/>
        <v>1.5</v>
      </c>
    </row>
    <row r="1314" spans="2:13" ht="12.75">
      <c r="B1314">
        <f t="shared" si="37"/>
        <v>1581.95999999999</v>
      </c>
      <c r="C1314">
        <v>2891</v>
      </c>
      <c r="M1314" s="9">
        <f t="shared" si="38"/>
        <v>1.5</v>
      </c>
    </row>
    <row r="1315" spans="2:13" ht="12.75">
      <c r="B1315">
        <f t="shared" si="37"/>
        <v>1581.96999999999</v>
      </c>
      <c r="C1315">
        <v>2892.5</v>
      </c>
      <c r="M1315" s="9">
        <f t="shared" si="38"/>
        <v>1.5</v>
      </c>
    </row>
    <row r="1316" spans="2:13" ht="12.75">
      <c r="B1316">
        <f t="shared" si="37"/>
        <v>1581.97999999999</v>
      </c>
      <c r="C1316">
        <v>2894</v>
      </c>
      <c r="M1316" s="9">
        <f t="shared" si="38"/>
        <v>1.5</v>
      </c>
    </row>
    <row r="1317" spans="2:13" ht="12.75">
      <c r="B1317">
        <f t="shared" si="37"/>
        <v>1581.98999999999</v>
      </c>
      <c r="C1317">
        <v>2895.5</v>
      </c>
      <c r="M1317" s="9">
        <f t="shared" si="38"/>
        <v>1.5</v>
      </c>
    </row>
    <row r="1318" spans="2:13" ht="12.75">
      <c r="B1318">
        <f t="shared" si="37"/>
        <v>1581.99999999999</v>
      </c>
      <c r="C1318">
        <v>2897</v>
      </c>
      <c r="D1318">
        <v>2898.5</v>
      </c>
      <c r="E1318">
        <v>2900</v>
      </c>
      <c r="F1318">
        <v>2901.5</v>
      </c>
      <c r="G1318">
        <v>2903</v>
      </c>
      <c r="H1318">
        <v>2904.5</v>
      </c>
      <c r="I1318">
        <v>2906</v>
      </c>
      <c r="J1318">
        <v>2907.5</v>
      </c>
      <c r="K1318">
        <v>2909</v>
      </c>
      <c r="L1318">
        <v>2910.5</v>
      </c>
      <c r="M1318" s="9">
        <f t="shared" si="38"/>
        <v>1.5</v>
      </c>
    </row>
    <row r="1319" spans="2:13" ht="12.75">
      <c r="B1319">
        <f t="shared" si="37"/>
        <v>1582.00999999999</v>
      </c>
      <c r="C1319">
        <v>2898.5</v>
      </c>
      <c r="M1319" s="9">
        <f t="shared" si="38"/>
        <v>1.5</v>
      </c>
    </row>
    <row r="1320" spans="2:13" ht="12.75">
      <c r="B1320">
        <f t="shared" si="37"/>
        <v>1582.01999999999</v>
      </c>
      <c r="C1320">
        <v>2900</v>
      </c>
      <c r="M1320" s="9">
        <f t="shared" si="38"/>
        <v>1.5</v>
      </c>
    </row>
    <row r="1321" spans="2:13" ht="12.75">
      <c r="B1321">
        <f t="shared" si="37"/>
        <v>1582.02999999999</v>
      </c>
      <c r="C1321">
        <v>2901.5</v>
      </c>
      <c r="M1321" s="9">
        <f t="shared" si="38"/>
        <v>1.5</v>
      </c>
    </row>
    <row r="1322" spans="2:13" ht="12.75">
      <c r="B1322">
        <f t="shared" si="37"/>
        <v>1582.03999999999</v>
      </c>
      <c r="C1322">
        <v>2903</v>
      </c>
      <c r="M1322" s="9">
        <f t="shared" si="38"/>
        <v>1.5</v>
      </c>
    </row>
    <row r="1323" spans="2:13" ht="12.75">
      <c r="B1323">
        <f t="shared" si="37"/>
        <v>1582.04999999999</v>
      </c>
      <c r="C1323">
        <v>2904.5</v>
      </c>
      <c r="M1323" s="9">
        <f t="shared" si="38"/>
        <v>1.5</v>
      </c>
    </row>
    <row r="1324" spans="2:13" ht="12.75">
      <c r="B1324">
        <f t="shared" si="37"/>
        <v>1582.05999999999</v>
      </c>
      <c r="C1324">
        <v>2906</v>
      </c>
      <c r="M1324" s="9">
        <f t="shared" si="38"/>
        <v>1.5</v>
      </c>
    </row>
    <row r="1325" spans="2:13" ht="12.75">
      <c r="B1325">
        <f t="shared" si="37"/>
        <v>1582.06999999999</v>
      </c>
      <c r="C1325">
        <v>2907.5</v>
      </c>
      <c r="M1325" s="9">
        <f t="shared" si="38"/>
        <v>1.5</v>
      </c>
    </row>
    <row r="1326" spans="2:13" ht="12.75">
      <c r="B1326">
        <f t="shared" si="37"/>
        <v>1582.07999999999</v>
      </c>
      <c r="C1326">
        <v>2909</v>
      </c>
      <c r="M1326" s="9">
        <f t="shared" si="38"/>
        <v>1.5</v>
      </c>
    </row>
    <row r="1327" spans="2:13" ht="12.75">
      <c r="B1327">
        <f t="shared" si="37"/>
        <v>1582.08999999999</v>
      </c>
      <c r="C1327">
        <v>2910.5</v>
      </c>
      <c r="M1327" s="9">
        <f t="shared" si="38"/>
        <v>1.5</v>
      </c>
    </row>
    <row r="1328" spans="2:13" ht="12.75">
      <c r="B1328">
        <f t="shared" si="37"/>
        <v>1582.09999999999</v>
      </c>
      <c r="C1328">
        <v>2912</v>
      </c>
      <c r="D1328">
        <v>2913.5</v>
      </c>
      <c r="E1328">
        <v>2915</v>
      </c>
      <c r="F1328">
        <v>2916.5</v>
      </c>
      <c r="G1328">
        <v>2918</v>
      </c>
      <c r="H1328">
        <v>2919.5</v>
      </c>
      <c r="I1328">
        <v>2921</v>
      </c>
      <c r="J1328">
        <v>2922.5</v>
      </c>
      <c r="K1328">
        <v>2924</v>
      </c>
      <c r="L1328">
        <v>2925.5</v>
      </c>
      <c r="M1328" s="9">
        <f t="shared" si="38"/>
        <v>1.5</v>
      </c>
    </row>
    <row r="1329" spans="2:13" ht="12.75">
      <c r="B1329">
        <f t="shared" si="37"/>
        <v>1582.10999999999</v>
      </c>
      <c r="C1329">
        <v>2913.5</v>
      </c>
      <c r="M1329" s="9">
        <f t="shared" si="38"/>
        <v>1.5</v>
      </c>
    </row>
    <row r="1330" spans="2:13" ht="12.75">
      <c r="B1330">
        <f t="shared" si="37"/>
        <v>1582.11999999999</v>
      </c>
      <c r="C1330">
        <v>2915</v>
      </c>
      <c r="M1330" s="9">
        <f t="shared" si="38"/>
        <v>1.5</v>
      </c>
    </row>
    <row r="1331" spans="2:13" ht="12.75">
      <c r="B1331">
        <f t="shared" si="37"/>
        <v>1582.1299999999899</v>
      </c>
      <c r="C1331">
        <v>2916.5</v>
      </c>
      <c r="M1331" s="9">
        <f t="shared" si="38"/>
        <v>1.5</v>
      </c>
    </row>
    <row r="1332" spans="2:13" ht="12.75">
      <c r="B1332">
        <f t="shared" si="37"/>
        <v>1582.1399999999899</v>
      </c>
      <c r="C1332">
        <v>2918</v>
      </c>
      <c r="M1332" s="9">
        <f t="shared" si="38"/>
        <v>1.5</v>
      </c>
    </row>
    <row r="1333" spans="2:13" ht="12.75">
      <c r="B1333">
        <f t="shared" si="37"/>
        <v>1582.1499999999899</v>
      </c>
      <c r="C1333">
        <v>2919.5</v>
      </c>
      <c r="M1333" s="9">
        <f t="shared" si="38"/>
        <v>1.5</v>
      </c>
    </row>
    <row r="1334" spans="2:13" ht="12.75">
      <c r="B1334">
        <f t="shared" si="37"/>
        <v>1582.1599999999899</v>
      </c>
      <c r="C1334">
        <v>2921</v>
      </c>
      <c r="M1334" s="9">
        <f t="shared" si="38"/>
        <v>1.5</v>
      </c>
    </row>
    <row r="1335" spans="2:13" ht="12.75">
      <c r="B1335">
        <f t="shared" si="37"/>
        <v>1582.1699999999898</v>
      </c>
      <c r="C1335">
        <v>2922.5</v>
      </c>
      <c r="M1335" s="9">
        <f t="shared" si="38"/>
        <v>1.5</v>
      </c>
    </row>
    <row r="1336" spans="2:13" ht="12.75">
      <c r="B1336">
        <f t="shared" si="37"/>
        <v>1582.1799999999898</v>
      </c>
      <c r="C1336">
        <v>2924</v>
      </c>
      <c r="M1336" s="9">
        <f t="shared" si="38"/>
        <v>1.5</v>
      </c>
    </row>
    <row r="1337" spans="2:13" ht="12.75">
      <c r="B1337">
        <f t="shared" si="37"/>
        <v>1582.1899999999898</v>
      </c>
      <c r="C1337">
        <v>2925.5</v>
      </c>
      <c r="M1337" s="9">
        <f t="shared" si="38"/>
        <v>1.5</v>
      </c>
    </row>
    <row r="1338" spans="2:13" ht="12.75">
      <c r="B1338">
        <f t="shared" si="37"/>
        <v>1582.1999999999898</v>
      </c>
      <c r="C1338">
        <v>2927</v>
      </c>
      <c r="D1338">
        <v>2928.5</v>
      </c>
      <c r="E1338">
        <v>2930</v>
      </c>
      <c r="F1338">
        <v>2931.5</v>
      </c>
      <c r="G1338">
        <v>2933</v>
      </c>
      <c r="H1338">
        <v>2934.5</v>
      </c>
      <c r="I1338">
        <v>2936</v>
      </c>
      <c r="J1338">
        <v>2937.5</v>
      </c>
      <c r="K1338">
        <v>2939</v>
      </c>
      <c r="L1338">
        <v>2940.5</v>
      </c>
      <c r="M1338" s="9">
        <f t="shared" si="38"/>
        <v>1.5</v>
      </c>
    </row>
    <row r="1339" spans="2:13" ht="12.75">
      <c r="B1339">
        <f aca="true" t="shared" si="39" ref="B1339:B1402">B1338+0.01</f>
        <v>1582.2099999999898</v>
      </c>
      <c r="C1339">
        <v>2928.5</v>
      </c>
      <c r="M1339" s="9">
        <f t="shared" si="38"/>
        <v>1.5</v>
      </c>
    </row>
    <row r="1340" spans="2:13" ht="12.75">
      <c r="B1340">
        <f t="shared" si="39"/>
        <v>1582.2199999999898</v>
      </c>
      <c r="C1340">
        <v>2930</v>
      </c>
      <c r="M1340" s="9">
        <f t="shared" si="38"/>
        <v>1.5</v>
      </c>
    </row>
    <row r="1341" spans="2:13" ht="12.75">
      <c r="B1341">
        <f t="shared" si="39"/>
        <v>1582.2299999999898</v>
      </c>
      <c r="C1341">
        <v>2931.5</v>
      </c>
      <c r="M1341" s="9">
        <f t="shared" si="38"/>
        <v>1.5</v>
      </c>
    </row>
    <row r="1342" spans="2:13" ht="12.75">
      <c r="B1342">
        <f t="shared" si="39"/>
        <v>1582.2399999999898</v>
      </c>
      <c r="C1342">
        <v>2933</v>
      </c>
      <c r="M1342" s="9">
        <f t="shared" si="38"/>
        <v>1.5</v>
      </c>
    </row>
    <row r="1343" spans="2:13" ht="12.75">
      <c r="B1343">
        <f t="shared" si="39"/>
        <v>1582.2499999999898</v>
      </c>
      <c r="C1343">
        <v>2934.5</v>
      </c>
      <c r="M1343" s="9">
        <f t="shared" si="38"/>
        <v>1.5</v>
      </c>
    </row>
    <row r="1344" spans="2:13" ht="12.75">
      <c r="B1344">
        <f t="shared" si="39"/>
        <v>1582.2599999999898</v>
      </c>
      <c r="C1344">
        <v>2936</v>
      </c>
      <c r="M1344" s="9">
        <f t="shared" si="38"/>
        <v>1.5</v>
      </c>
    </row>
    <row r="1345" spans="2:13" ht="12.75">
      <c r="B1345">
        <f t="shared" si="39"/>
        <v>1582.2699999999897</v>
      </c>
      <c r="C1345">
        <v>2937.5</v>
      </c>
      <c r="M1345" s="9">
        <f t="shared" si="38"/>
        <v>1.5</v>
      </c>
    </row>
    <row r="1346" spans="2:13" ht="12.75">
      <c r="B1346">
        <f t="shared" si="39"/>
        <v>1582.2799999999897</v>
      </c>
      <c r="C1346">
        <v>2939</v>
      </c>
      <c r="M1346" s="9">
        <f t="shared" si="38"/>
        <v>1.5</v>
      </c>
    </row>
    <row r="1347" spans="2:13" ht="12.75">
      <c r="B1347">
        <f t="shared" si="39"/>
        <v>1582.2899999999897</v>
      </c>
      <c r="C1347">
        <v>2940.5</v>
      </c>
      <c r="M1347" s="9">
        <f t="shared" si="38"/>
        <v>1.5</v>
      </c>
    </row>
    <row r="1348" spans="2:13" ht="12.75">
      <c r="B1348">
        <f t="shared" si="39"/>
        <v>1582.2999999999897</v>
      </c>
      <c r="C1348">
        <v>2942</v>
      </c>
      <c r="D1348">
        <v>2943.5</v>
      </c>
      <c r="E1348">
        <v>2945</v>
      </c>
      <c r="F1348">
        <v>2946.5</v>
      </c>
      <c r="G1348">
        <v>2948</v>
      </c>
      <c r="H1348">
        <v>2949.5</v>
      </c>
      <c r="I1348">
        <v>2951</v>
      </c>
      <c r="J1348">
        <v>2952.5</v>
      </c>
      <c r="K1348">
        <v>2954</v>
      </c>
      <c r="L1348">
        <v>2955.5</v>
      </c>
      <c r="M1348" s="9">
        <f t="shared" si="38"/>
        <v>1.5</v>
      </c>
    </row>
    <row r="1349" spans="2:13" ht="12.75">
      <c r="B1349">
        <f t="shared" si="39"/>
        <v>1582.3099999999897</v>
      </c>
      <c r="C1349">
        <v>2943.5</v>
      </c>
      <c r="M1349" s="9">
        <f t="shared" si="38"/>
        <v>1.5</v>
      </c>
    </row>
    <row r="1350" spans="2:13" ht="12.75">
      <c r="B1350">
        <f t="shared" si="39"/>
        <v>1582.3199999999897</v>
      </c>
      <c r="C1350">
        <v>2945</v>
      </c>
      <c r="M1350" s="9">
        <f t="shared" si="38"/>
        <v>1.5</v>
      </c>
    </row>
    <row r="1351" spans="2:13" ht="12.75">
      <c r="B1351">
        <f t="shared" si="39"/>
        <v>1582.3299999999897</v>
      </c>
      <c r="C1351">
        <v>2946.5</v>
      </c>
      <c r="M1351" s="9">
        <f t="shared" si="38"/>
        <v>1.5</v>
      </c>
    </row>
    <row r="1352" spans="2:13" ht="12.75">
      <c r="B1352">
        <f t="shared" si="39"/>
        <v>1582.3399999999897</v>
      </c>
      <c r="C1352">
        <v>2948</v>
      </c>
      <c r="M1352" s="9">
        <f t="shared" si="38"/>
        <v>1.5</v>
      </c>
    </row>
    <row r="1353" spans="2:13" ht="12.75">
      <c r="B1353">
        <f t="shared" si="39"/>
        <v>1582.3499999999897</v>
      </c>
      <c r="C1353">
        <v>2949.5</v>
      </c>
      <c r="M1353" s="9">
        <f aca="true" t="shared" si="40" ref="M1353:M1416">C1353-C1352</f>
        <v>1.5</v>
      </c>
    </row>
    <row r="1354" spans="2:13" ht="12.75">
      <c r="B1354">
        <f t="shared" si="39"/>
        <v>1582.3599999999897</v>
      </c>
      <c r="C1354">
        <v>2951</v>
      </c>
      <c r="M1354" s="9">
        <f t="shared" si="40"/>
        <v>1.5</v>
      </c>
    </row>
    <row r="1355" spans="2:13" ht="12.75">
      <c r="B1355">
        <f t="shared" si="39"/>
        <v>1582.3699999999897</v>
      </c>
      <c r="C1355">
        <v>2952.5</v>
      </c>
      <c r="M1355" s="9">
        <f t="shared" si="40"/>
        <v>1.5</v>
      </c>
    </row>
    <row r="1356" spans="2:13" ht="12.75">
      <c r="B1356">
        <f t="shared" si="39"/>
        <v>1582.3799999999896</v>
      </c>
      <c r="C1356">
        <v>2954</v>
      </c>
      <c r="M1356" s="9">
        <f t="shared" si="40"/>
        <v>1.5</v>
      </c>
    </row>
    <row r="1357" spans="2:13" ht="12.75">
      <c r="B1357">
        <f t="shared" si="39"/>
        <v>1582.3899999999896</v>
      </c>
      <c r="C1357">
        <v>2955.5</v>
      </c>
      <c r="M1357" s="9">
        <f t="shared" si="40"/>
        <v>1.5</v>
      </c>
    </row>
    <row r="1358" spans="2:13" ht="12.75">
      <c r="B1358">
        <f t="shared" si="39"/>
        <v>1582.3999999999896</v>
      </c>
      <c r="C1358">
        <v>2957</v>
      </c>
      <c r="D1358">
        <v>2958.5</v>
      </c>
      <c r="E1358">
        <v>2960</v>
      </c>
      <c r="F1358">
        <v>2961.5</v>
      </c>
      <c r="G1358">
        <v>2963</v>
      </c>
      <c r="H1358">
        <v>2964.5</v>
      </c>
      <c r="I1358">
        <v>2966</v>
      </c>
      <c r="J1358">
        <v>2967.5</v>
      </c>
      <c r="K1358">
        <v>2969</v>
      </c>
      <c r="L1358">
        <v>2970.5</v>
      </c>
      <c r="M1358" s="9">
        <f t="shared" si="40"/>
        <v>1.5</v>
      </c>
    </row>
    <row r="1359" spans="2:13" ht="12.75">
      <c r="B1359">
        <f t="shared" si="39"/>
        <v>1582.4099999999896</v>
      </c>
      <c r="C1359">
        <v>2958.5</v>
      </c>
      <c r="M1359" s="9">
        <f t="shared" si="40"/>
        <v>1.5</v>
      </c>
    </row>
    <row r="1360" spans="2:13" ht="12.75">
      <c r="B1360">
        <f t="shared" si="39"/>
        <v>1582.4199999999896</v>
      </c>
      <c r="C1360">
        <v>2960</v>
      </c>
      <c r="M1360" s="9">
        <f t="shared" si="40"/>
        <v>1.5</v>
      </c>
    </row>
    <row r="1361" spans="2:13" ht="12.75">
      <c r="B1361">
        <f t="shared" si="39"/>
        <v>1582.4299999999896</v>
      </c>
      <c r="C1361">
        <v>2961.5</v>
      </c>
      <c r="M1361" s="9">
        <f t="shared" si="40"/>
        <v>1.5</v>
      </c>
    </row>
    <row r="1362" spans="2:13" ht="12.75">
      <c r="B1362">
        <f t="shared" si="39"/>
        <v>1582.4399999999896</v>
      </c>
      <c r="C1362">
        <v>2963</v>
      </c>
      <c r="M1362" s="9">
        <f t="shared" si="40"/>
        <v>1.5</v>
      </c>
    </row>
    <row r="1363" spans="2:13" ht="12.75">
      <c r="B1363">
        <f t="shared" si="39"/>
        <v>1582.4499999999896</v>
      </c>
      <c r="C1363">
        <v>2964.5</v>
      </c>
      <c r="M1363" s="9">
        <f t="shared" si="40"/>
        <v>1.5</v>
      </c>
    </row>
    <row r="1364" spans="2:13" ht="12.75">
      <c r="B1364">
        <f t="shared" si="39"/>
        <v>1582.4599999999896</v>
      </c>
      <c r="C1364">
        <v>2966</v>
      </c>
      <c r="M1364" s="9">
        <f t="shared" si="40"/>
        <v>1.5</v>
      </c>
    </row>
    <row r="1365" spans="2:13" ht="12.75">
      <c r="B1365">
        <f t="shared" si="39"/>
        <v>1582.4699999999896</v>
      </c>
      <c r="C1365">
        <v>2967.5</v>
      </c>
      <c r="M1365" s="9">
        <f t="shared" si="40"/>
        <v>1.5</v>
      </c>
    </row>
    <row r="1366" spans="2:13" ht="12.75">
      <c r="B1366">
        <f t="shared" si="39"/>
        <v>1582.4799999999896</v>
      </c>
      <c r="C1366">
        <v>2969</v>
      </c>
      <c r="M1366" s="9">
        <f t="shared" si="40"/>
        <v>1.5</v>
      </c>
    </row>
    <row r="1367" spans="2:13" ht="12.75">
      <c r="B1367">
        <f t="shared" si="39"/>
        <v>1582.4899999999895</v>
      </c>
      <c r="C1367">
        <v>2970.5</v>
      </c>
      <c r="M1367" s="9">
        <f t="shared" si="40"/>
        <v>1.5</v>
      </c>
    </row>
    <row r="1368" spans="2:13" ht="12.75">
      <c r="B1368">
        <f t="shared" si="39"/>
        <v>1582.4999999999895</v>
      </c>
      <c r="C1368">
        <v>2972</v>
      </c>
      <c r="D1368">
        <v>2973.5</v>
      </c>
      <c r="E1368">
        <v>2975</v>
      </c>
      <c r="F1368">
        <v>2976.5</v>
      </c>
      <c r="G1368">
        <v>2978</v>
      </c>
      <c r="H1368">
        <v>2979.5</v>
      </c>
      <c r="I1368">
        <v>2981</v>
      </c>
      <c r="J1368">
        <v>2982.5</v>
      </c>
      <c r="K1368">
        <v>2984</v>
      </c>
      <c r="L1368">
        <v>2985.5</v>
      </c>
      <c r="M1368" s="9">
        <f t="shared" si="40"/>
        <v>1.5</v>
      </c>
    </row>
    <row r="1369" spans="2:13" ht="12.75">
      <c r="B1369">
        <f t="shared" si="39"/>
        <v>1582.5099999999895</v>
      </c>
      <c r="C1369">
        <v>2973.5</v>
      </c>
      <c r="M1369" s="9">
        <f t="shared" si="40"/>
        <v>1.5</v>
      </c>
    </row>
    <row r="1370" spans="2:13" ht="12.75">
      <c r="B1370">
        <f t="shared" si="39"/>
        <v>1582.5199999999895</v>
      </c>
      <c r="C1370">
        <v>2975</v>
      </c>
      <c r="M1370" s="9">
        <f t="shared" si="40"/>
        <v>1.5</v>
      </c>
    </row>
    <row r="1371" spans="2:13" ht="12.75">
      <c r="B1371">
        <f t="shared" si="39"/>
        <v>1582.5299999999895</v>
      </c>
      <c r="C1371">
        <v>2976.5</v>
      </c>
      <c r="M1371" s="9">
        <f t="shared" si="40"/>
        <v>1.5</v>
      </c>
    </row>
    <row r="1372" spans="2:13" ht="12.75">
      <c r="B1372">
        <f t="shared" si="39"/>
        <v>1582.5399999999895</v>
      </c>
      <c r="C1372">
        <v>2978</v>
      </c>
      <c r="M1372" s="9">
        <f t="shared" si="40"/>
        <v>1.5</v>
      </c>
    </row>
    <row r="1373" spans="2:13" ht="12.75">
      <c r="B1373">
        <f t="shared" si="39"/>
        <v>1582.5499999999895</v>
      </c>
      <c r="C1373">
        <v>2979.5</v>
      </c>
      <c r="M1373" s="9">
        <f t="shared" si="40"/>
        <v>1.5</v>
      </c>
    </row>
    <row r="1374" spans="2:13" ht="12.75">
      <c r="B1374">
        <f t="shared" si="39"/>
        <v>1582.5599999999895</v>
      </c>
      <c r="C1374">
        <v>2981</v>
      </c>
      <c r="M1374" s="9">
        <f t="shared" si="40"/>
        <v>1.5</v>
      </c>
    </row>
    <row r="1375" spans="2:13" ht="12.75">
      <c r="B1375">
        <f t="shared" si="39"/>
        <v>1582.5699999999895</v>
      </c>
      <c r="C1375">
        <v>2982.5</v>
      </c>
      <c r="M1375" s="9">
        <f t="shared" si="40"/>
        <v>1.5</v>
      </c>
    </row>
    <row r="1376" spans="2:13" ht="12.75">
      <c r="B1376">
        <f t="shared" si="39"/>
        <v>1582.5799999999895</v>
      </c>
      <c r="C1376">
        <v>2984</v>
      </c>
      <c r="M1376" s="9">
        <f t="shared" si="40"/>
        <v>1.5</v>
      </c>
    </row>
    <row r="1377" spans="2:13" ht="12.75">
      <c r="B1377">
        <f t="shared" si="39"/>
        <v>1582.5899999999895</v>
      </c>
      <c r="C1377">
        <v>2985.5</v>
      </c>
      <c r="M1377" s="9">
        <f t="shared" si="40"/>
        <v>1.5</v>
      </c>
    </row>
    <row r="1378" spans="2:13" ht="12.75">
      <c r="B1378">
        <f t="shared" si="39"/>
        <v>1582.5999999999894</v>
      </c>
      <c r="C1378">
        <v>2987</v>
      </c>
      <c r="D1378">
        <v>2988.5</v>
      </c>
      <c r="E1378">
        <v>2990</v>
      </c>
      <c r="F1378">
        <v>2991.5</v>
      </c>
      <c r="G1378">
        <v>2993</v>
      </c>
      <c r="H1378">
        <v>2994.5</v>
      </c>
      <c r="I1378">
        <v>2996</v>
      </c>
      <c r="J1378">
        <v>2997.5</v>
      </c>
      <c r="K1378">
        <v>2999</v>
      </c>
      <c r="L1378">
        <v>3000.5</v>
      </c>
      <c r="M1378" s="9">
        <f t="shared" si="40"/>
        <v>1.5</v>
      </c>
    </row>
    <row r="1379" spans="2:13" ht="12.75">
      <c r="B1379">
        <f t="shared" si="39"/>
        <v>1582.6099999999894</v>
      </c>
      <c r="C1379">
        <v>2988.5</v>
      </c>
      <c r="M1379" s="9">
        <f t="shared" si="40"/>
        <v>1.5</v>
      </c>
    </row>
    <row r="1380" spans="2:13" ht="12.75">
      <c r="B1380">
        <f t="shared" si="39"/>
        <v>1582.6199999999894</v>
      </c>
      <c r="C1380">
        <v>2990</v>
      </c>
      <c r="M1380" s="9">
        <f t="shared" si="40"/>
        <v>1.5</v>
      </c>
    </row>
    <row r="1381" spans="2:13" ht="12.75">
      <c r="B1381">
        <f t="shared" si="39"/>
        <v>1582.6299999999894</v>
      </c>
      <c r="C1381">
        <v>2991.5</v>
      </c>
      <c r="M1381" s="9">
        <f t="shared" si="40"/>
        <v>1.5</v>
      </c>
    </row>
    <row r="1382" spans="2:13" ht="12.75">
      <c r="B1382">
        <f t="shared" si="39"/>
        <v>1582.6399999999894</v>
      </c>
      <c r="C1382">
        <v>2993</v>
      </c>
      <c r="M1382" s="9">
        <f t="shared" si="40"/>
        <v>1.5</v>
      </c>
    </row>
    <row r="1383" spans="2:13" ht="12.75">
      <c r="B1383">
        <f t="shared" si="39"/>
        <v>1582.6499999999894</v>
      </c>
      <c r="C1383">
        <v>2994.5</v>
      </c>
      <c r="M1383" s="9">
        <f t="shared" si="40"/>
        <v>1.5</v>
      </c>
    </row>
    <row r="1384" spans="2:13" ht="12.75">
      <c r="B1384">
        <f t="shared" si="39"/>
        <v>1582.6599999999894</v>
      </c>
      <c r="C1384">
        <v>2996</v>
      </c>
      <c r="M1384" s="9">
        <f t="shared" si="40"/>
        <v>1.5</v>
      </c>
    </row>
    <row r="1385" spans="2:13" ht="12.75">
      <c r="B1385">
        <f t="shared" si="39"/>
        <v>1582.6699999999894</v>
      </c>
      <c r="C1385">
        <v>2997.5</v>
      </c>
      <c r="M1385" s="9">
        <f t="shared" si="40"/>
        <v>1.5</v>
      </c>
    </row>
    <row r="1386" spans="2:13" ht="12.75">
      <c r="B1386">
        <f t="shared" si="39"/>
        <v>1582.6799999999894</v>
      </c>
      <c r="C1386">
        <v>2999</v>
      </c>
      <c r="M1386" s="9">
        <f t="shared" si="40"/>
        <v>1.5</v>
      </c>
    </row>
    <row r="1387" spans="2:13" ht="12.75">
      <c r="B1387">
        <f t="shared" si="39"/>
        <v>1582.6899999999894</v>
      </c>
      <c r="C1387">
        <v>3000.5</v>
      </c>
      <c r="M1387" s="9">
        <f t="shared" si="40"/>
        <v>1.5</v>
      </c>
    </row>
    <row r="1388" spans="2:13" ht="12.75">
      <c r="B1388">
        <f t="shared" si="39"/>
        <v>1582.6999999999894</v>
      </c>
      <c r="C1388">
        <v>3002</v>
      </c>
      <c r="D1388">
        <v>3003.6</v>
      </c>
      <c r="E1388">
        <v>3005.2</v>
      </c>
      <c r="F1388">
        <v>3006.8</v>
      </c>
      <c r="G1388">
        <v>3008.4</v>
      </c>
      <c r="H1388">
        <v>3010</v>
      </c>
      <c r="I1388">
        <v>3011.6</v>
      </c>
      <c r="J1388">
        <v>3013.2</v>
      </c>
      <c r="K1388">
        <v>3014.8</v>
      </c>
      <c r="L1388">
        <v>3016.4</v>
      </c>
      <c r="M1388" s="9">
        <f t="shared" si="40"/>
        <v>1.5</v>
      </c>
    </row>
    <row r="1389" spans="2:13" ht="12.75">
      <c r="B1389">
        <f t="shared" si="39"/>
        <v>1582.7099999999893</v>
      </c>
      <c r="C1389">
        <v>3003.6</v>
      </c>
      <c r="M1389" s="9">
        <f t="shared" si="40"/>
        <v>1.599999999999909</v>
      </c>
    </row>
    <row r="1390" spans="2:13" ht="12.75">
      <c r="B1390">
        <f t="shared" si="39"/>
        <v>1582.7199999999893</v>
      </c>
      <c r="C1390">
        <v>3005.2</v>
      </c>
      <c r="M1390" s="9">
        <f t="shared" si="40"/>
        <v>1.599999999999909</v>
      </c>
    </row>
    <row r="1391" spans="2:13" ht="12.75">
      <c r="B1391">
        <f t="shared" si="39"/>
        <v>1582.7299999999893</v>
      </c>
      <c r="C1391">
        <v>3006.8</v>
      </c>
      <c r="M1391" s="9">
        <f t="shared" si="40"/>
        <v>1.6000000000003638</v>
      </c>
    </row>
    <row r="1392" spans="2:13" ht="12.75">
      <c r="B1392">
        <f t="shared" si="39"/>
        <v>1582.7399999999893</v>
      </c>
      <c r="C1392">
        <v>3008.4</v>
      </c>
      <c r="M1392" s="9">
        <f t="shared" si="40"/>
        <v>1.599999999999909</v>
      </c>
    </row>
    <row r="1393" spans="2:13" ht="12.75">
      <c r="B1393">
        <f t="shared" si="39"/>
        <v>1582.7499999999893</v>
      </c>
      <c r="C1393">
        <v>3010</v>
      </c>
      <c r="M1393" s="9">
        <f t="shared" si="40"/>
        <v>1.599999999999909</v>
      </c>
    </row>
    <row r="1394" spans="2:13" ht="12.75">
      <c r="B1394">
        <f t="shared" si="39"/>
        <v>1582.7599999999893</v>
      </c>
      <c r="C1394">
        <v>3011.6</v>
      </c>
      <c r="M1394" s="9">
        <f t="shared" si="40"/>
        <v>1.599999999999909</v>
      </c>
    </row>
    <row r="1395" spans="2:13" ht="12.75">
      <c r="B1395">
        <f t="shared" si="39"/>
        <v>1582.7699999999893</v>
      </c>
      <c r="C1395">
        <v>3013.2</v>
      </c>
      <c r="M1395" s="9">
        <f t="shared" si="40"/>
        <v>1.599999999999909</v>
      </c>
    </row>
    <row r="1396" spans="2:13" ht="12.75">
      <c r="B1396">
        <f t="shared" si="39"/>
        <v>1582.7799999999893</v>
      </c>
      <c r="C1396">
        <v>3014.8</v>
      </c>
      <c r="M1396" s="9">
        <f t="shared" si="40"/>
        <v>1.6000000000003638</v>
      </c>
    </row>
    <row r="1397" spans="2:13" ht="12.75">
      <c r="B1397">
        <f t="shared" si="39"/>
        <v>1582.7899999999893</v>
      </c>
      <c r="C1397">
        <v>3016.4</v>
      </c>
      <c r="M1397" s="9">
        <f t="shared" si="40"/>
        <v>1.599999999999909</v>
      </c>
    </row>
    <row r="1398" spans="2:13" ht="12.75">
      <c r="B1398">
        <f t="shared" si="39"/>
        <v>1582.7999999999893</v>
      </c>
      <c r="C1398">
        <v>3018</v>
      </c>
      <c r="D1398">
        <v>3019.5</v>
      </c>
      <c r="E1398">
        <v>3021</v>
      </c>
      <c r="F1398">
        <v>3022.5</v>
      </c>
      <c r="G1398">
        <v>3024</v>
      </c>
      <c r="H1398">
        <v>3025.5</v>
      </c>
      <c r="I1398">
        <v>3027</v>
      </c>
      <c r="J1398">
        <v>3028.5</v>
      </c>
      <c r="K1398">
        <v>3030</v>
      </c>
      <c r="L1398">
        <v>3031.5</v>
      </c>
      <c r="M1398" s="9">
        <f t="shared" si="40"/>
        <v>1.599999999999909</v>
      </c>
    </row>
    <row r="1399" spans="2:13" ht="12.75">
      <c r="B1399">
        <f t="shared" si="39"/>
        <v>1582.8099999999893</v>
      </c>
      <c r="C1399">
        <v>3019.5</v>
      </c>
      <c r="M1399" s="9">
        <f t="shared" si="40"/>
        <v>1.5</v>
      </c>
    </row>
    <row r="1400" spans="2:13" ht="12.75">
      <c r="B1400">
        <f t="shared" si="39"/>
        <v>1582.8199999999892</v>
      </c>
      <c r="C1400">
        <v>3021</v>
      </c>
      <c r="M1400" s="9">
        <f t="shared" si="40"/>
        <v>1.5</v>
      </c>
    </row>
    <row r="1401" spans="2:13" ht="12.75">
      <c r="B1401">
        <f t="shared" si="39"/>
        <v>1582.8299999999892</v>
      </c>
      <c r="C1401">
        <v>3022.5</v>
      </c>
      <c r="M1401" s="9">
        <f t="shared" si="40"/>
        <v>1.5</v>
      </c>
    </row>
    <row r="1402" spans="2:13" ht="12.75">
      <c r="B1402">
        <f t="shared" si="39"/>
        <v>1582.8399999999892</v>
      </c>
      <c r="C1402">
        <v>3024</v>
      </c>
      <c r="M1402" s="9">
        <f t="shared" si="40"/>
        <v>1.5</v>
      </c>
    </row>
    <row r="1403" spans="2:13" ht="12.75">
      <c r="B1403">
        <f aca="true" t="shared" si="41" ref="B1403:B1466">B1402+0.01</f>
        <v>1582.8499999999892</v>
      </c>
      <c r="C1403">
        <v>3025.5</v>
      </c>
      <c r="M1403" s="9">
        <f t="shared" si="40"/>
        <v>1.5</v>
      </c>
    </row>
    <row r="1404" spans="2:13" ht="12.75">
      <c r="B1404">
        <f t="shared" si="41"/>
        <v>1582.8599999999892</v>
      </c>
      <c r="C1404">
        <v>3027</v>
      </c>
      <c r="M1404" s="9">
        <f t="shared" si="40"/>
        <v>1.5</v>
      </c>
    </row>
    <row r="1405" spans="2:13" ht="12.75">
      <c r="B1405">
        <f t="shared" si="41"/>
        <v>1582.8699999999892</v>
      </c>
      <c r="C1405">
        <v>3028.5</v>
      </c>
      <c r="M1405" s="9">
        <f t="shared" si="40"/>
        <v>1.5</v>
      </c>
    </row>
    <row r="1406" spans="2:13" ht="12.75">
      <c r="B1406">
        <f t="shared" si="41"/>
        <v>1582.8799999999892</v>
      </c>
      <c r="C1406">
        <v>3030</v>
      </c>
      <c r="M1406" s="9">
        <f t="shared" si="40"/>
        <v>1.5</v>
      </c>
    </row>
    <row r="1407" spans="2:13" ht="12.75">
      <c r="B1407">
        <f t="shared" si="41"/>
        <v>1582.8899999999892</v>
      </c>
      <c r="C1407">
        <v>3031.5</v>
      </c>
      <c r="M1407" s="9">
        <f t="shared" si="40"/>
        <v>1.5</v>
      </c>
    </row>
    <row r="1408" spans="2:13" ht="12.75">
      <c r="B1408">
        <f t="shared" si="41"/>
        <v>1582.8999999999892</v>
      </c>
      <c r="C1408">
        <v>3033</v>
      </c>
      <c r="D1408">
        <v>3034.5</v>
      </c>
      <c r="E1408">
        <v>3036</v>
      </c>
      <c r="F1408">
        <v>3037.5</v>
      </c>
      <c r="G1408">
        <v>3039</v>
      </c>
      <c r="H1408">
        <v>3040.5</v>
      </c>
      <c r="I1408">
        <v>3042</v>
      </c>
      <c r="J1408">
        <v>3043.5</v>
      </c>
      <c r="K1408">
        <v>3045</v>
      </c>
      <c r="L1408">
        <v>3046.5</v>
      </c>
      <c r="M1408" s="9">
        <f t="shared" si="40"/>
        <v>1.5</v>
      </c>
    </row>
    <row r="1409" spans="2:13" ht="12.75">
      <c r="B1409">
        <f t="shared" si="41"/>
        <v>1582.9099999999892</v>
      </c>
      <c r="C1409">
        <v>3034.5</v>
      </c>
      <c r="M1409" s="9">
        <f t="shared" si="40"/>
        <v>1.5</v>
      </c>
    </row>
    <row r="1410" spans="2:13" ht="12.75">
      <c r="B1410">
        <f t="shared" si="41"/>
        <v>1582.9199999999892</v>
      </c>
      <c r="C1410">
        <v>3036</v>
      </c>
      <c r="M1410" s="9">
        <f t="shared" si="40"/>
        <v>1.5</v>
      </c>
    </row>
    <row r="1411" spans="2:13" ht="12.75">
      <c r="B1411">
        <f t="shared" si="41"/>
        <v>1582.9299999999891</v>
      </c>
      <c r="C1411">
        <v>3037.5</v>
      </c>
      <c r="M1411" s="9">
        <f t="shared" si="40"/>
        <v>1.5</v>
      </c>
    </row>
    <row r="1412" spans="2:13" ht="12.75">
      <c r="B1412">
        <f t="shared" si="41"/>
        <v>1582.9399999999891</v>
      </c>
      <c r="C1412">
        <v>3039</v>
      </c>
      <c r="M1412" s="9">
        <f t="shared" si="40"/>
        <v>1.5</v>
      </c>
    </row>
    <row r="1413" spans="2:13" ht="12.75">
      <c r="B1413">
        <f t="shared" si="41"/>
        <v>1582.9499999999891</v>
      </c>
      <c r="C1413">
        <v>3040.5</v>
      </c>
      <c r="M1413" s="9">
        <f t="shared" si="40"/>
        <v>1.5</v>
      </c>
    </row>
    <row r="1414" spans="2:13" ht="12.75">
      <c r="B1414">
        <f t="shared" si="41"/>
        <v>1582.9599999999891</v>
      </c>
      <c r="C1414">
        <v>3042</v>
      </c>
      <c r="M1414" s="9">
        <f t="shared" si="40"/>
        <v>1.5</v>
      </c>
    </row>
    <row r="1415" spans="2:13" ht="12.75">
      <c r="B1415">
        <f t="shared" si="41"/>
        <v>1582.969999999989</v>
      </c>
      <c r="C1415">
        <v>3043.5</v>
      </c>
      <c r="M1415" s="9">
        <f t="shared" si="40"/>
        <v>1.5</v>
      </c>
    </row>
    <row r="1416" spans="2:13" ht="12.75">
      <c r="B1416">
        <f t="shared" si="41"/>
        <v>1582.979999999989</v>
      </c>
      <c r="C1416">
        <v>3045</v>
      </c>
      <c r="M1416" s="9">
        <f t="shared" si="40"/>
        <v>1.5</v>
      </c>
    </row>
    <row r="1417" spans="2:13" ht="12.75">
      <c r="B1417">
        <f t="shared" si="41"/>
        <v>1582.989999999989</v>
      </c>
      <c r="C1417">
        <v>3046.5</v>
      </c>
      <c r="M1417" s="9">
        <f aca="true" t="shared" si="42" ref="M1417:M1480">C1417-C1416</f>
        <v>1.5</v>
      </c>
    </row>
    <row r="1418" spans="2:13" ht="12.75">
      <c r="B1418">
        <f t="shared" si="41"/>
        <v>1582.999999999989</v>
      </c>
      <c r="C1418">
        <v>3048</v>
      </c>
      <c r="D1418">
        <v>3049.5</v>
      </c>
      <c r="E1418">
        <v>3051</v>
      </c>
      <c r="F1418">
        <v>3052.5</v>
      </c>
      <c r="G1418">
        <v>3054</v>
      </c>
      <c r="H1418">
        <v>3055.5</v>
      </c>
      <c r="I1418">
        <v>3057</v>
      </c>
      <c r="J1418">
        <v>3058.5</v>
      </c>
      <c r="K1418">
        <v>3060</v>
      </c>
      <c r="L1418">
        <v>3061.5</v>
      </c>
      <c r="M1418" s="9">
        <f t="shared" si="42"/>
        <v>1.5</v>
      </c>
    </row>
    <row r="1419" spans="2:13" ht="12.75">
      <c r="B1419">
        <f t="shared" si="41"/>
        <v>1583.009999999989</v>
      </c>
      <c r="C1419">
        <v>3049.5</v>
      </c>
      <c r="M1419" s="9">
        <f t="shared" si="42"/>
        <v>1.5</v>
      </c>
    </row>
    <row r="1420" spans="2:13" ht="12.75">
      <c r="B1420">
        <f t="shared" si="41"/>
        <v>1583.019999999989</v>
      </c>
      <c r="C1420">
        <v>3051</v>
      </c>
      <c r="M1420" s="9">
        <f t="shared" si="42"/>
        <v>1.5</v>
      </c>
    </row>
    <row r="1421" spans="2:13" ht="12.75">
      <c r="B1421">
        <f t="shared" si="41"/>
        <v>1583.029999999989</v>
      </c>
      <c r="C1421">
        <v>3052.5</v>
      </c>
      <c r="M1421" s="9">
        <f t="shared" si="42"/>
        <v>1.5</v>
      </c>
    </row>
    <row r="1422" spans="2:13" ht="12.75">
      <c r="B1422">
        <f t="shared" si="41"/>
        <v>1583.039999999989</v>
      </c>
      <c r="C1422">
        <v>3054</v>
      </c>
      <c r="M1422" s="9">
        <f t="shared" si="42"/>
        <v>1.5</v>
      </c>
    </row>
    <row r="1423" spans="2:13" ht="12.75">
      <c r="B1423">
        <f t="shared" si="41"/>
        <v>1583.049999999989</v>
      </c>
      <c r="C1423">
        <v>3055.5</v>
      </c>
      <c r="M1423" s="9">
        <f t="shared" si="42"/>
        <v>1.5</v>
      </c>
    </row>
    <row r="1424" spans="2:13" ht="12.75">
      <c r="B1424">
        <f t="shared" si="41"/>
        <v>1583.059999999989</v>
      </c>
      <c r="C1424">
        <v>3057</v>
      </c>
      <c r="M1424" s="9">
        <f t="shared" si="42"/>
        <v>1.5</v>
      </c>
    </row>
    <row r="1425" spans="2:13" ht="12.75">
      <c r="B1425">
        <f t="shared" si="41"/>
        <v>1583.069999999989</v>
      </c>
      <c r="C1425">
        <v>3058.5</v>
      </c>
      <c r="M1425" s="9">
        <f t="shared" si="42"/>
        <v>1.5</v>
      </c>
    </row>
    <row r="1426" spans="2:13" ht="12.75">
      <c r="B1426">
        <f t="shared" si="41"/>
        <v>1583.079999999989</v>
      </c>
      <c r="C1426">
        <v>3060</v>
      </c>
      <c r="M1426" s="9">
        <f t="shared" si="42"/>
        <v>1.5</v>
      </c>
    </row>
    <row r="1427" spans="2:13" ht="12.75">
      <c r="B1427">
        <f t="shared" si="41"/>
        <v>1583.089999999989</v>
      </c>
      <c r="C1427">
        <v>3061.5</v>
      </c>
      <c r="M1427" s="9">
        <f t="shared" si="42"/>
        <v>1.5</v>
      </c>
    </row>
    <row r="1428" spans="2:13" ht="12.75">
      <c r="B1428">
        <f t="shared" si="41"/>
        <v>1583.099999999989</v>
      </c>
      <c r="C1428">
        <v>3063</v>
      </c>
      <c r="D1428">
        <v>3064.5</v>
      </c>
      <c r="E1428">
        <v>3066</v>
      </c>
      <c r="F1428">
        <v>3067.5</v>
      </c>
      <c r="G1428">
        <v>3069</v>
      </c>
      <c r="H1428">
        <v>3070.5</v>
      </c>
      <c r="I1428">
        <v>3072</v>
      </c>
      <c r="J1428">
        <v>3073.5</v>
      </c>
      <c r="K1428">
        <v>3075</v>
      </c>
      <c r="L1428">
        <v>3076.5</v>
      </c>
      <c r="M1428" s="9">
        <f t="shared" si="42"/>
        <v>1.5</v>
      </c>
    </row>
    <row r="1429" spans="2:13" ht="12.75">
      <c r="B1429">
        <f t="shared" si="41"/>
        <v>1583.109999999989</v>
      </c>
      <c r="C1429">
        <v>3064.5</v>
      </c>
      <c r="M1429" s="9">
        <f t="shared" si="42"/>
        <v>1.5</v>
      </c>
    </row>
    <row r="1430" spans="2:13" ht="12.75">
      <c r="B1430">
        <f t="shared" si="41"/>
        <v>1583.119999999989</v>
      </c>
      <c r="C1430">
        <v>3066</v>
      </c>
      <c r="M1430" s="9">
        <f t="shared" si="42"/>
        <v>1.5</v>
      </c>
    </row>
    <row r="1431" spans="2:13" ht="12.75">
      <c r="B1431">
        <f t="shared" si="41"/>
        <v>1583.129999999989</v>
      </c>
      <c r="C1431">
        <v>3067.5</v>
      </c>
      <c r="M1431" s="9">
        <f t="shared" si="42"/>
        <v>1.5</v>
      </c>
    </row>
    <row r="1432" spans="2:13" ht="12.75">
      <c r="B1432">
        <f t="shared" si="41"/>
        <v>1583.139999999989</v>
      </c>
      <c r="C1432">
        <v>3069</v>
      </c>
      <c r="M1432" s="9">
        <f t="shared" si="42"/>
        <v>1.5</v>
      </c>
    </row>
    <row r="1433" spans="2:13" ht="12.75">
      <c r="B1433">
        <f t="shared" si="41"/>
        <v>1583.149999999989</v>
      </c>
      <c r="C1433">
        <v>3070.5</v>
      </c>
      <c r="M1433" s="9">
        <f t="shared" si="42"/>
        <v>1.5</v>
      </c>
    </row>
    <row r="1434" spans="2:13" ht="12.75">
      <c r="B1434">
        <f t="shared" si="41"/>
        <v>1583.159999999989</v>
      </c>
      <c r="C1434">
        <v>3072</v>
      </c>
      <c r="M1434" s="9">
        <f t="shared" si="42"/>
        <v>1.5</v>
      </c>
    </row>
    <row r="1435" spans="2:13" ht="12.75">
      <c r="B1435">
        <f t="shared" si="41"/>
        <v>1583.169999999989</v>
      </c>
      <c r="C1435">
        <v>3073.5</v>
      </c>
      <c r="M1435" s="9">
        <f t="shared" si="42"/>
        <v>1.5</v>
      </c>
    </row>
    <row r="1436" spans="2:13" ht="12.75">
      <c r="B1436">
        <f t="shared" si="41"/>
        <v>1583.179999999989</v>
      </c>
      <c r="C1436">
        <v>3075</v>
      </c>
      <c r="M1436" s="9">
        <f t="shared" si="42"/>
        <v>1.5</v>
      </c>
    </row>
    <row r="1437" spans="2:13" ht="12.75">
      <c r="B1437">
        <f t="shared" si="41"/>
        <v>1583.189999999989</v>
      </c>
      <c r="C1437">
        <v>3076.5</v>
      </c>
      <c r="M1437" s="9">
        <f t="shared" si="42"/>
        <v>1.5</v>
      </c>
    </row>
    <row r="1438" spans="2:13" ht="12.75">
      <c r="B1438">
        <f t="shared" si="41"/>
        <v>1583.199999999989</v>
      </c>
      <c r="C1438">
        <v>3078</v>
      </c>
      <c r="D1438">
        <v>3079.5</v>
      </c>
      <c r="E1438">
        <v>3081</v>
      </c>
      <c r="F1438">
        <v>3082.5</v>
      </c>
      <c r="G1438">
        <v>3084</v>
      </c>
      <c r="H1438">
        <v>3085.5</v>
      </c>
      <c r="I1438">
        <v>3087</v>
      </c>
      <c r="J1438">
        <v>3088.5</v>
      </c>
      <c r="K1438">
        <v>3090</v>
      </c>
      <c r="L1438">
        <v>3091.5</v>
      </c>
      <c r="M1438" s="9">
        <f t="shared" si="42"/>
        <v>1.5</v>
      </c>
    </row>
    <row r="1439" spans="2:13" ht="12.75">
      <c r="B1439">
        <f t="shared" si="41"/>
        <v>1583.209999999989</v>
      </c>
      <c r="C1439">
        <v>3079.5</v>
      </c>
      <c r="M1439" s="9">
        <f t="shared" si="42"/>
        <v>1.5</v>
      </c>
    </row>
    <row r="1440" spans="2:13" ht="12.75">
      <c r="B1440">
        <f t="shared" si="41"/>
        <v>1583.2199999999889</v>
      </c>
      <c r="C1440">
        <v>3081</v>
      </c>
      <c r="M1440" s="9">
        <f t="shared" si="42"/>
        <v>1.5</v>
      </c>
    </row>
    <row r="1441" spans="2:13" ht="12.75">
      <c r="B1441">
        <f t="shared" si="41"/>
        <v>1583.2299999999889</v>
      </c>
      <c r="C1441">
        <v>3082.5</v>
      </c>
      <c r="M1441" s="9">
        <f t="shared" si="42"/>
        <v>1.5</v>
      </c>
    </row>
    <row r="1442" spans="2:13" ht="12.75">
      <c r="B1442">
        <f t="shared" si="41"/>
        <v>1583.2399999999889</v>
      </c>
      <c r="C1442">
        <v>3084</v>
      </c>
      <c r="M1442" s="9">
        <f t="shared" si="42"/>
        <v>1.5</v>
      </c>
    </row>
    <row r="1443" spans="2:13" ht="12.75">
      <c r="B1443">
        <f t="shared" si="41"/>
        <v>1583.2499999999889</v>
      </c>
      <c r="C1443">
        <v>3085.5</v>
      </c>
      <c r="M1443" s="9">
        <f t="shared" si="42"/>
        <v>1.5</v>
      </c>
    </row>
    <row r="1444" spans="2:13" ht="12.75">
      <c r="B1444">
        <f t="shared" si="41"/>
        <v>1583.2599999999888</v>
      </c>
      <c r="C1444">
        <v>3087</v>
      </c>
      <c r="M1444" s="9">
        <f t="shared" si="42"/>
        <v>1.5</v>
      </c>
    </row>
    <row r="1445" spans="2:13" ht="12.75">
      <c r="B1445">
        <f t="shared" si="41"/>
        <v>1583.2699999999888</v>
      </c>
      <c r="C1445">
        <v>3088.5</v>
      </c>
      <c r="M1445" s="9">
        <f t="shared" si="42"/>
        <v>1.5</v>
      </c>
    </row>
    <row r="1446" spans="2:13" ht="12.75">
      <c r="B1446">
        <f t="shared" si="41"/>
        <v>1583.2799999999888</v>
      </c>
      <c r="C1446">
        <v>3090</v>
      </c>
      <c r="M1446" s="9">
        <f t="shared" si="42"/>
        <v>1.5</v>
      </c>
    </row>
    <row r="1447" spans="2:13" ht="12.75">
      <c r="B1447">
        <f t="shared" si="41"/>
        <v>1583.2899999999888</v>
      </c>
      <c r="C1447">
        <v>3091.5</v>
      </c>
      <c r="M1447" s="9">
        <f t="shared" si="42"/>
        <v>1.5</v>
      </c>
    </row>
    <row r="1448" spans="2:13" ht="12.75">
      <c r="B1448">
        <f t="shared" si="41"/>
        <v>1583.2999999999888</v>
      </c>
      <c r="C1448">
        <v>3093</v>
      </c>
      <c r="D1448">
        <v>3094.5</v>
      </c>
      <c r="E1448">
        <v>3096</v>
      </c>
      <c r="F1448">
        <v>3097.5</v>
      </c>
      <c r="G1448">
        <v>3099</v>
      </c>
      <c r="H1448">
        <v>3100.5</v>
      </c>
      <c r="I1448">
        <v>3102</v>
      </c>
      <c r="J1448">
        <v>3103.5</v>
      </c>
      <c r="K1448">
        <v>3105</v>
      </c>
      <c r="L1448">
        <v>3106.5</v>
      </c>
      <c r="M1448" s="9">
        <f t="shared" si="42"/>
        <v>1.5</v>
      </c>
    </row>
    <row r="1449" spans="2:13" ht="12.75">
      <c r="B1449">
        <f t="shared" si="41"/>
        <v>1583.3099999999888</v>
      </c>
      <c r="C1449">
        <v>3094.5</v>
      </c>
      <c r="M1449" s="9">
        <f t="shared" si="42"/>
        <v>1.5</v>
      </c>
    </row>
    <row r="1450" spans="2:13" ht="12.75">
      <c r="B1450">
        <f t="shared" si="41"/>
        <v>1583.3199999999888</v>
      </c>
      <c r="C1450">
        <v>3096</v>
      </c>
      <c r="M1450" s="9">
        <f t="shared" si="42"/>
        <v>1.5</v>
      </c>
    </row>
    <row r="1451" spans="2:13" ht="12.75">
      <c r="B1451">
        <f t="shared" si="41"/>
        <v>1583.3299999999888</v>
      </c>
      <c r="C1451">
        <v>3097.5</v>
      </c>
      <c r="M1451" s="9">
        <f t="shared" si="42"/>
        <v>1.5</v>
      </c>
    </row>
    <row r="1452" spans="2:13" ht="12.75">
      <c r="B1452">
        <f t="shared" si="41"/>
        <v>1583.3399999999888</v>
      </c>
      <c r="C1452">
        <v>3099</v>
      </c>
      <c r="M1452" s="9">
        <f t="shared" si="42"/>
        <v>1.5</v>
      </c>
    </row>
    <row r="1453" spans="2:13" ht="12.75">
      <c r="B1453">
        <f t="shared" si="41"/>
        <v>1583.3499999999888</v>
      </c>
      <c r="C1453">
        <v>3100.5</v>
      </c>
      <c r="M1453" s="9">
        <f t="shared" si="42"/>
        <v>1.5</v>
      </c>
    </row>
    <row r="1454" spans="2:13" ht="12.75">
      <c r="B1454">
        <f t="shared" si="41"/>
        <v>1583.3599999999888</v>
      </c>
      <c r="C1454">
        <v>3102</v>
      </c>
      <c r="M1454" s="9">
        <f t="shared" si="42"/>
        <v>1.5</v>
      </c>
    </row>
    <row r="1455" spans="2:13" ht="12.75">
      <c r="B1455">
        <f t="shared" si="41"/>
        <v>1583.3699999999887</v>
      </c>
      <c r="C1455">
        <v>3103.5</v>
      </c>
      <c r="M1455" s="9">
        <f t="shared" si="42"/>
        <v>1.5</v>
      </c>
    </row>
    <row r="1456" spans="2:13" ht="12.75">
      <c r="B1456">
        <f t="shared" si="41"/>
        <v>1583.3799999999887</v>
      </c>
      <c r="C1456">
        <v>3105</v>
      </c>
      <c r="M1456" s="9">
        <f t="shared" si="42"/>
        <v>1.5</v>
      </c>
    </row>
    <row r="1457" spans="2:13" ht="12.75">
      <c r="B1457">
        <f t="shared" si="41"/>
        <v>1583.3899999999887</v>
      </c>
      <c r="C1457">
        <v>3106.5</v>
      </c>
      <c r="M1457" s="9">
        <f t="shared" si="42"/>
        <v>1.5</v>
      </c>
    </row>
    <row r="1458" spans="2:13" ht="12.75">
      <c r="B1458">
        <f t="shared" si="41"/>
        <v>1583.3999999999887</v>
      </c>
      <c r="C1458">
        <v>3108</v>
      </c>
      <c r="D1458">
        <v>3109.5</v>
      </c>
      <c r="E1458">
        <v>3111</v>
      </c>
      <c r="F1458">
        <v>3112.5</v>
      </c>
      <c r="G1458">
        <v>3114</v>
      </c>
      <c r="H1458">
        <v>3115.5</v>
      </c>
      <c r="I1458">
        <v>3117</v>
      </c>
      <c r="J1458">
        <v>3118.5</v>
      </c>
      <c r="K1458">
        <v>3120</v>
      </c>
      <c r="L1458">
        <v>3121.5</v>
      </c>
      <c r="M1458" s="9">
        <f t="shared" si="42"/>
        <v>1.5</v>
      </c>
    </row>
    <row r="1459" spans="2:13" ht="12.75">
      <c r="B1459">
        <f t="shared" si="41"/>
        <v>1583.4099999999887</v>
      </c>
      <c r="C1459">
        <v>3109.5</v>
      </c>
      <c r="M1459" s="9">
        <f t="shared" si="42"/>
        <v>1.5</v>
      </c>
    </row>
    <row r="1460" spans="2:13" ht="12.75">
      <c r="B1460">
        <f t="shared" si="41"/>
        <v>1583.4199999999887</v>
      </c>
      <c r="C1460">
        <v>3111</v>
      </c>
      <c r="M1460" s="9">
        <f t="shared" si="42"/>
        <v>1.5</v>
      </c>
    </row>
    <row r="1461" spans="2:13" ht="12.75">
      <c r="B1461">
        <f t="shared" si="41"/>
        <v>1583.4299999999887</v>
      </c>
      <c r="C1461">
        <v>3112.5</v>
      </c>
      <c r="M1461" s="9">
        <f t="shared" si="42"/>
        <v>1.5</v>
      </c>
    </row>
    <row r="1462" spans="2:13" ht="12.75">
      <c r="B1462">
        <f t="shared" si="41"/>
        <v>1583.4399999999887</v>
      </c>
      <c r="C1462">
        <v>3114</v>
      </c>
      <c r="M1462" s="9">
        <f t="shared" si="42"/>
        <v>1.5</v>
      </c>
    </row>
    <row r="1463" spans="2:13" ht="12.75">
      <c r="B1463">
        <f t="shared" si="41"/>
        <v>1583.4499999999887</v>
      </c>
      <c r="C1463">
        <v>3115.5</v>
      </c>
      <c r="M1463" s="9">
        <f t="shared" si="42"/>
        <v>1.5</v>
      </c>
    </row>
    <row r="1464" spans="2:13" ht="12.75">
      <c r="B1464">
        <f t="shared" si="41"/>
        <v>1583.4599999999887</v>
      </c>
      <c r="C1464">
        <v>3117</v>
      </c>
      <c r="M1464" s="9">
        <f t="shared" si="42"/>
        <v>1.5</v>
      </c>
    </row>
    <row r="1465" spans="2:13" ht="12.75">
      <c r="B1465">
        <f t="shared" si="41"/>
        <v>1583.4699999999887</v>
      </c>
      <c r="C1465">
        <v>3118.5</v>
      </c>
      <c r="M1465" s="9">
        <f t="shared" si="42"/>
        <v>1.5</v>
      </c>
    </row>
    <row r="1466" spans="2:13" ht="12.75">
      <c r="B1466">
        <f t="shared" si="41"/>
        <v>1583.4799999999886</v>
      </c>
      <c r="C1466">
        <v>3120</v>
      </c>
      <c r="M1466" s="9">
        <f t="shared" si="42"/>
        <v>1.5</v>
      </c>
    </row>
    <row r="1467" spans="2:13" ht="12.75">
      <c r="B1467">
        <f aca="true" t="shared" si="43" ref="B1467:B1530">B1466+0.01</f>
        <v>1583.4899999999886</v>
      </c>
      <c r="C1467">
        <v>3121.5</v>
      </c>
      <c r="M1467" s="9">
        <f t="shared" si="42"/>
        <v>1.5</v>
      </c>
    </row>
    <row r="1468" spans="2:13" ht="12.75">
      <c r="B1468">
        <f t="shared" si="43"/>
        <v>1583.4999999999886</v>
      </c>
      <c r="C1468">
        <v>3123</v>
      </c>
      <c r="D1468">
        <v>3124.5</v>
      </c>
      <c r="E1468">
        <v>3126</v>
      </c>
      <c r="F1468">
        <v>3127.5</v>
      </c>
      <c r="G1468">
        <v>3129</v>
      </c>
      <c r="H1468">
        <v>3130.5</v>
      </c>
      <c r="I1468">
        <v>3132</v>
      </c>
      <c r="J1468">
        <v>3133.5</v>
      </c>
      <c r="K1468">
        <v>3135</v>
      </c>
      <c r="L1468">
        <v>3136.5</v>
      </c>
      <c r="M1468" s="9">
        <f t="shared" si="42"/>
        <v>1.5</v>
      </c>
    </row>
    <row r="1469" spans="2:13" ht="12.75">
      <c r="B1469">
        <f t="shared" si="43"/>
        <v>1583.5099999999886</v>
      </c>
      <c r="C1469">
        <v>3124.5</v>
      </c>
      <c r="M1469" s="9">
        <f t="shared" si="42"/>
        <v>1.5</v>
      </c>
    </row>
    <row r="1470" spans="2:13" ht="12.75">
      <c r="B1470">
        <f t="shared" si="43"/>
        <v>1583.5199999999886</v>
      </c>
      <c r="C1470">
        <v>3126</v>
      </c>
      <c r="M1470" s="9">
        <f t="shared" si="42"/>
        <v>1.5</v>
      </c>
    </row>
    <row r="1471" spans="2:13" ht="12.75">
      <c r="B1471">
        <f t="shared" si="43"/>
        <v>1583.5299999999886</v>
      </c>
      <c r="C1471">
        <v>3127.5</v>
      </c>
      <c r="M1471" s="9">
        <f t="shared" si="42"/>
        <v>1.5</v>
      </c>
    </row>
    <row r="1472" spans="2:13" ht="12.75">
      <c r="B1472">
        <f t="shared" si="43"/>
        <v>1583.5399999999886</v>
      </c>
      <c r="C1472">
        <v>3129</v>
      </c>
      <c r="M1472" s="9">
        <f t="shared" si="42"/>
        <v>1.5</v>
      </c>
    </row>
    <row r="1473" spans="2:13" ht="12.75">
      <c r="B1473">
        <f t="shared" si="43"/>
        <v>1583.5499999999886</v>
      </c>
      <c r="C1473">
        <v>3130.5</v>
      </c>
      <c r="M1473" s="9">
        <f t="shared" si="42"/>
        <v>1.5</v>
      </c>
    </row>
    <row r="1474" spans="2:13" ht="12.75">
      <c r="B1474">
        <f t="shared" si="43"/>
        <v>1583.5599999999886</v>
      </c>
      <c r="C1474">
        <v>3132</v>
      </c>
      <c r="M1474" s="9">
        <f t="shared" si="42"/>
        <v>1.5</v>
      </c>
    </row>
    <row r="1475" spans="2:13" ht="12.75">
      <c r="B1475">
        <f t="shared" si="43"/>
        <v>1583.5699999999886</v>
      </c>
      <c r="C1475">
        <v>3133.5</v>
      </c>
      <c r="M1475" s="9">
        <f t="shared" si="42"/>
        <v>1.5</v>
      </c>
    </row>
    <row r="1476" spans="2:13" ht="12.75">
      <c r="B1476">
        <f t="shared" si="43"/>
        <v>1583.5799999999886</v>
      </c>
      <c r="C1476">
        <v>3135</v>
      </c>
      <c r="M1476" s="9">
        <f t="shared" si="42"/>
        <v>1.5</v>
      </c>
    </row>
    <row r="1477" spans="2:13" ht="12.75">
      <c r="B1477">
        <f t="shared" si="43"/>
        <v>1583.5899999999885</v>
      </c>
      <c r="C1477">
        <v>3136.5</v>
      </c>
      <c r="M1477" s="9">
        <f t="shared" si="42"/>
        <v>1.5</v>
      </c>
    </row>
    <row r="1478" spans="2:13" ht="12.75">
      <c r="B1478">
        <f t="shared" si="43"/>
        <v>1583.5999999999885</v>
      </c>
      <c r="C1478">
        <v>3138</v>
      </c>
      <c r="D1478">
        <v>3139.6</v>
      </c>
      <c r="E1478">
        <v>3141.2</v>
      </c>
      <c r="F1478">
        <v>3142.8</v>
      </c>
      <c r="G1478">
        <v>3144.4</v>
      </c>
      <c r="H1478">
        <v>3146</v>
      </c>
      <c r="I1478">
        <v>3147.6</v>
      </c>
      <c r="J1478">
        <v>3149.2</v>
      </c>
      <c r="K1478">
        <v>3150.8</v>
      </c>
      <c r="L1478">
        <v>3152.4</v>
      </c>
      <c r="M1478" s="9">
        <f t="shared" si="42"/>
        <v>1.5</v>
      </c>
    </row>
    <row r="1479" spans="2:13" ht="12.75">
      <c r="B1479">
        <f t="shared" si="43"/>
        <v>1583.6099999999885</v>
      </c>
      <c r="C1479">
        <v>3139.6</v>
      </c>
      <c r="M1479" s="9">
        <f t="shared" si="42"/>
        <v>1.599999999999909</v>
      </c>
    </row>
    <row r="1480" spans="2:13" ht="12.75">
      <c r="B1480">
        <f t="shared" si="43"/>
        <v>1583.6199999999885</v>
      </c>
      <c r="C1480">
        <v>3141.2</v>
      </c>
      <c r="M1480" s="9">
        <f t="shared" si="42"/>
        <v>1.599999999999909</v>
      </c>
    </row>
    <row r="1481" spans="2:13" ht="12.75">
      <c r="B1481">
        <f t="shared" si="43"/>
        <v>1583.6299999999885</v>
      </c>
      <c r="C1481">
        <v>3142.8</v>
      </c>
      <c r="M1481" s="9">
        <f aca="true" t="shared" si="44" ref="M1481:M1544">C1481-C1480</f>
        <v>1.6000000000003638</v>
      </c>
    </row>
    <row r="1482" spans="2:13" ht="12.75">
      <c r="B1482">
        <f t="shared" si="43"/>
        <v>1583.6399999999885</v>
      </c>
      <c r="C1482">
        <v>3144.4</v>
      </c>
      <c r="M1482" s="9">
        <f t="shared" si="44"/>
        <v>1.599999999999909</v>
      </c>
    </row>
    <row r="1483" spans="2:13" ht="12.75">
      <c r="B1483">
        <f t="shared" si="43"/>
        <v>1583.6499999999885</v>
      </c>
      <c r="C1483">
        <v>3146</v>
      </c>
      <c r="M1483" s="9">
        <f t="shared" si="44"/>
        <v>1.599999999999909</v>
      </c>
    </row>
    <row r="1484" spans="2:13" ht="12.75">
      <c r="B1484">
        <f t="shared" si="43"/>
        <v>1583.6599999999885</v>
      </c>
      <c r="C1484">
        <v>3147.6</v>
      </c>
      <c r="M1484" s="9">
        <f t="shared" si="44"/>
        <v>1.599999999999909</v>
      </c>
    </row>
    <row r="1485" spans="2:13" ht="12.75">
      <c r="B1485">
        <f t="shared" si="43"/>
        <v>1583.6699999999885</v>
      </c>
      <c r="C1485">
        <v>3149.2</v>
      </c>
      <c r="M1485" s="9">
        <f t="shared" si="44"/>
        <v>1.599999999999909</v>
      </c>
    </row>
    <row r="1486" spans="2:13" ht="12.75">
      <c r="B1486">
        <f t="shared" si="43"/>
        <v>1583.6799999999885</v>
      </c>
      <c r="C1486">
        <v>3150.8</v>
      </c>
      <c r="M1486" s="9">
        <f t="shared" si="44"/>
        <v>1.6000000000003638</v>
      </c>
    </row>
    <row r="1487" spans="2:13" ht="12.75">
      <c r="B1487">
        <f t="shared" si="43"/>
        <v>1583.6899999999885</v>
      </c>
      <c r="C1487">
        <v>3152.4</v>
      </c>
      <c r="M1487" s="9">
        <f t="shared" si="44"/>
        <v>1.599999999999909</v>
      </c>
    </row>
    <row r="1488" spans="2:13" ht="12.75">
      <c r="B1488">
        <f t="shared" si="43"/>
        <v>1583.6999999999884</v>
      </c>
      <c r="C1488">
        <v>3154</v>
      </c>
      <c r="D1488">
        <v>3155.5</v>
      </c>
      <c r="E1488">
        <v>3157</v>
      </c>
      <c r="F1488">
        <v>3158.5</v>
      </c>
      <c r="G1488">
        <v>3160</v>
      </c>
      <c r="H1488">
        <v>3161.5</v>
      </c>
      <c r="I1488">
        <v>3163</v>
      </c>
      <c r="J1488">
        <v>3164.5</v>
      </c>
      <c r="K1488">
        <v>3166</v>
      </c>
      <c r="L1488">
        <v>3167.5</v>
      </c>
      <c r="M1488" s="9">
        <f t="shared" si="44"/>
        <v>1.599999999999909</v>
      </c>
    </row>
    <row r="1489" spans="2:13" ht="12.75">
      <c r="B1489">
        <f t="shared" si="43"/>
        <v>1583.7099999999884</v>
      </c>
      <c r="C1489">
        <v>3155.5</v>
      </c>
      <c r="M1489" s="9">
        <f t="shared" si="44"/>
        <v>1.5</v>
      </c>
    </row>
    <row r="1490" spans="2:13" ht="12.75">
      <c r="B1490">
        <f t="shared" si="43"/>
        <v>1583.7199999999884</v>
      </c>
      <c r="C1490">
        <v>3157</v>
      </c>
      <c r="M1490" s="9">
        <f t="shared" si="44"/>
        <v>1.5</v>
      </c>
    </row>
    <row r="1491" spans="2:13" ht="12.75">
      <c r="B1491">
        <f t="shared" si="43"/>
        <v>1583.7299999999884</v>
      </c>
      <c r="C1491">
        <v>3158.5</v>
      </c>
      <c r="M1491" s="9">
        <f t="shared" si="44"/>
        <v>1.5</v>
      </c>
    </row>
    <row r="1492" spans="2:13" ht="12.75">
      <c r="B1492">
        <f t="shared" si="43"/>
        <v>1583.7399999999884</v>
      </c>
      <c r="C1492">
        <v>3160</v>
      </c>
      <c r="M1492" s="9">
        <f t="shared" si="44"/>
        <v>1.5</v>
      </c>
    </row>
    <row r="1493" spans="2:13" ht="12.75">
      <c r="B1493">
        <f t="shared" si="43"/>
        <v>1583.7499999999884</v>
      </c>
      <c r="C1493">
        <v>3161.5</v>
      </c>
      <c r="M1493" s="9">
        <f t="shared" si="44"/>
        <v>1.5</v>
      </c>
    </row>
    <row r="1494" spans="2:13" ht="12.75">
      <c r="B1494">
        <f t="shared" si="43"/>
        <v>1583.7599999999884</v>
      </c>
      <c r="C1494">
        <v>3163</v>
      </c>
      <c r="M1494" s="9">
        <f t="shared" si="44"/>
        <v>1.5</v>
      </c>
    </row>
    <row r="1495" spans="2:13" ht="12.75">
      <c r="B1495">
        <f t="shared" si="43"/>
        <v>1583.7699999999884</v>
      </c>
      <c r="C1495">
        <v>3164.5</v>
      </c>
      <c r="M1495" s="9">
        <f t="shared" si="44"/>
        <v>1.5</v>
      </c>
    </row>
    <row r="1496" spans="2:13" ht="12.75">
      <c r="B1496">
        <f t="shared" si="43"/>
        <v>1583.7799999999884</v>
      </c>
      <c r="C1496">
        <v>3166</v>
      </c>
      <c r="M1496" s="9">
        <f t="shared" si="44"/>
        <v>1.5</v>
      </c>
    </row>
    <row r="1497" spans="2:13" ht="12.75">
      <c r="B1497">
        <f t="shared" si="43"/>
        <v>1583.7899999999884</v>
      </c>
      <c r="C1497">
        <v>3167.5</v>
      </c>
      <c r="M1497" s="9">
        <f t="shared" si="44"/>
        <v>1.5</v>
      </c>
    </row>
    <row r="1498" spans="2:13" ht="12.75">
      <c r="B1498">
        <f t="shared" si="43"/>
        <v>1583.7999999999884</v>
      </c>
      <c r="C1498">
        <v>3169</v>
      </c>
      <c r="D1498">
        <v>3170.5</v>
      </c>
      <c r="E1498">
        <v>3172</v>
      </c>
      <c r="F1498">
        <v>3173.5</v>
      </c>
      <c r="G1498">
        <v>3175</v>
      </c>
      <c r="H1498">
        <v>3176.5</v>
      </c>
      <c r="I1498">
        <v>3178</v>
      </c>
      <c r="J1498">
        <v>3179.5</v>
      </c>
      <c r="K1498">
        <v>3181</v>
      </c>
      <c r="L1498">
        <v>3182.5</v>
      </c>
      <c r="M1498" s="9">
        <f t="shared" si="44"/>
        <v>1.5</v>
      </c>
    </row>
    <row r="1499" spans="2:13" ht="12.75">
      <c r="B1499">
        <f t="shared" si="43"/>
        <v>1583.8099999999883</v>
      </c>
      <c r="C1499">
        <v>3170.5</v>
      </c>
      <c r="M1499" s="9">
        <f t="shared" si="44"/>
        <v>1.5</v>
      </c>
    </row>
    <row r="1500" spans="2:13" ht="12.75">
      <c r="B1500">
        <f t="shared" si="43"/>
        <v>1583.8199999999883</v>
      </c>
      <c r="C1500">
        <v>3172</v>
      </c>
      <c r="M1500" s="9">
        <f t="shared" si="44"/>
        <v>1.5</v>
      </c>
    </row>
    <row r="1501" spans="2:13" ht="12.75">
      <c r="B1501">
        <f t="shared" si="43"/>
        <v>1583.8299999999883</v>
      </c>
      <c r="C1501">
        <v>3173.5</v>
      </c>
      <c r="M1501" s="9">
        <f t="shared" si="44"/>
        <v>1.5</v>
      </c>
    </row>
    <row r="1502" spans="2:13" ht="12.75">
      <c r="B1502">
        <f t="shared" si="43"/>
        <v>1583.8399999999883</v>
      </c>
      <c r="C1502">
        <v>3175</v>
      </c>
      <c r="M1502" s="9">
        <f t="shared" si="44"/>
        <v>1.5</v>
      </c>
    </row>
    <row r="1503" spans="2:13" ht="12.75">
      <c r="B1503">
        <f t="shared" si="43"/>
        <v>1583.8499999999883</v>
      </c>
      <c r="C1503">
        <v>3176.5</v>
      </c>
      <c r="M1503" s="9">
        <f t="shared" si="44"/>
        <v>1.5</v>
      </c>
    </row>
    <row r="1504" spans="2:13" ht="12.75">
      <c r="B1504">
        <f t="shared" si="43"/>
        <v>1583.8599999999883</v>
      </c>
      <c r="C1504">
        <v>3178</v>
      </c>
      <c r="M1504" s="9">
        <f t="shared" si="44"/>
        <v>1.5</v>
      </c>
    </row>
    <row r="1505" spans="2:13" ht="12.75">
      <c r="B1505">
        <f t="shared" si="43"/>
        <v>1583.8699999999883</v>
      </c>
      <c r="C1505">
        <v>3179.5</v>
      </c>
      <c r="M1505" s="9">
        <f t="shared" si="44"/>
        <v>1.5</v>
      </c>
    </row>
    <row r="1506" spans="2:13" ht="12.75">
      <c r="B1506">
        <f t="shared" si="43"/>
        <v>1583.8799999999883</v>
      </c>
      <c r="C1506">
        <v>3181</v>
      </c>
      <c r="M1506" s="9">
        <f t="shared" si="44"/>
        <v>1.5</v>
      </c>
    </row>
    <row r="1507" spans="2:13" ht="12.75">
      <c r="B1507">
        <f t="shared" si="43"/>
        <v>1583.8899999999883</v>
      </c>
      <c r="C1507">
        <v>3182.5</v>
      </c>
      <c r="M1507" s="9">
        <f t="shared" si="44"/>
        <v>1.5</v>
      </c>
    </row>
    <row r="1508" spans="2:13" ht="12.75">
      <c r="B1508">
        <f t="shared" si="43"/>
        <v>1583.8999999999883</v>
      </c>
      <c r="C1508">
        <v>3184</v>
      </c>
      <c r="D1508">
        <v>3185.5</v>
      </c>
      <c r="E1508">
        <v>3187</v>
      </c>
      <c r="F1508">
        <v>3188.5</v>
      </c>
      <c r="G1508">
        <v>3190</v>
      </c>
      <c r="H1508">
        <v>3191.5</v>
      </c>
      <c r="I1508">
        <v>3193</v>
      </c>
      <c r="J1508">
        <v>3194.5</v>
      </c>
      <c r="K1508">
        <v>3196</v>
      </c>
      <c r="L1508">
        <v>3197.5</v>
      </c>
      <c r="M1508" s="9">
        <f t="shared" si="44"/>
        <v>1.5</v>
      </c>
    </row>
    <row r="1509" spans="2:13" ht="12.75">
      <c r="B1509">
        <f t="shared" si="43"/>
        <v>1583.9099999999883</v>
      </c>
      <c r="C1509">
        <v>3185.5</v>
      </c>
      <c r="M1509" s="9">
        <f t="shared" si="44"/>
        <v>1.5</v>
      </c>
    </row>
    <row r="1510" spans="2:13" ht="12.75">
      <c r="B1510">
        <f t="shared" si="43"/>
        <v>1583.9199999999882</v>
      </c>
      <c r="C1510">
        <v>3187</v>
      </c>
      <c r="M1510" s="9">
        <f t="shared" si="44"/>
        <v>1.5</v>
      </c>
    </row>
    <row r="1511" spans="2:13" ht="12.75">
      <c r="B1511">
        <f t="shared" si="43"/>
        <v>1583.9299999999882</v>
      </c>
      <c r="C1511">
        <v>3188.5</v>
      </c>
      <c r="M1511" s="9">
        <f t="shared" si="44"/>
        <v>1.5</v>
      </c>
    </row>
    <row r="1512" spans="2:13" ht="12.75">
      <c r="B1512">
        <f t="shared" si="43"/>
        <v>1583.9399999999882</v>
      </c>
      <c r="C1512">
        <v>3190</v>
      </c>
      <c r="M1512" s="9">
        <f t="shared" si="44"/>
        <v>1.5</v>
      </c>
    </row>
    <row r="1513" spans="2:13" ht="12.75">
      <c r="B1513">
        <f t="shared" si="43"/>
        <v>1583.9499999999882</v>
      </c>
      <c r="C1513">
        <v>3191.5</v>
      </c>
      <c r="M1513" s="9">
        <f t="shared" si="44"/>
        <v>1.5</v>
      </c>
    </row>
    <row r="1514" spans="2:13" ht="12.75">
      <c r="B1514">
        <f t="shared" si="43"/>
        <v>1583.9599999999882</v>
      </c>
      <c r="C1514">
        <v>3193</v>
      </c>
      <c r="M1514" s="9">
        <f t="shared" si="44"/>
        <v>1.5</v>
      </c>
    </row>
    <row r="1515" spans="2:13" ht="12.75">
      <c r="B1515">
        <f t="shared" si="43"/>
        <v>1583.9699999999882</v>
      </c>
      <c r="C1515">
        <v>3194.5</v>
      </c>
      <c r="M1515" s="9">
        <f t="shared" si="44"/>
        <v>1.5</v>
      </c>
    </row>
    <row r="1516" spans="2:13" ht="12.75">
      <c r="B1516">
        <f t="shared" si="43"/>
        <v>1583.9799999999882</v>
      </c>
      <c r="C1516">
        <v>3196</v>
      </c>
      <c r="M1516" s="9">
        <f t="shared" si="44"/>
        <v>1.5</v>
      </c>
    </row>
    <row r="1517" spans="2:13" ht="12.75">
      <c r="B1517">
        <f t="shared" si="43"/>
        <v>1583.9899999999882</v>
      </c>
      <c r="C1517">
        <v>3197.5</v>
      </c>
      <c r="M1517" s="9">
        <f t="shared" si="44"/>
        <v>1.5</v>
      </c>
    </row>
    <row r="1518" spans="2:13" ht="12.75">
      <c r="B1518">
        <f t="shared" si="43"/>
        <v>1583.9999999999882</v>
      </c>
      <c r="C1518">
        <v>3199</v>
      </c>
      <c r="D1518">
        <v>3200.5</v>
      </c>
      <c r="E1518">
        <v>3202</v>
      </c>
      <c r="F1518">
        <v>3203.5</v>
      </c>
      <c r="G1518">
        <v>3205</v>
      </c>
      <c r="H1518">
        <v>3206.5</v>
      </c>
      <c r="I1518">
        <v>3208</v>
      </c>
      <c r="J1518">
        <v>3209.5</v>
      </c>
      <c r="K1518">
        <v>3211</v>
      </c>
      <c r="L1518">
        <v>3212.5</v>
      </c>
      <c r="M1518" s="9">
        <f t="shared" si="44"/>
        <v>1.5</v>
      </c>
    </row>
    <row r="1519" spans="2:13" ht="12.75">
      <c r="B1519">
        <f t="shared" si="43"/>
        <v>1584.0099999999882</v>
      </c>
      <c r="C1519">
        <v>3200.5</v>
      </c>
      <c r="M1519" s="9">
        <f t="shared" si="44"/>
        <v>1.5</v>
      </c>
    </row>
    <row r="1520" spans="2:13" ht="12.75">
      <c r="B1520">
        <f t="shared" si="43"/>
        <v>1584.0199999999882</v>
      </c>
      <c r="C1520">
        <v>3202</v>
      </c>
      <c r="M1520" s="9">
        <f t="shared" si="44"/>
        <v>1.5</v>
      </c>
    </row>
    <row r="1521" spans="2:13" ht="12.75">
      <c r="B1521">
        <f t="shared" si="43"/>
        <v>1584.0299999999881</v>
      </c>
      <c r="C1521">
        <v>3203.5</v>
      </c>
      <c r="M1521" s="9">
        <f t="shared" si="44"/>
        <v>1.5</v>
      </c>
    </row>
    <row r="1522" spans="2:13" ht="12.75">
      <c r="B1522">
        <f t="shared" si="43"/>
        <v>1584.0399999999881</v>
      </c>
      <c r="C1522">
        <v>3205</v>
      </c>
      <c r="M1522" s="9">
        <f t="shared" si="44"/>
        <v>1.5</v>
      </c>
    </row>
    <row r="1523" spans="2:13" ht="12.75">
      <c r="B1523">
        <f t="shared" si="43"/>
        <v>1584.0499999999881</v>
      </c>
      <c r="C1523">
        <v>3206.5</v>
      </c>
      <c r="M1523" s="9">
        <f t="shared" si="44"/>
        <v>1.5</v>
      </c>
    </row>
    <row r="1524" spans="2:13" ht="12.75">
      <c r="B1524">
        <f t="shared" si="43"/>
        <v>1584.0599999999881</v>
      </c>
      <c r="C1524">
        <v>3208</v>
      </c>
      <c r="M1524" s="9">
        <f t="shared" si="44"/>
        <v>1.5</v>
      </c>
    </row>
    <row r="1525" spans="2:13" ht="12.75">
      <c r="B1525">
        <f t="shared" si="43"/>
        <v>1584.069999999988</v>
      </c>
      <c r="C1525">
        <v>3209.5</v>
      </c>
      <c r="M1525" s="9">
        <f t="shared" si="44"/>
        <v>1.5</v>
      </c>
    </row>
    <row r="1526" spans="2:13" ht="12.75">
      <c r="B1526">
        <f t="shared" si="43"/>
        <v>1584.079999999988</v>
      </c>
      <c r="C1526">
        <v>3211</v>
      </c>
      <c r="M1526" s="9">
        <f t="shared" si="44"/>
        <v>1.5</v>
      </c>
    </row>
    <row r="1527" spans="2:13" ht="12.75">
      <c r="B1527">
        <f t="shared" si="43"/>
        <v>1584.089999999988</v>
      </c>
      <c r="C1527">
        <v>3212.5</v>
      </c>
      <c r="M1527" s="9">
        <f t="shared" si="44"/>
        <v>1.5</v>
      </c>
    </row>
    <row r="1528" spans="2:13" ht="12.75">
      <c r="B1528">
        <f t="shared" si="43"/>
        <v>1584.099999999988</v>
      </c>
      <c r="C1528">
        <v>3214</v>
      </c>
      <c r="D1528">
        <v>3215.5</v>
      </c>
      <c r="E1528">
        <v>3217</v>
      </c>
      <c r="F1528">
        <v>3218.5</v>
      </c>
      <c r="G1528">
        <v>3220</v>
      </c>
      <c r="H1528">
        <v>3221.5</v>
      </c>
      <c r="I1528">
        <v>3223</v>
      </c>
      <c r="J1528">
        <v>3224.5</v>
      </c>
      <c r="K1528">
        <v>3226</v>
      </c>
      <c r="L1528">
        <v>3227.5</v>
      </c>
      <c r="M1528" s="9">
        <f t="shared" si="44"/>
        <v>1.5</v>
      </c>
    </row>
    <row r="1529" spans="2:13" ht="12.75">
      <c r="B1529">
        <f t="shared" si="43"/>
        <v>1584.109999999988</v>
      </c>
      <c r="C1529">
        <v>3215.5</v>
      </c>
      <c r="M1529" s="9">
        <f t="shared" si="44"/>
        <v>1.5</v>
      </c>
    </row>
    <row r="1530" spans="2:13" ht="12.75">
      <c r="B1530">
        <f t="shared" si="43"/>
        <v>1584.119999999988</v>
      </c>
      <c r="C1530">
        <v>3217</v>
      </c>
      <c r="M1530" s="9">
        <f t="shared" si="44"/>
        <v>1.5</v>
      </c>
    </row>
    <row r="1531" spans="2:13" ht="12.75">
      <c r="B1531">
        <f aca="true" t="shared" si="45" ref="B1531:B1594">B1530+0.01</f>
        <v>1584.129999999988</v>
      </c>
      <c r="C1531">
        <v>3218.5</v>
      </c>
      <c r="M1531" s="9">
        <f t="shared" si="44"/>
        <v>1.5</v>
      </c>
    </row>
    <row r="1532" spans="2:13" ht="12.75">
      <c r="B1532">
        <f t="shared" si="45"/>
        <v>1584.139999999988</v>
      </c>
      <c r="C1532">
        <v>3220</v>
      </c>
      <c r="M1532" s="9">
        <f t="shared" si="44"/>
        <v>1.5</v>
      </c>
    </row>
    <row r="1533" spans="2:13" ht="12.75">
      <c r="B1533">
        <f t="shared" si="45"/>
        <v>1584.149999999988</v>
      </c>
      <c r="C1533">
        <v>3221.5</v>
      </c>
      <c r="M1533" s="9">
        <f t="shared" si="44"/>
        <v>1.5</v>
      </c>
    </row>
    <row r="1534" spans="2:13" ht="12.75">
      <c r="B1534">
        <f t="shared" si="45"/>
        <v>1584.159999999988</v>
      </c>
      <c r="C1534">
        <v>3223</v>
      </c>
      <c r="M1534" s="9">
        <f t="shared" si="44"/>
        <v>1.5</v>
      </c>
    </row>
    <row r="1535" spans="2:13" ht="12.75">
      <c r="B1535">
        <f t="shared" si="45"/>
        <v>1584.169999999988</v>
      </c>
      <c r="C1535">
        <v>3224.5</v>
      </c>
      <c r="M1535" s="9">
        <f t="shared" si="44"/>
        <v>1.5</v>
      </c>
    </row>
    <row r="1536" spans="2:13" ht="12.75">
      <c r="B1536">
        <f t="shared" si="45"/>
        <v>1584.179999999988</v>
      </c>
      <c r="C1536">
        <v>3226</v>
      </c>
      <c r="M1536" s="9">
        <f t="shared" si="44"/>
        <v>1.5</v>
      </c>
    </row>
    <row r="1537" spans="2:13" ht="12.75">
      <c r="B1537">
        <f t="shared" si="45"/>
        <v>1584.189999999988</v>
      </c>
      <c r="C1537">
        <v>3227.5</v>
      </c>
      <c r="M1537" s="9">
        <f t="shared" si="44"/>
        <v>1.5</v>
      </c>
    </row>
    <row r="1538" spans="2:13" ht="12.75">
      <c r="B1538">
        <f t="shared" si="45"/>
        <v>1584.199999999988</v>
      </c>
      <c r="C1538">
        <v>3229</v>
      </c>
      <c r="D1538">
        <v>3230.5</v>
      </c>
      <c r="E1538">
        <v>3232</v>
      </c>
      <c r="F1538">
        <v>3233.5</v>
      </c>
      <c r="G1538">
        <v>3235</v>
      </c>
      <c r="H1538">
        <v>3236.5</v>
      </c>
      <c r="I1538">
        <v>3238</v>
      </c>
      <c r="J1538">
        <v>3239.5</v>
      </c>
      <c r="K1538">
        <v>3241</v>
      </c>
      <c r="L1538">
        <v>3242.5</v>
      </c>
      <c r="M1538" s="9">
        <f t="shared" si="44"/>
        <v>1.5</v>
      </c>
    </row>
    <row r="1539" spans="2:13" ht="12.75">
      <c r="B1539">
        <f t="shared" si="45"/>
        <v>1584.209999999988</v>
      </c>
      <c r="C1539">
        <v>3230.5</v>
      </c>
      <c r="M1539" s="9">
        <f t="shared" si="44"/>
        <v>1.5</v>
      </c>
    </row>
    <row r="1540" spans="2:13" ht="12.75">
      <c r="B1540">
        <f t="shared" si="45"/>
        <v>1584.219999999988</v>
      </c>
      <c r="C1540">
        <v>3232</v>
      </c>
      <c r="M1540" s="9">
        <f t="shared" si="44"/>
        <v>1.5</v>
      </c>
    </row>
    <row r="1541" spans="2:13" ht="12.75">
      <c r="B1541">
        <f t="shared" si="45"/>
        <v>1584.229999999988</v>
      </c>
      <c r="C1541">
        <v>3233.5</v>
      </c>
      <c r="M1541" s="9">
        <f t="shared" si="44"/>
        <v>1.5</v>
      </c>
    </row>
    <row r="1542" spans="2:13" ht="12.75">
      <c r="B1542">
        <f t="shared" si="45"/>
        <v>1584.239999999988</v>
      </c>
      <c r="C1542">
        <v>3235</v>
      </c>
      <c r="M1542" s="9">
        <f t="shared" si="44"/>
        <v>1.5</v>
      </c>
    </row>
    <row r="1543" spans="2:13" ht="12.75">
      <c r="B1543">
        <f t="shared" si="45"/>
        <v>1584.249999999988</v>
      </c>
      <c r="C1543">
        <v>3236.5</v>
      </c>
      <c r="M1543" s="9">
        <f t="shared" si="44"/>
        <v>1.5</v>
      </c>
    </row>
    <row r="1544" spans="2:13" ht="12.75">
      <c r="B1544">
        <f t="shared" si="45"/>
        <v>1584.259999999988</v>
      </c>
      <c r="C1544">
        <v>3238</v>
      </c>
      <c r="M1544" s="9">
        <f t="shared" si="44"/>
        <v>1.5</v>
      </c>
    </row>
    <row r="1545" spans="2:13" ht="12.75">
      <c r="B1545">
        <f t="shared" si="45"/>
        <v>1584.269999999988</v>
      </c>
      <c r="C1545">
        <v>3239.5</v>
      </c>
      <c r="M1545" s="9">
        <f aca="true" t="shared" si="46" ref="M1545:M1608">C1545-C1544</f>
        <v>1.5</v>
      </c>
    </row>
    <row r="1546" spans="2:13" ht="12.75">
      <c r="B1546">
        <f t="shared" si="45"/>
        <v>1584.279999999988</v>
      </c>
      <c r="C1546">
        <v>3241</v>
      </c>
      <c r="M1546" s="9">
        <f t="shared" si="46"/>
        <v>1.5</v>
      </c>
    </row>
    <row r="1547" spans="2:13" ht="12.75">
      <c r="B1547">
        <f t="shared" si="45"/>
        <v>1584.289999999988</v>
      </c>
      <c r="C1547">
        <v>3242.5</v>
      </c>
      <c r="M1547" s="9">
        <f t="shared" si="46"/>
        <v>1.5</v>
      </c>
    </row>
    <row r="1548" spans="2:13" ht="12.75">
      <c r="B1548">
        <f t="shared" si="45"/>
        <v>1584.299999999988</v>
      </c>
      <c r="C1548">
        <v>3244</v>
      </c>
      <c r="D1548">
        <v>3245.5</v>
      </c>
      <c r="E1548">
        <v>3247</v>
      </c>
      <c r="F1548">
        <v>3248.5</v>
      </c>
      <c r="G1548">
        <v>3250</v>
      </c>
      <c r="H1548">
        <v>3251.5</v>
      </c>
      <c r="I1548">
        <v>3253</v>
      </c>
      <c r="J1548">
        <v>3254.5</v>
      </c>
      <c r="K1548">
        <v>3256</v>
      </c>
      <c r="L1548">
        <v>3257.5</v>
      </c>
      <c r="M1548" s="9">
        <f t="shared" si="46"/>
        <v>1.5</v>
      </c>
    </row>
    <row r="1549" spans="2:13" ht="12.75">
      <c r="B1549">
        <f t="shared" si="45"/>
        <v>1584.309999999988</v>
      </c>
      <c r="C1549">
        <v>3245.5</v>
      </c>
      <c r="M1549" s="9">
        <f t="shared" si="46"/>
        <v>1.5</v>
      </c>
    </row>
    <row r="1550" spans="2:13" ht="12.75">
      <c r="B1550">
        <f t="shared" si="45"/>
        <v>1584.3199999999879</v>
      </c>
      <c r="C1550">
        <v>3247</v>
      </c>
      <c r="M1550" s="9">
        <f t="shared" si="46"/>
        <v>1.5</v>
      </c>
    </row>
    <row r="1551" spans="2:13" ht="12.75">
      <c r="B1551">
        <f t="shared" si="45"/>
        <v>1584.3299999999879</v>
      </c>
      <c r="C1551">
        <v>3248.5</v>
      </c>
      <c r="M1551" s="9">
        <f t="shared" si="46"/>
        <v>1.5</v>
      </c>
    </row>
    <row r="1552" spans="2:13" ht="12.75">
      <c r="B1552">
        <f t="shared" si="45"/>
        <v>1584.3399999999879</v>
      </c>
      <c r="C1552">
        <v>3250</v>
      </c>
      <c r="M1552" s="9">
        <f t="shared" si="46"/>
        <v>1.5</v>
      </c>
    </row>
    <row r="1553" spans="2:13" ht="12.75">
      <c r="B1553">
        <f t="shared" si="45"/>
        <v>1584.3499999999879</v>
      </c>
      <c r="C1553">
        <v>3251.5</v>
      </c>
      <c r="M1553" s="9">
        <f t="shared" si="46"/>
        <v>1.5</v>
      </c>
    </row>
    <row r="1554" spans="2:13" ht="12.75">
      <c r="B1554">
        <f t="shared" si="45"/>
        <v>1584.3599999999878</v>
      </c>
      <c r="C1554">
        <v>3253</v>
      </c>
      <c r="M1554" s="9">
        <f t="shared" si="46"/>
        <v>1.5</v>
      </c>
    </row>
    <row r="1555" spans="2:13" ht="12.75">
      <c r="B1555">
        <f t="shared" si="45"/>
        <v>1584.3699999999878</v>
      </c>
      <c r="C1555">
        <v>3254.5</v>
      </c>
      <c r="M1555" s="9">
        <f t="shared" si="46"/>
        <v>1.5</v>
      </c>
    </row>
    <row r="1556" spans="2:13" ht="12.75">
      <c r="B1556">
        <f t="shared" si="45"/>
        <v>1584.3799999999878</v>
      </c>
      <c r="C1556">
        <v>3256</v>
      </c>
      <c r="M1556" s="9">
        <f t="shared" si="46"/>
        <v>1.5</v>
      </c>
    </row>
    <row r="1557" spans="2:13" ht="12.75">
      <c r="B1557">
        <f t="shared" si="45"/>
        <v>1584.3899999999878</v>
      </c>
      <c r="C1557">
        <v>3257.5</v>
      </c>
      <c r="M1557" s="9">
        <f t="shared" si="46"/>
        <v>1.5</v>
      </c>
    </row>
    <row r="1558" spans="2:13" ht="12.75">
      <c r="B1558">
        <f t="shared" si="45"/>
        <v>1584.3999999999878</v>
      </c>
      <c r="C1558">
        <v>3259</v>
      </c>
      <c r="D1558">
        <v>3260.5</v>
      </c>
      <c r="E1558">
        <v>3262</v>
      </c>
      <c r="F1558">
        <v>3263.5</v>
      </c>
      <c r="G1558">
        <v>3265</v>
      </c>
      <c r="H1558">
        <v>3266.5</v>
      </c>
      <c r="I1558">
        <v>3268</v>
      </c>
      <c r="J1558">
        <v>3269.5</v>
      </c>
      <c r="K1558">
        <v>3271</v>
      </c>
      <c r="L1558">
        <v>3272.5</v>
      </c>
      <c r="M1558" s="9">
        <f t="shared" si="46"/>
        <v>1.5</v>
      </c>
    </row>
    <row r="1559" spans="2:13" ht="12.75">
      <c r="B1559">
        <f t="shared" si="45"/>
        <v>1584.4099999999878</v>
      </c>
      <c r="C1559">
        <v>3260.5</v>
      </c>
      <c r="M1559" s="9">
        <f t="shared" si="46"/>
        <v>1.5</v>
      </c>
    </row>
    <row r="1560" spans="2:13" ht="12.75">
      <c r="B1560">
        <f t="shared" si="45"/>
        <v>1584.4199999999878</v>
      </c>
      <c r="C1560">
        <v>3262</v>
      </c>
      <c r="M1560" s="9">
        <f t="shared" si="46"/>
        <v>1.5</v>
      </c>
    </row>
    <row r="1561" spans="2:13" ht="12.75">
      <c r="B1561">
        <f t="shared" si="45"/>
        <v>1584.4299999999878</v>
      </c>
      <c r="C1561">
        <v>3263.5</v>
      </c>
      <c r="M1561" s="9">
        <f t="shared" si="46"/>
        <v>1.5</v>
      </c>
    </row>
    <row r="1562" spans="2:13" ht="12.75">
      <c r="B1562">
        <f t="shared" si="45"/>
        <v>1584.4399999999878</v>
      </c>
      <c r="C1562">
        <v>3265</v>
      </c>
      <c r="M1562" s="9">
        <f t="shared" si="46"/>
        <v>1.5</v>
      </c>
    </row>
    <row r="1563" spans="2:13" ht="12.75">
      <c r="B1563">
        <f t="shared" si="45"/>
        <v>1584.4499999999878</v>
      </c>
      <c r="C1563">
        <v>3266.5</v>
      </c>
      <c r="M1563" s="9">
        <f t="shared" si="46"/>
        <v>1.5</v>
      </c>
    </row>
    <row r="1564" spans="2:13" ht="12.75">
      <c r="B1564">
        <f t="shared" si="45"/>
        <v>1584.4599999999878</v>
      </c>
      <c r="C1564">
        <v>3268</v>
      </c>
      <c r="M1564" s="9">
        <f t="shared" si="46"/>
        <v>1.5</v>
      </c>
    </row>
    <row r="1565" spans="2:13" ht="12.75">
      <c r="B1565">
        <f t="shared" si="45"/>
        <v>1584.4699999999877</v>
      </c>
      <c r="C1565">
        <v>3269.5</v>
      </c>
      <c r="M1565" s="9">
        <f t="shared" si="46"/>
        <v>1.5</v>
      </c>
    </row>
    <row r="1566" spans="2:13" ht="12.75">
      <c r="B1566">
        <f t="shared" si="45"/>
        <v>1584.4799999999877</v>
      </c>
      <c r="C1566">
        <v>3271</v>
      </c>
      <c r="M1566" s="9">
        <f t="shared" si="46"/>
        <v>1.5</v>
      </c>
    </row>
    <row r="1567" spans="2:13" ht="12.75">
      <c r="B1567">
        <f t="shared" si="45"/>
        <v>1584.4899999999877</v>
      </c>
      <c r="C1567">
        <v>3272.5</v>
      </c>
      <c r="M1567" s="9">
        <f t="shared" si="46"/>
        <v>1.5</v>
      </c>
    </row>
    <row r="1568" spans="2:13" ht="12.75">
      <c r="B1568">
        <f t="shared" si="45"/>
        <v>1584.4999999999877</v>
      </c>
      <c r="C1568">
        <v>3274</v>
      </c>
      <c r="D1568">
        <v>3275.6</v>
      </c>
      <c r="E1568">
        <v>3277.2</v>
      </c>
      <c r="F1568">
        <v>3278.8</v>
      </c>
      <c r="G1568">
        <v>3280.4</v>
      </c>
      <c r="H1568">
        <v>3282</v>
      </c>
      <c r="I1568">
        <v>3283.6</v>
      </c>
      <c r="J1568">
        <v>3285.2</v>
      </c>
      <c r="K1568">
        <v>3286.8</v>
      </c>
      <c r="L1568">
        <v>3288.4</v>
      </c>
      <c r="M1568" s="9">
        <f t="shared" si="46"/>
        <v>1.5</v>
      </c>
    </row>
    <row r="1569" spans="2:13" ht="12.75">
      <c r="B1569">
        <f t="shared" si="45"/>
        <v>1584.5099999999877</v>
      </c>
      <c r="C1569">
        <v>3275.6</v>
      </c>
      <c r="M1569" s="9">
        <f t="shared" si="46"/>
        <v>1.599999999999909</v>
      </c>
    </row>
    <row r="1570" spans="2:13" ht="12.75">
      <c r="B1570">
        <f t="shared" si="45"/>
        <v>1584.5199999999877</v>
      </c>
      <c r="C1570">
        <v>3277.2</v>
      </c>
      <c r="M1570" s="9">
        <f t="shared" si="46"/>
        <v>1.599999999999909</v>
      </c>
    </row>
    <row r="1571" spans="2:13" ht="12.75">
      <c r="B1571">
        <f t="shared" si="45"/>
        <v>1584.5299999999877</v>
      </c>
      <c r="C1571">
        <v>3278.8</v>
      </c>
      <c r="M1571" s="9">
        <f t="shared" si="46"/>
        <v>1.6000000000003638</v>
      </c>
    </row>
    <row r="1572" spans="2:13" ht="12.75">
      <c r="B1572">
        <f t="shared" si="45"/>
        <v>1584.5399999999877</v>
      </c>
      <c r="C1572">
        <v>3280.4</v>
      </c>
      <c r="M1572" s="9">
        <f t="shared" si="46"/>
        <v>1.599999999999909</v>
      </c>
    </row>
    <row r="1573" spans="2:13" ht="12.75">
      <c r="B1573">
        <f t="shared" si="45"/>
        <v>1584.5499999999877</v>
      </c>
      <c r="C1573">
        <v>3282</v>
      </c>
      <c r="M1573" s="9">
        <f t="shared" si="46"/>
        <v>1.599999999999909</v>
      </c>
    </row>
    <row r="1574" spans="2:13" ht="12.75">
      <c r="B1574">
        <f t="shared" si="45"/>
        <v>1584.5599999999877</v>
      </c>
      <c r="C1574">
        <v>3283.6</v>
      </c>
      <c r="M1574" s="9">
        <f t="shared" si="46"/>
        <v>1.599999999999909</v>
      </c>
    </row>
    <row r="1575" spans="2:13" ht="12.75">
      <c r="B1575">
        <f t="shared" si="45"/>
        <v>1584.5699999999877</v>
      </c>
      <c r="C1575">
        <v>3285.2</v>
      </c>
      <c r="M1575" s="9">
        <f t="shared" si="46"/>
        <v>1.599999999999909</v>
      </c>
    </row>
    <row r="1576" spans="2:13" ht="12.75">
      <c r="B1576">
        <f t="shared" si="45"/>
        <v>1584.5799999999876</v>
      </c>
      <c r="C1576">
        <v>3286.8</v>
      </c>
      <c r="M1576" s="9">
        <f t="shared" si="46"/>
        <v>1.6000000000003638</v>
      </c>
    </row>
    <row r="1577" spans="2:13" ht="12.75">
      <c r="B1577">
        <f t="shared" si="45"/>
        <v>1584.5899999999876</v>
      </c>
      <c r="C1577">
        <v>3288.4</v>
      </c>
      <c r="M1577" s="9">
        <f t="shared" si="46"/>
        <v>1.599999999999909</v>
      </c>
    </row>
    <row r="1578" spans="2:13" ht="12.75">
      <c r="B1578">
        <f t="shared" si="45"/>
        <v>1584.5999999999876</v>
      </c>
      <c r="C1578">
        <v>3290</v>
      </c>
      <c r="D1578">
        <v>3291.5</v>
      </c>
      <c r="E1578">
        <v>3293</v>
      </c>
      <c r="F1578">
        <v>3294.5</v>
      </c>
      <c r="G1578">
        <v>3296</v>
      </c>
      <c r="H1578">
        <v>3297.5</v>
      </c>
      <c r="I1578">
        <v>3299</v>
      </c>
      <c r="J1578">
        <v>3300.5</v>
      </c>
      <c r="K1578">
        <v>3302</v>
      </c>
      <c r="L1578">
        <v>3303.5</v>
      </c>
      <c r="M1578" s="9">
        <f t="shared" si="46"/>
        <v>1.599999999999909</v>
      </c>
    </row>
    <row r="1579" spans="2:13" ht="12.75">
      <c r="B1579">
        <f t="shared" si="45"/>
        <v>1584.6099999999876</v>
      </c>
      <c r="C1579">
        <v>3291.5</v>
      </c>
      <c r="M1579" s="9">
        <f t="shared" si="46"/>
        <v>1.5</v>
      </c>
    </row>
    <row r="1580" spans="2:13" ht="12.75">
      <c r="B1580">
        <f t="shared" si="45"/>
        <v>1584.6199999999876</v>
      </c>
      <c r="C1580">
        <v>3293</v>
      </c>
      <c r="M1580" s="9">
        <f t="shared" si="46"/>
        <v>1.5</v>
      </c>
    </row>
    <row r="1581" spans="2:13" ht="12.75">
      <c r="B1581">
        <f t="shared" si="45"/>
        <v>1584.6299999999876</v>
      </c>
      <c r="C1581">
        <v>3294.5</v>
      </c>
      <c r="M1581" s="9">
        <f t="shared" si="46"/>
        <v>1.5</v>
      </c>
    </row>
    <row r="1582" spans="2:13" ht="12.75">
      <c r="B1582">
        <f t="shared" si="45"/>
        <v>1584.6399999999876</v>
      </c>
      <c r="C1582">
        <v>3296</v>
      </c>
      <c r="M1582" s="9">
        <f t="shared" si="46"/>
        <v>1.5</v>
      </c>
    </row>
    <row r="1583" spans="2:13" ht="12.75">
      <c r="B1583">
        <f t="shared" si="45"/>
        <v>1584.6499999999876</v>
      </c>
      <c r="C1583">
        <v>3297.5</v>
      </c>
      <c r="M1583" s="9">
        <f t="shared" si="46"/>
        <v>1.5</v>
      </c>
    </row>
    <row r="1584" spans="2:13" ht="12.75">
      <c r="B1584">
        <f t="shared" si="45"/>
        <v>1584.6599999999876</v>
      </c>
      <c r="C1584">
        <v>3299</v>
      </c>
      <c r="M1584" s="9">
        <f t="shared" si="46"/>
        <v>1.5</v>
      </c>
    </row>
    <row r="1585" spans="2:13" ht="12.75">
      <c r="B1585">
        <f t="shared" si="45"/>
        <v>1584.6699999999876</v>
      </c>
      <c r="C1585">
        <v>3300.5</v>
      </c>
      <c r="M1585" s="9">
        <f t="shared" si="46"/>
        <v>1.5</v>
      </c>
    </row>
    <row r="1586" spans="2:13" ht="12.75">
      <c r="B1586">
        <f t="shared" si="45"/>
        <v>1584.6799999999876</v>
      </c>
      <c r="C1586">
        <v>3302</v>
      </c>
      <c r="M1586" s="9">
        <f t="shared" si="46"/>
        <v>1.5</v>
      </c>
    </row>
    <row r="1587" spans="2:13" ht="12.75">
      <c r="B1587">
        <f t="shared" si="45"/>
        <v>1584.6899999999875</v>
      </c>
      <c r="C1587">
        <v>3303.5</v>
      </c>
      <c r="M1587" s="9">
        <f t="shared" si="46"/>
        <v>1.5</v>
      </c>
    </row>
    <row r="1588" spans="2:13" ht="12.75">
      <c r="B1588">
        <f t="shared" si="45"/>
        <v>1584.6999999999875</v>
      </c>
      <c r="C1588">
        <v>3305</v>
      </c>
      <c r="D1588">
        <v>3306.5</v>
      </c>
      <c r="E1588">
        <v>3308</v>
      </c>
      <c r="F1588">
        <v>3309.5</v>
      </c>
      <c r="G1588">
        <v>3311</v>
      </c>
      <c r="H1588">
        <v>3312.5</v>
      </c>
      <c r="I1588">
        <v>3314</v>
      </c>
      <c r="J1588">
        <v>3315.5</v>
      </c>
      <c r="K1588">
        <v>3317</v>
      </c>
      <c r="L1588">
        <v>3318.5</v>
      </c>
      <c r="M1588" s="9">
        <f t="shared" si="46"/>
        <v>1.5</v>
      </c>
    </row>
    <row r="1589" spans="2:13" ht="12.75">
      <c r="B1589">
        <f t="shared" si="45"/>
        <v>1584.7099999999875</v>
      </c>
      <c r="C1589">
        <v>3306.5</v>
      </c>
      <c r="M1589" s="9">
        <f t="shared" si="46"/>
        <v>1.5</v>
      </c>
    </row>
    <row r="1590" spans="2:13" ht="12.75">
      <c r="B1590">
        <f t="shared" si="45"/>
        <v>1584.7199999999875</v>
      </c>
      <c r="C1590">
        <v>3308</v>
      </c>
      <c r="M1590" s="9">
        <f t="shared" si="46"/>
        <v>1.5</v>
      </c>
    </row>
    <row r="1591" spans="2:13" ht="12.75">
      <c r="B1591">
        <f t="shared" si="45"/>
        <v>1584.7299999999875</v>
      </c>
      <c r="C1591">
        <v>3309.5</v>
      </c>
      <c r="M1591" s="9">
        <f t="shared" si="46"/>
        <v>1.5</v>
      </c>
    </row>
    <row r="1592" spans="2:13" ht="12.75">
      <c r="B1592">
        <f t="shared" si="45"/>
        <v>1584.7399999999875</v>
      </c>
      <c r="C1592">
        <v>3311</v>
      </c>
      <c r="M1592" s="9">
        <f t="shared" si="46"/>
        <v>1.5</v>
      </c>
    </row>
    <row r="1593" spans="2:13" ht="12.75">
      <c r="B1593">
        <f t="shared" si="45"/>
        <v>1584.7499999999875</v>
      </c>
      <c r="C1593">
        <v>3312.5</v>
      </c>
      <c r="M1593" s="9">
        <f t="shared" si="46"/>
        <v>1.5</v>
      </c>
    </row>
    <row r="1594" spans="2:13" ht="12.75">
      <c r="B1594">
        <f t="shared" si="45"/>
        <v>1584.7599999999875</v>
      </c>
      <c r="C1594">
        <v>3314</v>
      </c>
      <c r="M1594" s="9">
        <f t="shared" si="46"/>
        <v>1.5</v>
      </c>
    </row>
    <row r="1595" spans="2:13" ht="12.75">
      <c r="B1595">
        <f aca="true" t="shared" si="47" ref="B1595:B1658">B1594+0.01</f>
        <v>1584.7699999999875</v>
      </c>
      <c r="C1595">
        <v>3315.5</v>
      </c>
      <c r="M1595" s="9">
        <f t="shared" si="46"/>
        <v>1.5</v>
      </c>
    </row>
    <row r="1596" spans="2:13" ht="12.75">
      <c r="B1596">
        <f t="shared" si="47"/>
        <v>1584.7799999999875</v>
      </c>
      <c r="C1596">
        <v>3317</v>
      </c>
      <c r="M1596" s="9">
        <f t="shared" si="46"/>
        <v>1.5</v>
      </c>
    </row>
    <row r="1597" spans="2:13" ht="12.75">
      <c r="B1597">
        <f t="shared" si="47"/>
        <v>1584.7899999999875</v>
      </c>
      <c r="C1597">
        <v>3318.5</v>
      </c>
      <c r="M1597" s="9">
        <f t="shared" si="46"/>
        <v>1.5</v>
      </c>
    </row>
    <row r="1598" spans="2:13" ht="12.75">
      <c r="B1598">
        <f t="shared" si="47"/>
        <v>1584.7999999999874</v>
      </c>
      <c r="C1598">
        <v>3320</v>
      </c>
      <c r="D1598">
        <v>3321.5</v>
      </c>
      <c r="E1598">
        <v>3323</v>
      </c>
      <c r="F1598">
        <v>3324.5</v>
      </c>
      <c r="G1598">
        <v>3326</v>
      </c>
      <c r="H1598">
        <v>3327.5</v>
      </c>
      <c r="I1598">
        <v>3329</v>
      </c>
      <c r="J1598">
        <v>3330.5</v>
      </c>
      <c r="K1598">
        <v>3332</v>
      </c>
      <c r="L1598">
        <v>3333.5</v>
      </c>
      <c r="M1598" s="9">
        <f t="shared" si="46"/>
        <v>1.5</v>
      </c>
    </row>
    <row r="1599" spans="2:13" ht="12.75">
      <c r="B1599">
        <f t="shared" si="47"/>
        <v>1584.8099999999874</v>
      </c>
      <c r="C1599">
        <v>3321.5</v>
      </c>
      <c r="M1599" s="9">
        <f t="shared" si="46"/>
        <v>1.5</v>
      </c>
    </row>
    <row r="1600" spans="2:13" ht="12.75">
      <c r="B1600">
        <f t="shared" si="47"/>
        <v>1584.8199999999874</v>
      </c>
      <c r="C1600">
        <v>3323</v>
      </c>
      <c r="M1600" s="9">
        <f t="shared" si="46"/>
        <v>1.5</v>
      </c>
    </row>
    <row r="1601" spans="2:13" ht="12.75">
      <c r="B1601">
        <f t="shared" si="47"/>
        <v>1584.8299999999874</v>
      </c>
      <c r="C1601">
        <v>3324.5</v>
      </c>
      <c r="M1601" s="9">
        <f t="shared" si="46"/>
        <v>1.5</v>
      </c>
    </row>
    <row r="1602" spans="2:13" ht="12.75">
      <c r="B1602">
        <f t="shared" si="47"/>
        <v>1584.8399999999874</v>
      </c>
      <c r="C1602">
        <v>3326</v>
      </c>
      <c r="M1602" s="9">
        <f t="shared" si="46"/>
        <v>1.5</v>
      </c>
    </row>
    <row r="1603" spans="2:13" ht="12.75">
      <c r="B1603">
        <f t="shared" si="47"/>
        <v>1584.8499999999874</v>
      </c>
      <c r="C1603">
        <v>3327.5</v>
      </c>
      <c r="M1603" s="9">
        <f t="shared" si="46"/>
        <v>1.5</v>
      </c>
    </row>
    <row r="1604" spans="2:13" ht="12.75">
      <c r="B1604">
        <f t="shared" si="47"/>
        <v>1584.8599999999874</v>
      </c>
      <c r="C1604">
        <v>3329</v>
      </c>
      <c r="M1604" s="9">
        <f t="shared" si="46"/>
        <v>1.5</v>
      </c>
    </row>
    <row r="1605" spans="2:13" ht="12.75">
      <c r="B1605">
        <f t="shared" si="47"/>
        <v>1584.8699999999874</v>
      </c>
      <c r="C1605">
        <v>3330.5</v>
      </c>
      <c r="M1605" s="9">
        <f t="shared" si="46"/>
        <v>1.5</v>
      </c>
    </row>
    <row r="1606" spans="2:13" ht="12.75">
      <c r="B1606">
        <f t="shared" si="47"/>
        <v>1584.8799999999874</v>
      </c>
      <c r="C1606">
        <v>3332</v>
      </c>
      <c r="M1606" s="9">
        <f t="shared" si="46"/>
        <v>1.5</v>
      </c>
    </row>
    <row r="1607" spans="2:13" ht="12.75">
      <c r="B1607">
        <f t="shared" si="47"/>
        <v>1584.8899999999874</v>
      </c>
      <c r="C1607">
        <v>3333.5</v>
      </c>
      <c r="M1607" s="9">
        <f t="shared" si="46"/>
        <v>1.5</v>
      </c>
    </row>
    <row r="1608" spans="2:13" ht="12.75">
      <c r="B1608">
        <f t="shared" si="47"/>
        <v>1584.8999999999874</v>
      </c>
      <c r="C1608">
        <v>3335</v>
      </c>
      <c r="D1608">
        <v>3336.5</v>
      </c>
      <c r="E1608">
        <v>3338</v>
      </c>
      <c r="F1608">
        <v>3339.5</v>
      </c>
      <c r="G1608">
        <v>3341</v>
      </c>
      <c r="H1608">
        <v>3342.5</v>
      </c>
      <c r="I1608">
        <v>3344</v>
      </c>
      <c r="J1608">
        <v>3345.5</v>
      </c>
      <c r="K1608">
        <v>3347</v>
      </c>
      <c r="L1608">
        <v>3348.5</v>
      </c>
      <c r="M1608" s="9">
        <f t="shared" si="46"/>
        <v>1.5</v>
      </c>
    </row>
    <row r="1609" spans="2:13" ht="12.75">
      <c r="B1609">
        <f t="shared" si="47"/>
        <v>1584.9099999999873</v>
      </c>
      <c r="C1609">
        <v>3336.5</v>
      </c>
      <c r="M1609" s="9">
        <f aca="true" t="shared" si="48" ref="M1609:M1672">C1609-C1608</f>
        <v>1.5</v>
      </c>
    </row>
    <row r="1610" spans="2:13" ht="10.5" customHeight="1">
      <c r="B1610">
        <f t="shared" si="47"/>
        <v>1584.9199999999873</v>
      </c>
      <c r="C1610">
        <v>3338</v>
      </c>
      <c r="M1610" s="9">
        <f t="shared" si="48"/>
        <v>1.5</v>
      </c>
    </row>
    <row r="1611" spans="2:13" ht="10.5" customHeight="1">
      <c r="B1611">
        <f t="shared" si="47"/>
        <v>1584.9299999999873</v>
      </c>
      <c r="C1611">
        <v>3339.5</v>
      </c>
      <c r="M1611" s="9">
        <f t="shared" si="48"/>
        <v>1.5</v>
      </c>
    </row>
    <row r="1612" spans="2:13" ht="10.5" customHeight="1">
      <c r="B1612">
        <f t="shared" si="47"/>
        <v>1584.9399999999873</v>
      </c>
      <c r="C1612">
        <v>3341</v>
      </c>
      <c r="M1612" s="9">
        <f t="shared" si="48"/>
        <v>1.5</v>
      </c>
    </row>
    <row r="1613" spans="2:13" ht="10.5" customHeight="1">
      <c r="B1613">
        <f t="shared" si="47"/>
        <v>1584.9499999999873</v>
      </c>
      <c r="C1613">
        <v>3342.5</v>
      </c>
      <c r="M1613" s="9">
        <f t="shared" si="48"/>
        <v>1.5</v>
      </c>
    </row>
    <row r="1614" spans="2:13" ht="10.5" customHeight="1">
      <c r="B1614">
        <f t="shared" si="47"/>
        <v>1584.9599999999873</v>
      </c>
      <c r="C1614">
        <v>3344</v>
      </c>
      <c r="M1614" s="9">
        <f t="shared" si="48"/>
        <v>1.5</v>
      </c>
    </row>
    <row r="1615" spans="2:13" ht="10.5" customHeight="1">
      <c r="B1615">
        <f t="shared" si="47"/>
        <v>1584.9699999999873</v>
      </c>
      <c r="C1615">
        <v>3345.5</v>
      </c>
      <c r="M1615" s="9">
        <f t="shared" si="48"/>
        <v>1.5</v>
      </c>
    </row>
    <row r="1616" spans="2:13" ht="10.5" customHeight="1">
      <c r="B1616">
        <f t="shared" si="47"/>
        <v>1584.9799999999873</v>
      </c>
      <c r="C1616">
        <v>3347</v>
      </c>
      <c r="M1616" s="9">
        <f t="shared" si="48"/>
        <v>1.5</v>
      </c>
    </row>
    <row r="1617" spans="2:13" ht="10.5" customHeight="1">
      <c r="B1617">
        <f t="shared" si="47"/>
        <v>1584.9899999999873</v>
      </c>
      <c r="C1617">
        <v>3348.5</v>
      </c>
      <c r="M1617" s="9">
        <f t="shared" si="48"/>
        <v>1.5</v>
      </c>
    </row>
    <row r="1618" spans="2:13" ht="10.5" customHeight="1">
      <c r="B1618">
        <f t="shared" si="47"/>
        <v>1584.9999999999873</v>
      </c>
      <c r="C1618">
        <v>3350</v>
      </c>
      <c r="D1618">
        <v>3351.5</v>
      </c>
      <c r="E1618">
        <v>3353</v>
      </c>
      <c r="F1618">
        <v>3354.5</v>
      </c>
      <c r="G1618">
        <v>3356</v>
      </c>
      <c r="H1618">
        <v>3357.5</v>
      </c>
      <c r="I1618">
        <v>3359</v>
      </c>
      <c r="J1618">
        <v>3360.5</v>
      </c>
      <c r="K1618">
        <v>3362</v>
      </c>
      <c r="L1618">
        <v>3363.5</v>
      </c>
      <c r="M1618" s="9">
        <f t="shared" si="48"/>
        <v>1.5</v>
      </c>
    </row>
    <row r="1619" spans="2:13" ht="10.5" customHeight="1">
      <c r="B1619">
        <f t="shared" si="47"/>
        <v>1585.0099999999873</v>
      </c>
      <c r="C1619">
        <v>3351.5</v>
      </c>
      <c r="M1619" s="9">
        <f t="shared" si="48"/>
        <v>1.5</v>
      </c>
    </row>
    <row r="1620" spans="2:13" ht="12.75">
      <c r="B1620">
        <f t="shared" si="47"/>
        <v>1585.0199999999872</v>
      </c>
      <c r="C1620">
        <v>3353</v>
      </c>
      <c r="M1620" s="9">
        <f t="shared" si="48"/>
        <v>1.5</v>
      </c>
    </row>
    <row r="1621" spans="2:13" ht="12.75">
      <c r="B1621">
        <f t="shared" si="47"/>
        <v>1585.0299999999872</v>
      </c>
      <c r="C1621">
        <v>3354.5</v>
      </c>
      <c r="M1621" s="9">
        <f t="shared" si="48"/>
        <v>1.5</v>
      </c>
    </row>
    <row r="1622" spans="2:13" ht="12.75">
      <c r="B1622">
        <f t="shared" si="47"/>
        <v>1585.0399999999872</v>
      </c>
      <c r="C1622">
        <v>3356</v>
      </c>
      <c r="M1622" s="9">
        <f t="shared" si="48"/>
        <v>1.5</v>
      </c>
    </row>
    <row r="1623" spans="2:13" ht="12.75">
      <c r="B1623">
        <f t="shared" si="47"/>
        <v>1585.0499999999872</v>
      </c>
      <c r="C1623">
        <v>3357.5</v>
      </c>
      <c r="M1623" s="9">
        <f t="shared" si="48"/>
        <v>1.5</v>
      </c>
    </row>
    <row r="1624" spans="2:13" ht="12.75">
      <c r="B1624">
        <f t="shared" si="47"/>
        <v>1585.0599999999872</v>
      </c>
      <c r="C1624">
        <v>3359</v>
      </c>
      <c r="M1624" s="9">
        <f t="shared" si="48"/>
        <v>1.5</v>
      </c>
    </row>
    <row r="1625" spans="2:13" ht="12.75">
      <c r="B1625">
        <f t="shared" si="47"/>
        <v>1585.0699999999872</v>
      </c>
      <c r="C1625">
        <v>3360.5</v>
      </c>
      <c r="M1625" s="9">
        <f t="shared" si="48"/>
        <v>1.5</v>
      </c>
    </row>
    <row r="1626" spans="2:13" ht="12.75">
      <c r="B1626">
        <f t="shared" si="47"/>
        <v>1585.0799999999872</v>
      </c>
      <c r="C1626">
        <v>3362</v>
      </c>
      <c r="M1626" s="9">
        <f t="shared" si="48"/>
        <v>1.5</v>
      </c>
    </row>
    <row r="1627" spans="2:13" ht="12.75">
      <c r="B1627">
        <f t="shared" si="47"/>
        <v>1585.0899999999872</v>
      </c>
      <c r="C1627">
        <v>3363.5</v>
      </c>
      <c r="M1627" s="9">
        <f t="shared" si="48"/>
        <v>1.5</v>
      </c>
    </row>
    <row r="1628" spans="2:13" ht="12.75">
      <c r="B1628">
        <f t="shared" si="47"/>
        <v>1585.0999999999872</v>
      </c>
      <c r="C1628">
        <v>3365</v>
      </c>
      <c r="D1628">
        <v>3366.5</v>
      </c>
      <c r="E1628">
        <v>3368</v>
      </c>
      <c r="F1628">
        <v>3369.5</v>
      </c>
      <c r="G1628">
        <v>3371</v>
      </c>
      <c r="H1628">
        <v>3372.5</v>
      </c>
      <c r="I1628">
        <v>3374</v>
      </c>
      <c r="J1628">
        <v>3375.5</v>
      </c>
      <c r="K1628">
        <v>3377</v>
      </c>
      <c r="L1628">
        <v>3378.5</v>
      </c>
      <c r="M1628" s="9">
        <f t="shared" si="48"/>
        <v>1.5</v>
      </c>
    </row>
    <row r="1629" spans="2:13" ht="12.75">
      <c r="B1629">
        <f t="shared" si="47"/>
        <v>1585.1099999999872</v>
      </c>
      <c r="C1629">
        <v>3366.5</v>
      </c>
      <c r="M1629" s="9">
        <f t="shared" si="48"/>
        <v>1.5</v>
      </c>
    </row>
    <row r="1630" spans="2:13" ht="12.75">
      <c r="B1630">
        <f t="shared" si="47"/>
        <v>1585.1199999999872</v>
      </c>
      <c r="C1630">
        <v>3368</v>
      </c>
      <c r="M1630" s="9">
        <f t="shared" si="48"/>
        <v>1.5</v>
      </c>
    </row>
    <row r="1631" spans="2:13" ht="12.75">
      <c r="B1631">
        <f t="shared" si="47"/>
        <v>1585.1299999999871</v>
      </c>
      <c r="C1631">
        <v>3369.5</v>
      </c>
      <c r="M1631" s="9">
        <f t="shared" si="48"/>
        <v>1.5</v>
      </c>
    </row>
    <row r="1632" spans="2:13" ht="12.75">
      <c r="B1632">
        <f t="shared" si="47"/>
        <v>1585.1399999999871</v>
      </c>
      <c r="C1632">
        <v>3371</v>
      </c>
      <c r="M1632" s="9">
        <f t="shared" si="48"/>
        <v>1.5</v>
      </c>
    </row>
    <row r="1633" spans="2:13" ht="12.75">
      <c r="B1633">
        <f t="shared" si="47"/>
        <v>1585.1499999999871</v>
      </c>
      <c r="C1633">
        <v>3372.5</v>
      </c>
      <c r="M1633" s="9">
        <f t="shared" si="48"/>
        <v>1.5</v>
      </c>
    </row>
    <row r="1634" spans="2:13" ht="12.75">
      <c r="B1634">
        <f t="shared" si="47"/>
        <v>1585.1599999999871</v>
      </c>
      <c r="C1634">
        <v>3374</v>
      </c>
      <c r="M1634" s="9">
        <f t="shared" si="48"/>
        <v>1.5</v>
      </c>
    </row>
    <row r="1635" spans="2:13" ht="12.75">
      <c r="B1635">
        <f t="shared" si="47"/>
        <v>1585.169999999987</v>
      </c>
      <c r="C1635">
        <v>3375.5</v>
      </c>
      <c r="M1635" s="9">
        <f t="shared" si="48"/>
        <v>1.5</v>
      </c>
    </row>
    <row r="1636" spans="2:13" ht="12.75">
      <c r="B1636">
        <f t="shared" si="47"/>
        <v>1585.179999999987</v>
      </c>
      <c r="C1636">
        <v>3377</v>
      </c>
      <c r="M1636" s="9">
        <f t="shared" si="48"/>
        <v>1.5</v>
      </c>
    </row>
    <row r="1637" spans="2:13" ht="12.75">
      <c r="B1637">
        <f t="shared" si="47"/>
        <v>1585.189999999987</v>
      </c>
      <c r="C1637">
        <v>3378.5</v>
      </c>
      <c r="M1637" s="9">
        <f t="shared" si="48"/>
        <v>1.5</v>
      </c>
    </row>
    <row r="1638" spans="2:13" ht="12.75">
      <c r="B1638">
        <f t="shared" si="47"/>
        <v>1585.199999999987</v>
      </c>
      <c r="C1638">
        <v>3380</v>
      </c>
      <c r="D1638">
        <v>3381.6</v>
      </c>
      <c r="E1638">
        <v>3383.2</v>
      </c>
      <c r="F1638">
        <v>3384.8</v>
      </c>
      <c r="G1638">
        <v>3386.4</v>
      </c>
      <c r="H1638">
        <v>3388</v>
      </c>
      <c r="I1638">
        <v>3389.6</v>
      </c>
      <c r="J1638">
        <v>3391.2</v>
      </c>
      <c r="K1638">
        <v>3392.8</v>
      </c>
      <c r="L1638">
        <v>3394.4</v>
      </c>
      <c r="M1638" s="9">
        <f t="shared" si="48"/>
        <v>1.5</v>
      </c>
    </row>
    <row r="1639" spans="2:13" ht="12.75">
      <c r="B1639">
        <f t="shared" si="47"/>
        <v>1585.209999999987</v>
      </c>
      <c r="C1639">
        <v>3381.6</v>
      </c>
      <c r="M1639" s="9">
        <f t="shared" si="48"/>
        <v>1.599999999999909</v>
      </c>
    </row>
    <row r="1640" spans="2:13" ht="12.75">
      <c r="B1640">
        <f t="shared" si="47"/>
        <v>1585.219999999987</v>
      </c>
      <c r="C1640">
        <v>3383.2</v>
      </c>
      <c r="M1640" s="9">
        <f t="shared" si="48"/>
        <v>1.599999999999909</v>
      </c>
    </row>
    <row r="1641" spans="2:13" ht="12.75">
      <c r="B1641">
        <f t="shared" si="47"/>
        <v>1585.229999999987</v>
      </c>
      <c r="C1641">
        <v>3384.8</v>
      </c>
      <c r="M1641" s="9">
        <f t="shared" si="48"/>
        <v>1.6000000000003638</v>
      </c>
    </row>
    <row r="1642" spans="2:13" ht="12.75">
      <c r="B1642">
        <f t="shared" si="47"/>
        <v>1585.239999999987</v>
      </c>
      <c r="C1642">
        <v>3386.4</v>
      </c>
      <c r="M1642" s="9">
        <f t="shared" si="48"/>
        <v>1.599999999999909</v>
      </c>
    </row>
    <row r="1643" spans="2:13" ht="12.75">
      <c r="B1643">
        <f t="shared" si="47"/>
        <v>1585.249999999987</v>
      </c>
      <c r="C1643">
        <v>3388</v>
      </c>
      <c r="M1643" s="9">
        <f t="shared" si="48"/>
        <v>1.599999999999909</v>
      </c>
    </row>
    <row r="1644" spans="2:13" ht="12.75">
      <c r="B1644">
        <f t="shared" si="47"/>
        <v>1585.259999999987</v>
      </c>
      <c r="C1644">
        <v>3389.6</v>
      </c>
      <c r="M1644" s="9">
        <f t="shared" si="48"/>
        <v>1.599999999999909</v>
      </c>
    </row>
    <row r="1645" spans="2:13" ht="12.75">
      <c r="B1645">
        <f t="shared" si="47"/>
        <v>1585.269999999987</v>
      </c>
      <c r="C1645">
        <v>3391.2</v>
      </c>
      <c r="M1645" s="9">
        <f t="shared" si="48"/>
        <v>1.599999999999909</v>
      </c>
    </row>
    <row r="1646" spans="2:13" ht="12.75">
      <c r="B1646">
        <f t="shared" si="47"/>
        <v>1585.279999999987</v>
      </c>
      <c r="C1646">
        <v>3392.8</v>
      </c>
      <c r="M1646" s="9">
        <f t="shared" si="48"/>
        <v>1.6000000000003638</v>
      </c>
    </row>
    <row r="1647" spans="2:13" ht="12.75">
      <c r="B1647">
        <f t="shared" si="47"/>
        <v>1585.289999999987</v>
      </c>
      <c r="C1647">
        <v>3394.4</v>
      </c>
      <c r="M1647" s="9">
        <f t="shared" si="48"/>
        <v>1.599999999999909</v>
      </c>
    </row>
    <row r="1648" spans="2:13" ht="12.75">
      <c r="B1648">
        <f t="shared" si="47"/>
        <v>1585.299999999987</v>
      </c>
      <c r="C1648">
        <v>3396</v>
      </c>
      <c r="D1648">
        <v>3397.5</v>
      </c>
      <c r="E1648">
        <v>3399</v>
      </c>
      <c r="F1648">
        <v>3400.5</v>
      </c>
      <c r="G1648">
        <v>3402</v>
      </c>
      <c r="H1648">
        <v>3403.5</v>
      </c>
      <c r="I1648">
        <v>3405</v>
      </c>
      <c r="J1648">
        <v>3406.5</v>
      </c>
      <c r="K1648">
        <v>3408</v>
      </c>
      <c r="L1648">
        <v>3409.5</v>
      </c>
      <c r="M1648" s="9">
        <f t="shared" si="48"/>
        <v>1.599999999999909</v>
      </c>
    </row>
    <row r="1649" spans="2:13" ht="12.75">
      <c r="B1649">
        <f t="shared" si="47"/>
        <v>1585.309999999987</v>
      </c>
      <c r="C1649">
        <v>3397.5</v>
      </c>
      <c r="M1649" s="9">
        <f t="shared" si="48"/>
        <v>1.5</v>
      </c>
    </row>
    <row r="1650" spans="2:13" ht="12.75">
      <c r="B1650">
        <f t="shared" si="47"/>
        <v>1585.319999999987</v>
      </c>
      <c r="C1650">
        <v>3399</v>
      </c>
      <c r="M1650" s="9">
        <f t="shared" si="48"/>
        <v>1.5</v>
      </c>
    </row>
    <row r="1651" spans="2:13" ht="12.75">
      <c r="B1651">
        <f t="shared" si="47"/>
        <v>1585.329999999987</v>
      </c>
      <c r="C1651">
        <v>3400.5</v>
      </c>
      <c r="M1651" s="9">
        <f t="shared" si="48"/>
        <v>1.5</v>
      </c>
    </row>
    <row r="1652" spans="2:13" ht="12.75">
      <c r="B1652">
        <f t="shared" si="47"/>
        <v>1585.339999999987</v>
      </c>
      <c r="C1652">
        <v>3402</v>
      </c>
      <c r="M1652" s="9">
        <f t="shared" si="48"/>
        <v>1.5</v>
      </c>
    </row>
    <row r="1653" spans="2:13" ht="12.75">
      <c r="B1653">
        <f t="shared" si="47"/>
        <v>1585.349999999987</v>
      </c>
      <c r="C1653">
        <v>3403.5</v>
      </c>
      <c r="M1653" s="9">
        <f t="shared" si="48"/>
        <v>1.5</v>
      </c>
    </row>
    <row r="1654" spans="2:13" ht="12.75">
      <c r="B1654">
        <f t="shared" si="47"/>
        <v>1585.359999999987</v>
      </c>
      <c r="C1654">
        <v>3405</v>
      </c>
      <c r="M1654" s="9">
        <f t="shared" si="48"/>
        <v>1.5</v>
      </c>
    </row>
    <row r="1655" spans="2:13" ht="12.75">
      <c r="B1655">
        <f t="shared" si="47"/>
        <v>1585.369999999987</v>
      </c>
      <c r="C1655">
        <v>3406.5</v>
      </c>
      <c r="M1655" s="9">
        <f t="shared" si="48"/>
        <v>1.5</v>
      </c>
    </row>
    <row r="1656" spans="2:13" ht="12.75">
      <c r="B1656">
        <f t="shared" si="47"/>
        <v>1585.379999999987</v>
      </c>
      <c r="C1656">
        <v>3408</v>
      </c>
      <c r="M1656" s="9">
        <f t="shared" si="48"/>
        <v>1.5</v>
      </c>
    </row>
    <row r="1657" spans="2:13" ht="12.75">
      <c r="B1657">
        <f t="shared" si="47"/>
        <v>1585.389999999987</v>
      </c>
      <c r="C1657">
        <v>3409.5</v>
      </c>
      <c r="M1657" s="9">
        <f t="shared" si="48"/>
        <v>1.5</v>
      </c>
    </row>
    <row r="1658" spans="2:13" ht="12.75">
      <c r="B1658">
        <f t="shared" si="47"/>
        <v>1585.399999999987</v>
      </c>
      <c r="C1658">
        <v>3411</v>
      </c>
      <c r="D1658">
        <v>3412.5</v>
      </c>
      <c r="E1658">
        <v>3414</v>
      </c>
      <c r="F1658">
        <v>3415.5</v>
      </c>
      <c r="G1658">
        <v>3417</v>
      </c>
      <c r="H1658">
        <v>3418.5</v>
      </c>
      <c r="I1658">
        <v>3420</v>
      </c>
      <c r="J1658">
        <v>3421.5</v>
      </c>
      <c r="K1658">
        <v>3423</v>
      </c>
      <c r="L1658">
        <v>3424.5</v>
      </c>
      <c r="M1658" s="9">
        <f t="shared" si="48"/>
        <v>1.5</v>
      </c>
    </row>
    <row r="1659" spans="2:13" ht="12.75">
      <c r="B1659">
        <f aca="true" t="shared" si="49" ref="B1659:B1722">B1658+0.01</f>
        <v>1585.409999999987</v>
      </c>
      <c r="C1659">
        <v>3412.5</v>
      </c>
      <c r="M1659" s="9">
        <f t="shared" si="48"/>
        <v>1.5</v>
      </c>
    </row>
    <row r="1660" spans="2:13" ht="12.75">
      <c r="B1660">
        <f t="shared" si="49"/>
        <v>1585.4199999999869</v>
      </c>
      <c r="C1660">
        <v>3414</v>
      </c>
      <c r="M1660" s="9">
        <f t="shared" si="48"/>
        <v>1.5</v>
      </c>
    </row>
    <row r="1661" spans="2:13" ht="12.75">
      <c r="B1661">
        <f t="shared" si="49"/>
        <v>1585.4299999999869</v>
      </c>
      <c r="C1661">
        <v>3415.5</v>
      </c>
      <c r="M1661" s="9">
        <f t="shared" si="48"/>
        <v>1.5</v>
      </c>
    </row>
    <row r="1662" spans="2:13" ht="12.75">
      <c r="B1662">
        <f t="shared" si="49"/>
        <v>1585.4399999999869</v>
      </c>
      <c r="C1662">
        <v>3417</v>
      </c>
      <c r="M1662" s="9">
        <f t="shared" si="48"/>
        <v>1.5</v>
      </c>
    </row>
    <row r="1663" spans="2:13" ht="12.75">
      <c r="B1663">
        <f t="shared" si="49"/>
        <v>1585.4499999999869</v>
      </c>
      <c r="C1663">
        <v>3418.5</v>
      </c>
      <c r="M1663" s="9">
        <f t="shared" si="48"/>
        <v>1.5</v>
      </c>
    </row>
    <row r="1664" spans="2:13" ht="12.75">
      <c r="B1664">
        <f t="shared" si="49"/>
        <v>1585.4599999999868</v>
      </c>
      <c r="C1664">
        <v>3420</v>
      </c>
      <c r="M1664" s="9">
        <f t="shared" si="48"/>
        <v>1.5</v>
      </c>
    </row>
    <row r="1665" spans="2:13" ht="12.75">
      <c r="B1665">
        <f t="shared" si="49"/>
        <v>1585.4699999999868</v>
      </c>
      <c r="C1665">
        <v>3421.5</v>
      </c>
      <c r="M1665" s="9">
        <f t="shared" si="48"/>
        <v>1.5</v>
      </c>
    </row>
    <row r="1666" spans="2:13" ht="12.75">
      <c r="B1666">
        <f t="shared" si="49"/>
        <v>1585.4799999999868</v>
      </c>
      <c r="C1666">
        <v>3423</v>
      </c>
      <c r="M1666" s="9">
        <f t="shared" si="48"/>
        <v>1.5</v>
      </c>
    </row>
    <row r="1667" spans="2:13" ht="12.75">
      <c r="B1667">
        <f t="shared" si="49"/>
        <v>1585.4899999999868</v>
      </c>
      <c r="C1667">
        <v>3424.5</v>
      </c>
      <c r="M1667" s="9">
        <f t="shared" si="48"/>
        <v>1.5</v>
      </c>
    </row>
    <row r="1668" spans="2:13" ht="12.75">
      <c r="B1668">
        <f t="shared" si="49"/>
        <v>1585.4999999999868</v>
      </c>
      <c r="C1668">
        <v>3426</v>
      </c>
      <c r="D1668">
        <v>3427.5</v>
      </c>
      <c r="E1668">
        <v>3429</v>
      </c>
      <c r="F1668">
        <v>3430.5</v>
      </c>
      <c r="G1668">
        <v>3432</v>
      </c>
      <c r="H1668">
        <v>3433.5</v>
      </c>
      <c r="I1668">
        <v>3435</v>
      </c>
      <c r="J1668">
        <v>3436.5</v>
      </c>
      <c r="K1668">
        <v>3438</v>
      </c>
      <c r="L1668">
        <v>3439.5</v>
      </c>
      <c r="M1668" s="9">
        <f t="shared" si="48"/>
        <v>1.5</v>
      </c>
    </row>
    <row r="1669" spans="2:13" ht="12.75">
      <c r="B1669">
        <f t="shared" si="49"/>
        <v>1585.5099999999868</v>
      </c>
      <c r="C1669">
        <v>3427.5</v>
      </c>
      <c r="M1669" s="9">
        <f t="shared" si="48"/>
        <v>1.5</v>
      </c>
    </row>
    <row r="1670" spans="2:13" ht="12.75">
      <c r="B1670">
        <f t="shared" si="49"/>
        <v>1585.5199999999868</v>
      </c>
      <c r="C1670">
        <v>3429</v>
      </c>
      <c r="M1670" s="9">
        <f t="shared" si="48"/>
        <v>1.5</v>
      </c>
    </row>
    <row r="1671" spans="2:13" ht="12.75">
      <c r="B1671">
        <f t="shared" si="49"/>
        <v>1585.5299999999868</v>
      </c>
      <c r="C1671">
        <v>3430.5</v>
      </c>
      <c r="M1671" s="9">
        <f t="shared" si="48"/>
        <v>1.5</v>
      </c>
    </row>
    <row r="1672" spans="2:13" ht="12.75">
      <c r="B1672">
        <f t="shared" si="49"/>
        <v>1585.5399999999868</v>
      </c>
      <c r="C1672">
        <v>3432</v>
      </c>
      <c r="M1672" s="9">
        <f t="shared" si="48"/>
        <v>1.5</v>
      </c>
    </row>
    <row r="1673" spans="2:13" ht="12.75">
      <c r="B1673">
        <f t="shared" si="49"/>
        <v>1585.5499999999868</v>
      </c>
      <c r="C1673">
        <v>3433.5</v>
      </c>
      <c r="M1673" s="9">
        <f aca="true" t="shared" si="50" ref="M1673:M1736">C1673-C1672</f>
        <v>1.5</v>
      </c>
    </row>
    <row r="1674" spans="2:13" ht="12.75">
      <c r="B1674">
        <f t="shared" si="49"/>
        <v>1585.5599999999868</v>
      </c>
      <c r="C1674">
        <v>3435</v>
      </c>
      <c r="M1674" s="9">
        <f t="shared" si="50"/>
        <v>1.5</v>
      </c>
    </row>
    <row r="1675" spans="2:13" ht="12.75">
      <c r="B1675">
        <f t="shared" si="49"/>
        <v>1585.5699999999867</v>
      </c>
      <c r="C1675">
        <v>3436.5</v>
      </c>
      <c r="M1675" s="9">
        <f t="shared" si="50"/>
        <v>1.5</v>
      </c>
    </row>
    <row r="1676" spans="2:13" ht="12.75">
      <c r="B1676">
        <f t="shared" si="49"/>
        <v>1585.5799999999867</v>
      </c>
      <c r="C1676">
        <v>3438</v>
      </c>
      <c r="M1676" s="9">
        <f t="shared" si="50"/>
        <v>1.5</v>
      </c>
    </row>
    <row r="1677" spans="2:13" ht="12.75">
      <c r="B1677">
        <f t="shared" si="49"/>
        <v>1585.5899999999867</v>
      </c>
      <c r="C1677">
        <v>3439.5</v>
      </c>
      <c r="M1677" s="9">
        <f t="shared" si="50"/>
        <v>1.5</v>
      </c>
    </row>
    <row r="1678" spans="2:13" ht="12.75">
      <c r="B1678">
        <f t="shared" si="49"/>
        <v>1585.5999999999867</v>
      </c>
      <c r="C1678">
        <v>3441</v>
      </c>
      <c r="D1678">
        <v>3442.5</v>
      </c>
      <c r="E1678">
        <v>3444</v>
      </c>
      <c r="F1678">
        <v>3445.5</v>
      </c>
      <c r="G1678">
        <v>3447</v>
      </c>
      <c r="H1678">
        <v>3448.5</v>
      </c>
      <c r="I1678">
        <v>3450</v>
      </c>
      <c r="J1678">
        <v>3451.5</v>
      </c>
      <c r="K1678">
        <v>3453</v>
      </c>
      <c r="L1678">
        <v>3454.5</v>
      </c>
      <c r="M1678" s="9">
        <f t="shared" si="50"/>
        <v>1.5</v>
      </c>
    </row>
    <row r="1679" spans="2:13" ht="12.75">
      <c r="B1679">
        <f t="shared" si="49"/>
        <v>1585.6099999999867</v>
      </c>
      <c r="C1679">
        <v>3442.5</v>
      </c>
      <c r="M1679" s="9">
        <f t="shared" si="50"/>
        <v>1.5</v>
      </c>
    </row>
    <row r="1680" spans="2:13" ht="12.75">
      <c r="B1680">
        <f t="shared" si="49"/>
        <v>1585.6199999999867</v>
      </c>
      <c r="C1680">
        <v>3444</v>
      </c>
      <c r="M1680" s="9">
        <f t="shared" si="50"/>
        <v>1.5</v>
      </c>
    </row>
    <row r="1681" spans="2:13" ht="12.75">
      <c r="B1681">
        <f t="shared" si="49"/>
        <v>1585.6299999999867</v>
      </c>
      <c r="C1681">
        <v>3445.5</v>
      </c>
      <c r="M1681" s="9">
        <f t="shared" si="50"/>
        <v>1.5</v>
      </c>
    </row>
    <row r="1682" spans="2:13" ht="12.75">
      <c r="B1682">
        <f t="shared" si="49"/>
        <v>1585.6399999999867</v>
      </c>
      <c r="C1682">
        <v>3447</v>
      </c>
      <c r="M1682" s="9">
        <f t="shared" si="50"/>
        <v>1.5</v>
      </c>
    </row>
    <row r="1683" spans="2:13" ht="12.75">
      <c r="B1683">
        <f t="shared" si="49"/>
        <v>1585.6499999999867</v>
      </c>
      <c r="C1683">
        <v>3448.5</v>
      </c>
      <c r="M1683" s="9">
        <f t="shared" si="50"/>
        <v>1.5</v>
      </c>
    </row>
    <row r="1684" spans="2:13" ht="12.75">
      <c r="B1684">
        <f t="shared" si="49"/>
        <v>1585.6599999999867</v>
      </c>
      <c r="C1684">
        <v>3450</v>
      </c>
      <c r="M1684" s="9">
        <f t="shared" si="50"/>
        <v>1.5</v>
      </c>
    </row>
    <row r="1685" spans="2:13" ht="12.75">
      <c r="B1685">
        <f t="shared" si="49"/>
        <v>1585.6699999999867</v>
      </c>
      <c r="C1685">
        <v>3451.5</v>
      </c>
      <c r="M1685" s="9">
        <f t="shared" si="50"/>
        <v>1.5</v>
      </c>
    </row>
    <row r="1686" spans="2:13" ht="12.75">
      <c r="B1686">
        <f t="shared" si="49"/>
        <v>1585.6799999999866</v>
      </c>
      <c r="C1686">
        <v>3453</v>
      </c>
      <c r="M1686" s="9">
        <f t="shared" si="50"/>
        <v>1.5</v>
      </c>
    </row>
    <row r="1687" spans="2:13" ht="12.75">
      <c r="B1687">
        <f t="shared" si="49"/>
        <v>1585.6899999999866</v>
      </c>
      <c r="C1687">
        <v>3454.5</v>
      </c>
      <c r="M1687" s="9">
        <f t="shared" si="50"/>
        <v>1.5</v>
      </c>
    </row>
    <row r="1688" spans="2:13" ht="12.75">
      <c r="B1688">
        <f t="shared" si="49"/>
        <v>1585.6999999999866</v>
      </c>
      <c r="C1688">
        <v>3456</v>
      </c>
      <c r="D1688">
        <v>3457.5</v>
      </c>
      <c r="E1688">
        <v>3459</v>
      </c>
      <c r="F1688">
        <v>3460.5</v>
      </c>
      <c r="G1688">
        <v>3462</v>
      </c>
      <c r="H1688">
        <v>3463.5</v>
      </c>
      <c r="I1688">
        <v>3465</v>
      </c>
      <c r="J1688">
        <v>3466.5</v>
      </c>
      <c r="K1688">
        <v>3468</v>
      </c>
      <c r="L1688">
        <v>3469.5</v>
      </c>
      <c r="M1688" s="9">
        <f t="shared" si="50"/>
        <v>1.5</v>
      </c>
    </row>
    <row r="1689" spans="2:13" ht="12.75">
      <c r="B1689">
        <f t="shared" si="49"/>
        <v>1585.7099999999866</v>
      </c>
      <c r="C1689">
        <v>3457.5</v>
      </c>
      <c r="M1689" s="9">
        <f t="shared" si="50"/>
        <v>1.5</v>
      </c>
    </row>
    <row r="1690" spans="2:13" ht="12.75">
      <c r="B1690">
        <f t="shared" si="49"/>
        <v>1585.7199999999866</v>
      </c>
      <c r="C1690">
        <v>3459</v>
      </c>
      <c r="M1690" s="9">
        <f t="shared" si="50"/>
        <v>1.5</v>
      </c>
    </row>
    <row r="1691" spans="2:13" ht="12.75">
      <c r="B1691">
        <f t="shared" si="49"/>
        <v>1585.7299999999866</v>
      </c>
      <c r="C1691">
        <v>3460.5</v>
      </c>
      <c r="M1691" s="9">
        <f t="shared" si="50"/>
        <v>1.5</v>
      </c>
    </row>
    <row r="1692" spans="2:13" ht="12.75">
      <c r="B1692">
        <f t="shared" si="49"/>
        <v>1585.7399999999866</v>
      </c>
      <c r="C1692">
        <v>3462</v>
      </c>
      <c r="M1692" s="9">
        <f t="shared" si="50"/>
        <v>1.5</v>
      </c>
    </row>
    <row r="1693" spans="2:13" ht="12.75">
      <c r="B1693">
        <f t="shared" si="49"/>
        <v>1585.7499999999866</v>
      </c>
      <c r="C1693">
        <v>3463.5</v>
      </c>
      <c r="M1693" s="9">
        <f t="shared" si="50"/>
        <v>1.5</v>
      </c>
    </row>
    <row r="1694" spans="2:13" ht="12.75">
      <c r="B1694">
        <f t="shared" si="49"/>
        <v>1585.7599999999866</v>
      </c>
      <c r="C1694">
        <v>3465</v>
      </c>
      <c r="M1694" s="9">
        <f t="shared" si="50"/>
        <v>1.5</v>
      </c>
    </row>
    <row r="1695" spans="2:13" ht="12.75">
      <c r="B1695">
        <f t="shared" si="49"/>
        <v>1585.7699999999866</v>
      </c>
      <c r="C1695">
        <v>3466.5</v>
      </c>
      <c r="M1695" s="9">
        <f t="shared" si="50"/>
        <v>1.5</v>
      </c>
    </row>
    <row r="1696" spans="2:13" ht="12.75">
      <c r="B1696">
        <f t="shared" si="49"/>
        <v>1585.7799999999866</v>
      </c>
      <c r="C1696">
        <v>3468</v>
      </c>
      <c r="M1696" s="9">
        <f t="shared" si="50"/>
        <v>1.5</v>
      </c>
    </row>
    <row r="1697" spans="2:13" ht="12.75">
      <c r="B1697">
        <f t="shared" si="49"/>
        <v>1585.7899999999865</v>
      </c>
      <c r="C1697">
        <v>3469.5</v>
      </c>
      <c r="M1697" s="9">
        <f t="shared" si="50"/>
        <v>1.5</v>
      </c>
    </row>
    <row r="1698" spans="2:13" ht="12.75">
      <c r="B1698">
        <f t="shared" si="49"/>
        <v>1585.7999999999865</v>
      </c>
      <c r="C1698">
        <v>3471</v>
      </c>
      <c r="D1698">
        <v>3472.6</v>
      </c>
      <c r="E1698">
        <v>3474.2</v>
      </c>
      <c r="F1698">
        <v>3475.8</v>
      </c>
      <c r="G1698">
        <v>3477.4</v>
      </c>
      <c r="H1698">
        <v>3479</v>
      </c>
      <c r="I1698">
        <v>3480.6</v>
      </c>
      <c r="J1698">
        <v>3482.2</v>
      </c>
      <c r="K1698">
        <v>3483.8</v>
      </c>
      <c r="L1698">
        <v>3485.4</v>
      </c>
      <c r="M1698" s="9">
        <f t="shared" si="50"/>
        <v>1.5</v>
      </c>
    </row>
    <row r="1699" spans="2:13" ht="12.75">
      <c r="B1699">
        <f t="shared" si="49"/>
        <v>1585.8099999999865</v>
      </c>
      <c r="C1699">
        <v>3472.6</v>
      </c>
      <c r="M1699" s="9">
        <f t="shared" si="50"/>
        <v>1.599999999999909</v>
      </c>
    </row>
    <row r="1700" spans="2:13" ht="12.75">
      <c r="B1700">
        <f t="shared" si="49"/>
        <v>1585.8199999999865</v>
      </c>
      <c r="C1700">
        <v>3474.2</v>
      </c>
      <c r="M1700" s="9">
        <f t="shared" si="50"/>
        <v>1.599999999999909</v>
      </c>
    </row>
    <row r="1701" spans="2:13" ht="12.75">
      <c r="B1701">
        <f t="shared" si="49"/>
        <v>1585.8299999999865</v>
      </c>
      <c r="C1701">
        <v>3475.8</v>
      </c>
      <c r="M1701" s="9">
        <f t="shared" si="50"/>
        <v>1.6000000000003638</v>
      </c>
    </row>
    <row r="1702" spans="2:13" ht="12.75">
      <c r="B1702">
        <f t="shared" si="49"/>
        <v>1585.8399999999865</v>
      </c>
      <c r="C1702">
        <v>3477.4</v>
      </c>
      <c r="M1702" s="9">
        <f t="shared" si="50"/>
        <v>1.599999999999909</v>
      </c>
    </row>
    <row r="1703" spans="2:13" ht="12.75">
      <c r="B1703">
        <f t="shared" si="49"/>
        <v>1585.8499999999865</v>
      </c>
      <c r="C1703">
        <v>3479</v>
      </c>
      <c r="M1703" s="9">
        <f t="shared" si="50"/>
        <v>1.599999999999909</v>
      </c>
    </row>
    <row r="1704" spans="2:13" ht="12.75">
      <c r="B1704">
        <f t="shared" si="49"/>
        <v>1585.8599999999865</v>
      </c>
      <c r="C1704">
        <v>3480.6</v>
      </c>
      <c r="M1704" s="9">
        <f t="shared" si="50"/>
        <v>1.599999999999909</v>
      </c>
    </row>
    <row r="1705" spans="2:13" ht="12.75">
      <c r="B1705">
        <f t="shared" si="49"/>
        <v>1585.8699999999865</v>
      </c>
      <c r="C1705">
        <v>3482.2</v>
      </c>
      <c r="M1705" s="9">
        <f t="shared" si="50"/>
        <v>1.599999999999909</v>
      </c>
    </row>
    <row r="1706" spans="2:13" ht="12.75">
      <c r="B1706">
        <f t="shared" si="49"/>
        <v>1585.8799999999865</v>
      </c>
      <c r="C1706">
        <v>3483.8</v>
      </c>
      <c r="M1706" s="9">
        <f t="shared" si="50"/>
        <v>1.6000000000003638</v>
      </c>
    </row>
    <row r="1707" spans="2:13" ht="12.75">
      <c r="B1707">
        <f t="shared" si="49"/>
        <v>1585.8899999999865</v>
      </c>
      <c r="C1707">
        <v>3485.4</v>
      </c>
      <c r="M1707" s="9">
        <f t="shared" si="50"/>
        <v>1.599999999999909</v>
      </c>
    </row>
    <row r="1708" spans="2:13" ht="12.75">
      <c r="B1708">
        <f t="shared" si="49"/>
        <v>1585.8999999999864</v>
      </c>
      <c r="C1708">
        <v>3487</v>
      </c>
      <c r="D1708">
        <v>3488.5</v>
      </c>
      <c r="E1708">
        <v>3490</v>
      </c>
      <c r="F1708">
        <v>3491.5</v>
      </c>
      <c r="G1708">
        <v>3493</v>
      </c>
      <c r="H1708">
        <v>3494.5</v>
      </c>
      <c r="I1708">
        <v>3496</v>
      </c>
      <c r="J1708">
        <v>3497.5</v>
      </c>
      <c r="K1708">
        <v>3499</v>
      </c>
      <c r="L1708">
        <v>3500.5</v>
      </c>
      <c r="M1708" s="9">
        <f t="shared" si="50"/>
        <v>1.599999999999909</v>
      </c>
    </row>
    <row r="1709" spans="2:13" ht="12.75">
      <c r="B1709">
        <f t="shared" si="49"/>
        <v>1585.9099999999864</v>
      </c>
      <c r="C1709">
        <v>3488.5</v>
      </c>
      <c r="M1709" s="9">
        <f t="shared" si="50"/>
        <v>1.5</v>
      </c>
    </row>
    <row r="1710" spans="2:13" ht="12.75">
      <c r="B1710">
        <f t="shared" si="49"/>
        <v>1585.9199999999864</v>
      </c>
      <c r="C1710">
        <v>3490</v>
      </c>
      <c r="M1710" s="9">
        <f t="shared" si="50"/>
        <v>1.5</v>
      </c>
    </row>
    <row r="1711" spans="2:13" ht="12.75">
      <c r="B1711">
        <f t="shared" si="49"/>
        <v>1585.9299999999864</v>
      </c>
      <c r="C1711">
        <v>3491.5</v>
      </c>
      <c r="M1711" s="9">
        <f t="shared" si="50"/>
        <v>1.5</v>
      </c>
    </row>
    <row r="1712" spans="2:13" ht="12.75">
      <c r="B1712">
        <f t="shared" si="49"/>
        <v>1585.9399999999864</v>
      </c>
      <c r="C1712">
        <v>3493</v>
      </c>
      <c r="M1712" s="9">
        <f t="shared" si="50"/>
        <v>1.5</v>
      </c>
    </row>
    <row r="1713" spans="2:13" ht="12.75">
      <c r="B1713">
        <f t="shared" si="49"/>
        <v>1585.9499999999864</v>
      </c>
      <c r="C1713">
        <v>3494.5</v>
      </c>
      <c r="M1713" s="9">
        <f t="shared" si="50"/>
        <v>1.5</v>
      </c>
    </row>
    <row r="1714" spans="2:13" ht="12.75">
      <c r="B1714">
        <f t="shared" si="49"/>
        <v>1585.9599999999864</v>
      </c>
      <c r="C1714">
        <v>3496</v>
      </c>
      <c r="M1714" s="9">
        <f t="shared" si="50"/>
        <v>1.5</v>
      </c>
    </row>
    <row r="1715" spans="2:13" ht="12.75">
      <c r="B1715">
        <f t="shared" si="49"/>
        <v>1585.9699999999864</v>
      </c>
      <c r="C1715">
        <v>3497.5</v>
      </c>
      <c r="M1715" s="9">
        <f t="shared" si="50"/>
        <v>1.5</v>
      </c>
    </row>
    <row r="1716" spans="2:13" ht="12.75">
      <c r="B1716">
        <f t="shared" si="49"/>
        <v>1585.9799999999864</v>
      </c>
      <c r="C1716">
        <v>3499</v>
      </c>
      <c r="M1716" s="9">
        <f t="shared" si="50"/>
        <v>1.5</v>
      </c>
    </row>
    <row r="1717" spans="2:13" ht="12.75">
      <c r="B1717">
        <f t="shared" si="49"/>
        <v>1585.9899999999864</v>
      </c>
      <c r="C1717">
        <v>3500.5</v>
      </c>
      <c r="M1717" s="9">
        <f t="shared" si="50"/>
        <v>1.5</v>
      </c>
    </row>
    <row r="1718" spans="2:13" ht="12.75">
      <c r="B1718">
        <f t="shared" si="49"/>
        <v>1585.9999999999864</v>
      </c>
      <c r="C1718">
        <v>3502</v>
      </c>
      <c r="D1718">
        <v>3503.5</v>
      </c>
      <c r="E1718">
        <v>3505</v>
      </c>
      <c r="F1718">
        <v>3506.5</v>
      </c>
      <c r="G1718">
        <v>3508</v>
      </c>
      <c r="H1718">
        <v>3509.5</v>
      </c>
      <c r="I1718">
        <v>3511</v>
      </c>
      <c r="J1718">
        <v>3512.5</v>
      </c>
      <c r="K1718">
        <v>3514</v>
      </c>
      <c r="L1718">
        <v>3515.5</v>
      </c>
      <c r="M1718" s="9">
        <f t="shared" si="50"/>
        <v>1.5</v>
      </c>
    </row>
    <row r="1719" spans="2:13" ht="12.75">
      <c r="B1719">
        <f t="shared" si="49"/>
        <v>1586.0099999999863</v>
      </c>
      <c r="C1719">
        <v>3503.5</v>
      </c>
      <c r="M1719" s="9">
        <f t="shared" si="50"/>
        <v>1.5</v>
      </c>
    </row>
    <row r="1720" spans="2:13" ht="12.75">
      <c r="B1720">
        <f t="shared" si="49"/>
        <v>1586.0199999999863</v>
      </c>
      <c r="C1720">
        <v>3505</v>
      </c>
      <c r="M1720" s="9">
        <f t="shared" si="50"/>
        <v>1.5</v>
      </c>
    </row>
    <row r="1721" spans="2:13" ht="12.75">
      <c r="B1721">
        <f t="shared" si="49"/>
        <v>1586.0299999999863</v>
      </c>
      <c r="C1721">
        <v>3506.5</v>
      </c>
      <c r="M1721" s="9">
        <f t="shared" si="50"/>
        <v>1.5</v>
      </c>
    </row>
    <row r="1722" spans="2:13" ht="12.75">
      <c r="B1722">
        <f t="shared" si="49"/>
        <v>1586.0399999999863</v>
      </c>
      <c r="C1722">
        <v>3508</v>
      </c>
      <c r="M1722" s="9">
        <f t="shared" si="50"/>
        <v>1.5</v>
      </c>
    </row>
    <row r="1723" spans="2:13" ht="12.75">
      <c r="B1723">
        <f aca="true" t="shared" si="51" ref="B1723:B1786">B1722+0.01</f>
        <v>1586.0499999999863</v>
      </c>
      <c r="C1723">
        <v>3509.5</v>
      </c>
      <c r="M1723" s="9">
        <f t="shared" si="50"/>
        <v>1.5</v>
      </c>
    </row>
    <row r="1724" spans="2:13" ht="12.75">
      <c r="B1724">
        <f t="shared" si="51"/>
        <v>1586.0599999999863</v>
      </c>
      <c r="C1724">
        <v>3511</v>
      </c>
      <c r="M1724" s="9">
        <f t="shared" si="50"/>
        <v>1.5</v>
      </c>
    </row>
    <row r="1725" spans="2:13" ht="12.75">
      <c r="B1725">
        <f t="shared" si="51"/>
        <v>1586.0699999999863</v>
      </c>
      <c r="C1725">
        <v>3512.5</v>
      </c>
      <c r="M1725" s="9">
        <f t="shared" si="50"/>
        <v>1.5</v>
      </c>
    </row>
    <row r="1726" spans="2:13" ht="12.75">
      <c r="B1726">
        <f t="shared" si="51"/>
        <v>1586.0799999999863</v>
      </c>
      <c r="C1726">
        <v>3514</v>
      </c>
      <c r="M1726" s="9">
        <f t="shared" si="50"/>
        <v>1.5</v>
      </c>
    </row>
    <row r="1727" spans="2:13" ht="12.75">
      <c r="B1727">
        <f t="shared" si="51"/>
        <v>1586.0899999999863</v>
      </c>
      <c r="C1727">
        <v>3515.5</v>
      </c>
      <c r="M1727" s="9">
        <f t="shared" si="50"/>
        <v>1.5</v>
      </c>
    </row>
    <row r="1728" spans="2:13" ht="12.75">
      <c r="B1728">
        <f t="shared" si="51"/>
        <v>1586.0999999999863</v>
      </c>
      <c r="C1728">
        <v>3517</v>
      </c>
      <c r="D1728">
        <v>3518.5</v>
      </c>
      <c r="E1728">
        <v>3520</v>
      </c>
      <c r="F1728">
        <v>3521.5</v>
      </c>
      <c r="G1728">
        <v>3523</v>
      </c>
      <c r="H1728">
        <v>3524.5</v>
      </c>
      <c r="I1728">
        <v>3526</v>
      </c>
      <c r="J1728">
        <v>3527.5</v>
      </c>
      <c r="K1728">
        <v>3529</v>
      </c>
      <c r="L1728">
        <v>3530.5</v>
      </c>
      <c r="M1728" s="9">
        <f t="shared" si="50"/>
        <v>1.5</v>
      </c>
    </row>
    <row r="1729" spans="2:13" ht="12.75">
      <c r="B1729">
        <f t="shared" si="51"/>
        <v>1586.1099999999863</v>
      </c>
      <c r="C1729">
        <v>3518.5</v>
      </c>
      <c r="M1729" s="9">
        <f t="shared" si="50"/>
        <v>1.5</v>
      </c>
    </row>
    <row r="1730" spans="2:13" ht="12.75">
      <c r="B1730">
        <f t="shared" si="51"/>
        <v>1586.1199999999862</v>
      </c>
      <c r="C1730">
        <v>3520</v>
      </c>
      <c r="M1730" s="9">
        <f t="shared" si="50"/>
        <v>1.5</v>
      </c>
    </row>
    <row r="1731" spans="2:13" ht="12.75">
      <c r="B1731">
        <f t="shared" si="51"/>
        <v>1586.1299999999862</v>
      </c>
      <c r="C1731">
        <v>3521.5</v>
      </c>
      <c r="M1731" s="9">
        <f t="shared" si="50"/>
        <v>1.5</v>
      </c>
    </row>
    <row r="1732" spans="2:13" ht="12.75">
      <c r="B1732">
        <f t="shared" si="51"/>
        <v>1586.1399999999862</v>
      </c>
      <c r="C1732">
        <v>3523</v>
      </c>
      <c r="M1732" s="9">
        <f t="shared" si="50"/>
        <v>1.5</v>
      </c>
    </row>
    <row r="1733" spans="2:13" ht="12.75">
      <c r="B1733">
        <f t="shared" si="51"/>
        <v>1586.1499999999862</v>
      </c>
      <c r="C1733">
        <v>3524.5</v>
      </c>
      <c r="M1733" s="9">
        <f t="shared" si="50"/>
        <v>1.5</v>
      </c>
    </row>
    <row r="1734" spans="2:13" ht="12.75">
      <c r="B1734">
        <f t="shared" si="51"/>
        <v>1586.1599999999862</v>
      </c>
      <c r="C1734">
        <v>3526</v>
      </c>
      <c r="M1734" s="9">
        <f t="shared" si="50"/>
        <v>1.5</v>
      </c>
    </row>
    <row r="1735" spans="2:13" ht="12.75">
      <c r="B1735">
        <f t="shared" si="51"/>
        <v>1586.1699999999862</v>
      </c>
      <c r="C1735">
        <v>3527.5</v>
      </c>
      <c r="M1735" s="9">
        <f t="shared" si="50"/>
        <v>1.5</v>
      </c>
    </row>
    <row r="1736" spans="2:13" ht="12.75">
      <c r="B1736">
        <f t="shared" si="51"/>
        <v>1586.1799999999862</v>
      </c>
      <c r="C1736">
        <v>3529</v>
      </c>
      <c r="M1736" s="9">
        <f t="shared" si="50"/>
        <v>1.5</v>
      </c>
    </row>
    <row r="1737" spans="2:13" ht="12.75">
      <c r="B1737">
        <f t="shared" si="51"/>
        <v>1586.1899999999862</v>
      </c>
      <c r="C1737">
        <v>3530.5</v>
      </c>
      <c r="M1737" s="9">
        <f aca="true" t="shared" si="52" ref="M1737:M1800">C1737-C1736</f>
        <v>1.5</v>
      </c>
    </row>
    <row r="1738" spans="2:13" ht="12.75">
      <c r="B1738">
        <f t="shared" si="51"/>
        <v>1586.1999999999862</v>
      </c>
      <c r="C1738">
        <v>3532</v>
      </c>
      <c r="D1738">
        <v>3533.5</v>
      </c>
      <c r="E1738">
        <v>3535</v>
      </c>
      <c r="F1738">
        <v>3536.5</v>
      </c>
      <c r="G1738">
        <v>3538</v>
      </c>
      <c r="H1738">
        <v>3539.5</v>
      </c>
      <c r="I1738">
        <v>3541</v>
      </c>
      <c r="J1738">
        <v>3542.5</v>
      </c>
      <c r="K1738">
        <v>3544</v>
      </c>
      <c r="L1738">
        <v>3545.5</v>
      </c>
      <c r="M1738" s="9">
        <f t="shared" si="52"/>
        <v>1.5</v>
      </c>
    </row>
    <row r="1739" spans="2:13" ht="12.75">
      <c r="B1739">
        <f t="shared" si="51"/>
        <v>1586.2099999999862</v>
      </c>
      <c r="C1739">
        <v>3533.5</v>
      </c>
      <c r="M1739" s="9">
        <f t="shared" si="52"/>
        <v>1.5</v>
      </c>
    </row>
    <row r="1740" spans="2:13" ht="12.75">
      <c r="B1740">
        <f t="shared" si="51"/>
        <v>1586.2199999999862</v>
      </c>
      <c r="C1740">
        <v>3535</v>
      </c>
      <c r="M1740" s="9">
        <f t="shared" si="52"/>
        <v>1.5</v>
      </c>
    </row>
    <row r="1741" spans="2:13" ht="12.75">
      <c r="B1741">
        <f t="shared" si="51"/>
        <v>1586.2299999999861</v>
      </c>
      <c r="C1741">
        <v>3536.5</v>
      </c>
      <c r="M1741" s="9">
        <f t="shared" si="52"/>
        <v>1.5</v>
      </c>
    </row>
    <row r="1742" spans="2:13" ht="12.75">
      <c r="B1742">
        <f t="shared" si="51"/>
        <v>1586.2399999999861</v>
      </c>
      <c r="C1742">
        <v>3538</v>
      </c>
      <c r="M1742" s="9">
        <f t="shared" si="52"/>
        <v>1.5</v>
      </c>
    </row>
    <row r="1743" spans="2:13" ht="12.75">
      <c r="B1743">
        <f t="shared" si="51"/>
        <v>1586.2499999999861</v>
      </c>
      <c r="C1743">
        <v>3539.5</v>
      </c>
      <c r="M1743" s="9">
        <f t="shared" si="52"/>
        <v>1.5</v>
      </c>
    </row>
    <row r="1744" spans="2:13" ht="12.75">
      <c r="B1744">
        <f t="shared" si="51"/>
        <v>1586.2599999999861</v>
      </c>
      <c r="C1744">
        <v>3541</v>
      </c>
      <c r="M1744" s="9">
        <f t="shared" si="52"/>
        <v>1.5</v>
      </c>
    </row>
    <row r="1745" spans="2:13" ht="12.75">
      <c r="B1745">
        <f t="shared" si="51"/>
        <v>1586.269999999986</v>
      </c>
      <c r="C1745">
        <v>3542.5</v>
      </c>
      <c r="M1745" s="9">
        <f t="shared" si="52"/>
        <v>1.5</v>
      </c>
    </row>
    <row r="1746" spans="2:13" ht="12.75">
      <c r="B1746">
        <f t="shared" si="51"/>
        <v>1586.279999999986</v>
      </c>
      <c r="C1746">
        <v>3544</v>
      </c>
      <c r="M1746" s="9">
        <f t="shared" si="52"/>
        <v>1.5</v>
      </c>
    </row>
    <row r="1747" spans="2:13" ht="12.75">
      <c r="B1747">
        <f t="shared" si="51"/>
        <v>1586.289999999986</v>
      </c>
      <c r="C1747">
        <v>3545.5</v>
      </c>
      <c r="M1747" s="9">
        <f t="shared" si="52"/>
        <v>1.5</v>
      </c>
    </row>
    <row r="1748" spans="2:13" ht="12.75">
      <c r="B1748">
        <f t="shared" si="51"/>
        <v>1586.299999999986</v>
      </c>
      <c r="C1748">
        <v>3547</v>
      </c>
      <c r="D1748">
        <v>3548.6</v>
      </c>
      <c r="E1748">
        <v>3550.2</v>
      </c>
      <c r="F1748">
        <v>3551.8</v>
      </c>
      <c r="G1748">
        <v>3553.4</v>
      </c>
      <c r="H1748">
        <v>3555</v>
      </c>
      <c r="I1748">
        <v>3556.6</v>
      </c>
      <c r="J1748">
        <v>3558.2</v>
      </c>
      <c r="K1748">
        <v>3559.8</v>
      </c>
      <c r="L1748">
        <v>3561.4</v>
      </c>
      <c r="M1748" s="9">
        <f t="shared" si="52"/>
        <v>1.5</v>
      </c>
    </row>
    <row r="1749" spans="2:13" ht="12.75">
      <c r="B1749">
        <f t="shared" si="51"/>
        <v>1586.309999999986</v>
      </c>
      <c r="C1749">
        <v>3548.6</v>
      </c>
      <c r="M1749" s="9">
        <f t="shared" si="52"/>
        <v>1.599999999999909</v>
      </c>
    </row>
    <row r="1750" spans="2:13" ht="12.75">
      <c r="B1750">
        <f t="shared" si="51"/>
        <v>1586.319999999986</v>
      </c>
      <c r="C1750">
        <v>3550.2</v>
      </c>
      <c r="M1750" s="9">
        <f t="shared" si="52"/>
        <v>1.599999999999909</v>
      </c>
    </row>
    <row r="1751" spans="2:13" ht="12.75">
      <c r="B1751">
        <f t="shared" si="51"/>
        <v>1586.329999999986</v>
      </c>
      <c r="C1751">
        <v>3551.8</v>
      </c>
      <c r="M1751" s="9">
        <f t="shared" si="52"/>
        <v>1.6000000000003638</v>
      </c>
    </row>
    <row r="1752" spans="2:13" ht="12.75">
      <c r="B1752">
        <f t="shared" si="51"/>
        <v>1586.339999999986</v>
      </c>
      <c r="C1752">
        <v>3553.4</v>
      </c>
      <c r="M1752" s="9">
        <f t="shared" si="52"/>
        <v>1.599999999999909</v>
      </c>
    </row>
    <row r="1753" spans="2:13" ht="12.75">
      <c r="B1753">
        <f t="shared" si="51"/>
        <v>1586.349999999986</v>
      </c>
      <c r="C1753">
        <v>3555</v>
      </c>
      <c r="M1753" s="9">
        <f t="shared" si="52"/>
        <v>1.599999999999909</v>
      </c>
    </row>
    <row r="1754" spans="2:13" ht="12.75">
      <c r="B1754">
        <f t="shared" si="51"/>
        <v>1586.359999999986</v>
      </c>
      <c r="C1754">
        <v>3556.6</v>
      </c>
      <c r="M1754" s="9">
        <f t="shared" si="52"/>
        <v>1.599999999999909</v>
      </c>
    </row>
    <row r="1755" spans="2:13" ht="12.75">
      <c r="B1755">
        <f t="shared" si="51"/>
        <v>1586.369999999986</v>
      </c>
      <c r="C1755">
        <v>3558.2</v>
      </c>
      <c r="M1755" s="9">
        <f t="shared" si="52"/>
        <v>1.599999999999909</v>
      </c>
    </row>
    <row r="1756" spans="2:13" ht="12.75">
      <c r="B1756">
        <f t="shared" si="51"/>
        <v>1586.379999999986</v>
      </c>
      <c r="C1756">
        <v>3559.8</v>
      </c>
      <c r="M1756" s="9">
        <f t="shared" si="52"/>
        <v>1.6000000000003638</v>
      </c>
    </row>
    <row r="1757" spans="2:13" ht="12.75">
      <c r="B1757">
        <f t="shared" si="51"/>
        <v>1586.389999999986</v>
      </c>
      <c r="C1757">
        <v>3561.4</v>
      </c>
      <c r="M1757" s="9">
        <f t="shared" si="52"/>
        <v>1.599999999999909</v>
      </c>
    </row>
    <row r="1758" spans="2:13" ht="12.75">
      <c r="B1758">
        <f t="shared" si="51"/>
        <v>1586.399999999986</v>
      </c>
      <c r="C1758">
        <v>3563</v>
      </c>
      <c r="D1758">
        <v>3564.5</v>
      </c>
      <c r="E1758">
        <v>3566</v>
      </c>
      <c r="F1758">
        <v>3567.5</v>
      </c>
      <c r="G1758">
        <v>3569</v>
      </c>
      <c r="H1758">
        <v>3570.5</v>
      </c>
      <c r="I1758">
        <v>3572</v>
      </c>
      <c r="J1758">
        <v>3573.5</v>
      </c>
      <c r="K1758">
        <v>3575</v>
      </c>
      <c r="L1758">
        <v>3576.5</v>
      </c>
      <c r="M1758" s="9">
        <f t="shared" si="52"/>
        <v>1.599999999999909</v>
      </c>
    </row>
    <row r="1759" spans="2:13" ht="12.75">
      <c r="B1759">
        <f t="shared" si="51"/>
        <v>1586.409999999986</v>
      </c>
      <c r="C1759">
        <v>3564.5</v>
      </c>
      <c r="M1759" s="9">
        <f t="shared" si="52"/>
        <v>1.5</v>
      </c>
    </row>
    <row r="1760" spans="2:13" ht="12.75">
      <c r="B1760">
        <f t="shared" si="51"/>
        <v>1586.419999999986</v>
      </c>
      <c r="C1760">
        <v>3566</v>
      </c>
      <c r="M1760" s="9">
        <f t="shared" si="52"/>
        <v>1.5</v>
      </c>
    </row>
    <row r="1761" spans="2:13" ht="12.75">
      <c r="B1761">
        <f t="shared" si="51"/>
        <v>1586.429999999986</v>
      </c>
      <c r="C1761">
        <v>3567.5</v>
      </c>
      <c r="M1761" s="9">
        <f t="shared" si="52"/>
        <v>1.5</v>
      </c>
    </row>
    <row r="1762" spans="2:13" ht="12.75">
      <c r="B1762">
        <f t="shared" si="51"/>
        <v>1586.439999999986</v>
      </c>
      <c r="C1762">
        <v>3569</v>
      </c>
      <c r="M1762" s="9">
        <f t="shared" si="52"/>
        <v>1.5</v>
      </c>
    </row>
    <row r="1763" spans="2:13" ht="12.75">
      <c r="B1763">
        <f t="shared" si="51"/>
        <v>1586.449999999986</v>
      </c>
      <c r="C1763">
        <v>3570.5</v>
      </c>
      <c r="M1763" s="9">
        <f t="shared" si="52"/>
        <v>1.5</v>
      </c>
    </row>
    <row r="1764" spans="2:13" ht="12.75">
      <c r="B1764">
        <f t="shared" si="51"/>
        <v>1586.459999999986</v>
      </c>
      <c r="C1764">
        <v>3572</v>
      </c>
      <c r="M1764" s="9">
        <f t="shared" si="52"/>
        <v>1.5</v>
      </c>
    </row>
    <row r="1765" spans="2:13" ht="12.75">
      <c r="B1765">
        <f t="shared" si="51"/>
        <v>1586.469999999986</v>
      </c>
      <c r="C1765">
        <v>3573.5</v>
      </c>
      <c r="M1765" s="9">
        <f t="shared" si="52"/>
        <v>1.5</v>
      </c>
    </row>
    <row r="1766" spans="2:13" ht="12.75">
      <c r="B1766">
        <f t="shared" si="51"/>
        <v>1586.479999999986</v>
      </c>
      <c r="C1766">
        <v>3575</v>
      </c>
      <c r="M1766" s="9">
        <f t="shared" si="52"/>
        <v>1.5</v>
      </c>
    </row>
    <row r="1767" spans="2:13" ht="12.75">
      <c r="B1767">
        <f t="shared" si="51"/>
        <v>1586.489999999986</v>
      </c>
      <c r="C1767">
        <v>3576.5</v>
      </c>
      <c r="M1767" s="9">
        <f t="shared" si="52"/>
        <v>1.5</v>
      </c>
    </row>
    <row r="1768" spans="2:13" ht="12.75">
      <c r="B1768">
        <f t="shared" si="51"/>
        <v>1586.499999999986</v>
      </c>
      <c r="C1768">
        <v>3578</v>
      </c>
      <c r="D1768">
        <v>3579.5</v>
      </c>
      <c r="E1768">
        <v>3581</v>
      </c>
      <c r="F1768">
        <v>3582.5</v>
      </c>
      <c r="G1768">
        <v>3584</v>
      </c>
      <c r="H1768">
        <v>3585.5</v>
      </c>
      <c r="I1768">
        <v>3587</v>
      </c>
      <c r="J1768">
        <v>3588.5</v>
      </c>
      <c r="K1768">
        <v>3590</v>
      </c>
      <c r="L1768">
        <v>3591.5</v>
      </c>
      <c r="M1768" s="9">
        <f t="shared" si="52"/>
        <v>1.5</v>
      </c>
    </row>
    <row r="1769" spans="2:13" ht="12.75">
      <c r="B1769">
        <f t="shared" si="51"/>
        <v>1586.509999999986</v>
      </c>
      <c r="C1769">
        <v>3579.5</v>
      </c>
      <c r="M1769" s="9">
        <f t="shared" si="52"/>
        <v>1.5</v>
      </c>
    </row>
    <row r="1770" spans="2:13" ht="12.75">
      <c r="B1770">
        <f t="shared" si="51"/>
        <v>1586.5199999999859</v>
      </c>
      <c r="C1770">
        <v>3581</v>
      </c>
      <c r="M1770" s="9">
        <f t="shared" si="52"/>
        <v>1.5</v>
      </c>
    </row>
    <row r="1771" spans="2:13" ht="12.75">
      <c r="B1771">
        <f t="shared" si="51"/>
        <v>1586.5299999999859</v>
      </c>
      <c r="C1771">
        <v>3582.5</v>
      </c>
      <c r="M1771" s="9">
        <f t="shared" si="52"/>
        <v>1.5</v>
      </c>
    </row>
    <row r="1772" spans="2:13" ht="12.75">
      <c r="B1772">
        <f t="shared" si="51"/>
        <v>1586.5399999999859</v>
      </c>
      <c r="C1772">
        <v>3584</v>
      </c>
      <c r="M1772" s="9">
        <f t="shared" si="52"/>
        <v>1.5</v>
      </c>
    </row>
    <row r="1773" spans="2:13" ht="12.75">
      <c r="B1773">
        <f t="shared" si="51"/>
        <v>1586.5499999999859</v>
      </c>
      <c r="C1773">
        <v>3585.5</v>
      </c>
      <c r="M1773" s="9">
        <f t="shared" si="52"/>
        <v>1.5</v>
      </c>
    </row>
    <row r="1774" spans="2:13" ht="12.75">
      <c r="B1774">
        <f t="shared" si="51"/>
        <v>1586.5599999999858</v>
      </c>
      <c r="C1774">
        <v>3587</v>
      </c>
      <c r="M1774" s="9">
        <f t="shared" si="52"/>
        <v>1.5</v>
      </c>
    </row>
    <row r="1775" spans="2:13" ht="12.75">
      <c r="B1775">
        <f t="shared" si="51"/>
        <v>1586.5699999999858</v>
      </c>
      <c r="C1775">
        <v>3588.5</v>
      </c>
      <c r="M1775" s="9">
        <f t="shared" si="52"/>
        <v>1.5</v>
      </c>
    </row>
    <row r="1776" spans="2:13" ht="12.75">
      <c r="B1776">
        <f t="shared" si="51"/>
        <v>1586.5799999999858</v>
      </c>
      <c r="C1776">
        <v>3590</v>
      </c>
      <c r="M1776" s="9">
        <f t="shared" si="52"/>
        <v>1.5</v>
      </c>
    </row>
    <row r="1777" spans="2:13" ht="12.75">
      <c r="B1777">
        <f t="shared" si="51"/>
        <v>1586.5899999999858</v>
      </c>
      <c r="C1777">
        <v>3591.5</v>
      </c>
      <c r="M1777" s="9">
        <f t="shared" si="52"/>
        <v>1.5</v>
      </c>
    </row>
    <row r="1778" spans="2:13" ht="12.75">
      <c r="B1778">
        <f t="shared" si="51"/>
        <v>1586.5999999999858</v>
      </c>
      <c r="C1778">
        <v>3593</v>
      </c>
      <c r="D1778">
        <v>3594.5</v>
      </c>
      <c r="E1778">
        <v>3596</v>
      </c>
      <c r="F1778">
        <v>3597.5</v>
      </c>
      <c r="G1778">
        <v>3599</v>
      </c>
      <c r="H1778">
        <v>3600.5</v>
      </c>
      <c r="I1778">
        <v>3602</v>
      </c>
      <c r="J1778">
        <v>3603.5</v>
      </c>
      <c r="K1778">
        <v>3605</v>
      </c>
      <c r="L1778">
        <v>3606.5</v>
      </c>
      <c r="M1778" s="9">
        <f t="shared" si="52"/>
        <v>1.5</v>
      </c>
    </row>
    <row r="1779" spans="2:13" ht="12.75">
      <c r="B1779">
        <f t="shared" si="51"/>
        <v>1586.6099999999858</v>
      </c>
      <c r="C1779">
        <v>3594.5</v>
      </c>
      <c r="M1779" s="9">
        <f t="shared" si="52"/>
        <v>1.5</v>
      </c>
    </row>
    <row r="1780" spans="2:13" ht="12.75">
      <c r="B1780">
        <f t="shared" si="51"/>
        <v>1586.6199999999858</v>
      </c>
      <c r="C1780">
        <v>3596</v>
      </c>
      <c r="M1780" s="9">
        <f t="shared" si="52"/>
        <v>1.5</v>
      </c>
    </row>
    <row r="1781" spans="2:13" ht="12.75">
      <c r="B1781">
        <f t="shared" si="51"/>
        <v>1586.6299999999858</v>
      </c>
      <c r="C1781">
        <v>3597.5</v>
      </c>
      <c r="M1781" s="9">
        <f t="shared" si="52"/>
        <v>1.5</v>
      </c>
    </row>
    <row r="1782" spans="2:13" ht="12.75">
      <c r="B1782">
        <f t="shared" si="51"/>
        <v>1586.6399999999858</v>
      </c>
      <c r="C1782">
        <v>3599</v>
      </c>
      <c r="M1782" s="9">
        <f t="shared" si="52"/>
        <v>1.5</v>
      </c>
    </row>
    <row r="1783" spans="2:13" ht="12.75">
      <c r="B1783">
        <f t="shared" si="51"/>
        <v>1586.6499999999858</v>
      </c>
      <c r="C1783">
        <v>3600.5</v>
      </c>
      <c r="M1783" s="9">
        <f t="shared" si="52"/>
        <v>1.5</v>
      </c>
    </row>
    <row r="1784" spans="2:13" ht="12.75">
      <c r="B1784">
        <f t="shared" si="51"/>
        <v>1586.6599999999858</v>
      </c>
      <c r="C1784">
        <v>3602</v>
      </c>
      <c r="M1784" s="9">
        <f t="shared" si="52"/>
        <v>1.5</v>
      </c>
    </row>
    <row r="1785" spans="2:13" ht="12.75">
      <c r="B1785">
        <f t="shared" si="51"/>
        <v>1586.6699999999857</v>
      </c>
      <c r="C1785">
        <v>3603.5</v>
      </c>
      <c r="M1785" s="9">
        <f t="shared" si="52"/>
        <v>1.5</v>
      </c>
    </row>
    <row r="1786" spans="2:13" ht="12.75">
      <c r="B1786">
        <f t="shared" si="51"/>
        <v>1586.6799999999857</v>
      </c>
      <c r="C1786">
        <v>3605</v>
      </c>
      <c r="M1786" s="9">
        <f t="shared" si="52"/>
        <v>1.5</v>
      </c>
    </row>
    <row r="1787" spans="2:13" ht="12.75">
      <c r="B1787">
        <f aca="true" t="shared" si="53" ref="B1787:B1850">B1786+0.01</f>
        <v>1586.6899999999857</v>
      </c>
      <c r="C1787">
        <v>3606.5</v>
      </c>
      <c r="M1787" s="9">
        <f t="shared" si="52"/>
        <v>1.5</v>
      </c>
    </row>
    <row r="1788" spans="2:13" ht="12.75">
      <c r="B1788">
        <f t="shared" si="53"/>
        <v>1586.6999999999857</v>
      </c>
      <c r="C1788">
        <v>3608</v>
      </c>
      <c r="D1788">
        <v>3609.5</v>
      </c>
      <c r="E1788">
        <v>3611</v>
      </c>
      <c r="F1788">
        <v>3612.5</v>
      </c>
      <c r="G1788">
        <v>3614</v>
      </c>
      <c r="H1788">
        <v>3615.5</v>
      </c>
      <c r="I1788">
        <v>3617</v>
      </c>
      <c r="J1788">
        <v>3618.5</v>
      </c>
      <c r="K1788">
        <v>3620</v>
      </c>
      <c r="L1788">
        <v>3621.5</v>
      </c>
      <c r="M1788" s="9">
        <f t="shared" si="52"/>
        <v>1.5</v>
      </c>
    </row>
    <row r="1789" spans="2:13" ht="12.75">
      <c r="B1789">
        <f t="shared" si="53"/>
        <v>1586.7099999999857</v>
      </c>
      <c r="C1789">
        <v>3609.5</v>
      </c>
      <c r="M1789" s="9">
        <f t="shared" si="52"/>
        <v>1.5</v>
      </c>
    </row>
    <row r="1790" spans="2:13" ht="12.75">
      <c r="B1790">
        <f t="shared" si="53"/>
        <v>1586.7199999999857</v>
      </c>
      <c r="C1790">
        <v>3611</v>
      </c>
      <c r="M1790" s="9">
        <f t="shared" si="52"/>
        <v>1.5</v>
      </c>
    </row>
    <row r="1791" spans="2:13" ht="12.75">
      <c r="B1791">
        <f t="shared" si="53"/>
        <v>1586.7299999999857</v>
      </c>
      <c r="C1791">
        <v>3612.5</v>
      </c>
      <c r="M1791" s="9">
        <f t="shared" si="52"/>
        <v>1.5</v>
      </c>
    </row>
    <row r="1792" spans="2:13" ht="12.75">
      <c r="B1792">
        <f t="shared" si="53"/>
        <v>1586.7399999999857</v>
      </c>
      <c r="C1792">
        <v>3614</v>
      </c>
      <c r="M1792" s="9">
        <f t="shared" si="52"/>
        <v>1.5</v>
      </c>
    </row>
    <row r="1793" spans="2:13" ht="12.75">
      <c r="B1793">
        <f t="shared" si="53"/>
        <v>1586.7499999999857</v>
      </c>
      <c r="C1793">
        <v>3615.5</v>
      </c>
      <c r="M1793" s="9">
        <f t="shared" si="52"/>
        <v>1.5</v>
      </c>
    </row>
    <row r="1794" spans="2:13" ht="12.75">
      <c r="B1794">
        <f t="shared" si="53"/>
        <v>1586.7599999999857</v>
      </c>
      <c r="C1794">
        <v>3617</v>
      </c>
      <c r="M1794" s="9">
        <f t="shared" si="52"/>
        <v>1.5</v>
      </c>
    </row>
    <row r="1795" spans="2:13" ht="12.75">
      <c r="B1795">
        <f t="shared" si="53"/>
        <v>1586.7699999999857</v>
      </c>
      <c r="C1795">
        <v>3618.5</v>
      </c>
      <c r="M1795" s="9">
        <f t="shared" si="52"/>
        <v>1.5</v>
      </c>
    </row>
    <row r="1796" spans="2:13" ht="12.75">
      <c r="B1796">
        <f t="shared" si="53"/>
        <v>1586.7799999999856</v>
      </c>
      <c r="C1796">
        <v>3620</v>
      </c>
      <c r="M1796" s="9">
        <f t="shared" si="52"/>
        <v>1.5</v>
      </c>
    </row>
    <row r="1797" spans="2:13" ht="12.75">
      <c r="B1797">
        <f t="shared" si="53"/>
        <v>1586.7899999999856</v>
      </c>
      <c r="C1797">
        <v>3621.5</v>
      </c>
      <c r="M1797" s="9">
        <f t="shared" si="52"/>
        <v>1.5</v>
      </c>
    </row>
    <row r="1798" spans="2:13" ht="12.75">
      <c r="B1798">
        <f t="shared" si="53"/>
        <v>1586.7999999999856</v>
      </c>
      <c r="C1798">
        <v>3623</v>
      </c>
      <c r="D1798">
        <v>3624.5</v>
      </c>
      <c r="E1798">
        <v>3626</v>
      </c>
      <c r="F1798">
        <v>3627.5</v>
      </c>
      <c r="G1798">
        <v>3629</v>
      </c>
      <c r="H1798">
        <v>3630.5</v>
      </c>
      <c r="I1798">
        <v>3632</v>
      </c>
      <c r="J1798">
        <v>3633.5</v>
      </c>
      <c r="K1798">
        <v>3635</v>
      </c>
      <c r="L1798">
        <v>3636.5</v>
      </c>
      <c r="M1798" s="9">
        <f t="shared" si="52"/>
        <v>1.5</v>
      </c>
    </row>
    <row r="1799" spans="2:13" ht="12.75">
      <c r="B1799">
        <f t="shared" si="53"/>
        <v>1586.8099999999856</v>
      </c>
      <c r="C1799">
        <v>3624.5</v>
      </c>
      <c r="M1799" s="9">
        <f t="shared" si="52"/>
        <v>1.5</v>
      </c>
    </row>
    <row r="1800" spans="2:13" ht="12.75">
      <c r="B1800">
        <f t="shared" si="53"/>
        <v>1586.8199999999856</v>
      </c>
      <c r="C1800">
        <v>3626</v>
      </c>
      <c r="M1800" s="9">
        <f t="shared" si="52"/>
        <v>1.5</v>
      </c>
    </row>
    <row r="1801" spans="2:13" ht="12.75">
      <c r="B1801">
        <f t="shared" si="53"/>
        <v>1586.8299999999856</v>
      </c>
      <c r="C1801">
        <v>3627.5</v>
      </c>
      <c r="M1801" s="9">
        <f aca="true" t="shared" si="54" ref="M1801:M1864">C1801-C1800</f>
        <v>1.5</v>
      </c>
    </row>
    <row r="1802" spans="2:13" ht="12.75">
      <c r="B1802">
        <f t="shared" si="53"/>
        <v>1586.8399999999856</v>
      </c>
      <c r="C1802">
        <v>3629</v>
      </c>
      <c r="M1802" s="9">
        <f t="shared" si="54"/>
        <v>1.5</v>
      </c>
    </row>
    <row r="1803" spans="2:13" ht="12.75">
      <c r="B1803">
        <f t="shared" si="53"/>
        <v>1586.8499999999856</v>
      </c>
      <c r="C1803">
        <v>3630.5</v>
      </c>
      <c r="M1803" s="9">
        <f t="shared" si="54"/>
        <v>1.5</v>
      </c>
    </row>
    <row r="1804" spans="2:13" ht="12.75">
      <c r="B1804">
        <f t="shared" si="53"/>
        <v>1586.8599999999856</v>
      </c>
      <c r="C1804">
        <v>3632</v>
      </c>
      <c r="M1804" s="9">
        <f t="shared" si="54"/>
        <v>1.5</v>
      </c>
    </row>
    <row r="1805" spans="2:13" ht="12.75">
      <c r="B1805">
        <f t="shared" si="53"/>
        <v>1586.8699999999856</v>
      </c>
      <c r="C1805">
        <v>3633.5</v>
      </c>
      <c r="M1805" s="9">
        <f t="shared" si="54"/>
        <v>1.5</v>
      </c>
    </row>
    <row r="1806" spans="2:13" ht="12.75">
      <c r="B1806">
        <f t="shared" si="53"/>
        <v>1586.8799999999856</v>
      </c>
      <c r="C1806">
        <v>3635</v>
      </c>
      <c r="M1806" s="9">
        <f t="shared" si="54"/>
        <v>1.5</v>
      </c>
    </row>
    <row r="1807" spans="2:13" ht="12.75">
      <c r="B1807">
        <f t="shared" si="53"/>
        <v>1586.8899999999855</v>
      </c>
      <c r="C1807">
        <v>3636.5</v>
      </c>
      <c r="M1807" s="9">
        <f t="shared" si="54"/>
        <v>1.5</v>
      </c>
    </row>
    <row r="1808" spans="2:13" ht="12.75">
      <c r="B1808">
        <f t="shared" si="53"/>
        <v>1586.8999999999855</v>
      </c>
      <c r="C1808">
        <v>3638</v>
      </c>
      <c r="D1808">
        <v>3639.6</v>
      </c>
      <c r="E1808">
        <v>3641.2</v>
      </c>
      <c r="F1808">
        <v>3642.8</v>
      </c>
      <c r="G1808">
        <v>3644.4</v>
      </c>
      <c r="H1808">
        <v>3646</v>
      </c>
      <c r="I1808">
        <v>3647.6</v>
      </c>
      <c r="J1808">
        <v>3649.2</v>
      </c>
      <c r="K1808">
        <v>3650.8</v>
      </c>
      <c r="L1808">
        <v>3652.4</v>
      </c>
      <c r="M1808" s="9">
        <f t="shared" si="54"/>
        <v>1.5</v>
      </c>
    </row>
    <row r="1809" spans="2:13" ht="12.75">
      <c r="B1809">
        <f t="shared" si="53"/>
        <v>1586.9099999999855</v>
      </c>
      <c r="C1809">
        <v>3639.6</v>
      </c>
      <c r="M1809" s="9">
        <f t="shared" si="54"/>
        <v>1.599999999999909</v>
      </c>
    </row>
    <row r="1810" spans="2:13" ht="12.75">
      <c r="B1810">
        <f t="shared" si="53"/>
        <v>1586.9199999999855</v>
      </c>
      <c r="C1810">
        <v>3641.2</v>
      </c>
      <c r="M1810" s="9">
        <f t="shared" si="54"/>
        <v>1.599999999999909</v>
      </c>
    </row>
    <row r="1811" spans="2:13" ht="12.75">
      <c r="B1811">
        <f t="shared" si="53"/>
        <v>1586.9299999999855</v>
      </c>
      <c r="C1811">
        <v>3642.8</v>
      </c>
      <c r="M1811" s="9">
        <f t="shared" si="54"/>
        <v>1.6000000000003638</v>
      </c>
    </row>
    <row r="1812" spans="2:13" ht="12.75">
      <c r="B1812">
        <f t="shared" si="53"/>
        <v>1586.9399999999855</v>
      </c>
      <c r="C1812">
        <v>3644.4</v>
      </c>
      <c r="M1812" s="9">
        <f t="shared" si="54"/>
        <v>1.599999999999909</v>
      </c>
    </row>
    <row r="1813" spans="2:13" ht="12.75">
      <c r="B1813">
        <f t="shared" si="53"/>
        <v>1586.9499999999855</v>
      </c>
      <c r="C1813">
        <v>3646</v>
      </c>
      <c r="M1813" s="9">
        <f t="shared" si="54"/>
        <v>1.599999999999909</v>
      </c>
    </row>
    <row r="1814" spans="2:13" ht="12.75">
      <c r="B1814">
        <f t="shared" si="53"/>
        <v>1586.9599999999855</v>
      </c>
      <c r="C1814">
        <v>3647.6</v>
      </c>
      <c r="M1814" s="9">
        <f t="shared" si="54"/>
        <v>1.599999999999909</v>
      </c>
    </row>
    <row r="1815" spans="2:13" ht="12.75">
      <c r="B1815">
        <f t="shared" si="53"/>
        <v>1586.9699999999855</v>
      </c>
      <c r="C1815">
        <v>3649.2</v>
      </c>
      <c r="M1815" s="9">
        <f t="shared" si="54"/>
        <v>1.599999999999909</v>
      </c>
    </row>
    <row r="1816" spans="2:13" ht="12.75">
      <c r="B1816">
        <f t="shared" si="53"/>
        <v>1586.9799999999855</v>
      </c>
      <c r="C1816">
        <v>3650.8</v>
      </c>
      <c r="M1816" s="9">
        <f t="shared" si="54"/>
        <v>1.6000000000003638</v>
      </c>
    </row>
    <row r="1817" spans="2:13" ht="12.75">
      <c r="B1817">
        <f t="shared" si="53"/>
        <v>1586.9899999999855</v>
      </c>
      <c r="C1817">
        <v>3652.4</v>
      </c>
      <c r="M1817" s="9">
        <f t="shared" si="54"/>
        <v>1.599999999999909</v>
      </c>
    </row>
    <row r="1818" spans="2:13" ht="12.75">
      <c r="B1818">
        <f t="shared" si="53"/>
        <v>1586.9999999999854</v>
      </c>
      <c r="C1818">
        <v>3654</v>
      </c>
      <c r="D1818">
        <v>3655.5</v>
      </c>
      <c r="E1818">
        <v>3657</v>
      </c>
      <c r="F1818">
        <v>3658.5</v>
      </c>
      <c r="G1818">
        <v>3660</v>
      </c>
      <c r="H1818">
        <v>3661.5</v>
      </c>
      <c r="I1818">
        <v>3663</v>
      </c>
      <c r="J1818">
        <v>3664.5</v>
      </c>
      <c r="K1818">
        <v>3666</v>
      </c>
      <c r="L1818">
        <v>3667.5</v>
      </c>
      <c r="M1818" s="9">
        <f t="shared" si="54"/>
        <v>1.599999999999909</v>
      </c>
    </row>
    <row r="1819" spans="2:13" ht="12.75">
      <c r="B1819">
        <f t="shared" si="53"/>
        <v>1587.0099999999854</v>
      </c>
      <c r="C1819">
        <v>3655.5</v>
      </c>
      <c r="M1819" s="9">
        <f t="shared" si="54"/>
        <v>1.5</v>
      </c>
    </row>
    <row r="1820" spans="2:13" ht="12.75">
      <c r="B1820">
        <f t="shared" si="53"/>
        <v>1587.0199999999854</v>
      </c>
      <c r="C1820">
        <v>3657</v>
      </c>
      <c r="M1820" s="9">
        <f t="shared" si="54"/>
        <v>1.5</v>
      </c>
    </row>
    <row r="1821" spans="2:13" ht="12.75">
      <c r="B1821">
        <f t="shared" si="53"/>
        <v>1587.0299999999854</v>
      </c>
      <c r="C1821">
        <v>3658.5</v>
      </c>
      <c r="M1821" s="9">
        <f t="shared" si="54"/>
        <v>1.5</v>
      </c>
    </row>
    <row r="1822" spans="2:13" ht="12.75">
      <c r="B1822">
        <f t="shared" si="53"/>
        <v>1587.0399999999854</v>
      </c>
      <c r="C1822">
        <v>3660</v>
      </c>
      <c r="M1822" s="9">
        <f t="shared" si="54"/>
        <v>1.5</v>
      </c>
    </row>
    <row r="1823" spans="2:13" ht="12.75">
      <c r="B1823">
        <f t="shared" si="53"/>
        <v>1587.0499999999854</v>
      </c>
      <c r="C1823">
        <v>3661.5</v>
      </c>
      <c r="M1823" s="9">
        <f t="shared" si="54"/>
        <v>1.5</v>
      </c>
    </row>
    <row r="1824" spans="2:13" ht="12.75">
      <c r="B1824">
        <f t="shared" si="53"/>
        <v>1587.0599999999854</v>
      </c>
      <c r="C1824">
        <v>3663</v>
      </c>
      <c r="M1824" s="9">
        <f t="shared" si="54"/>
        <v>1.5</v>
      </c>
    </row>
    <row r="1825" spans="2:13" ht="12.75">
      <c r="B1825">
        <f t="shared" si="53"/>
        <v>1587.0699999999854</v>
      </c>
      <c r="C1825">
        <v>3664.5</v>
      </c>
      <c r="M1825" s="9">
        <f t="shared" si="54"/>
        <v>1.5</v>
      </c>
    </row>
    <row r="1826" spans="2:13" ht="12.75">
      <c r="B1826">
        <f t="shared" si="53"/>
        <v>1587.0799999999854</v>
      </c>
      <c r="C1826">
        <v>3666</v>
      </c>
      <c r="M1826" s="9">
        <f t="shared" si="54"/>
        <v>1.5</v>
      </c>
    </row>
    <row r="1827" spans="2:13" ht="12.75">
      <c r="B1827">
        <f t="shared" si="53"/>
        <v>1587.0899999999854</v>
      </c>
      <c r="C1827">
        <v>3667.5</v>
      </c>
      <c r="M1827" s="9">
        <f t="shared" si="54"/>
        <v>1.5</v>
      </c>
    </row>
    <row r="1828" spans="2:13" ht="12.75">
      <c r="B1828">
        <f t="shared" si="53"/>
        <v>1587.0999999999854</v>
      </c>
      <c r="C1828">
        <v>3669</v>
      </c>
      <c r="D1828">
        <v>3670.5</v>
      </c>
      <c r="E1828">
        <v>3672</v>
      </c>
      <c r="F1828">
        <v>3673.5</v>
      </c>
      <c r="G1828">
        <v>3675</v>
      </c>
      <c r="H1828">
        <v>3676.5</v>
      </c>
      <c r="I1828">
        <v>3678</v>
      </c>
      <c r="J1828">
        <v>3679.5</v>
      </c>
      <c r="K1828">
        <v>3681</v>
      </c>
      <c r="L1828">
        <v>3682.5</v>
      </c>
      <c r="M1828" s="9">
        <f t="shared" si="54"/>
        <v>1.5</v>
      </c>
    </row>
    <row r="1829" spans="2:13" ht="12.75">
      <c r="B1829">
        <f t="shared" si="53"/>
        <v>1587.1099999999853</v>
      </c>
      <c r="C1829">
        <v>3670.5</v>
      </c>
      <c r="M1829" s="9">
        <f t="shared" si="54"/>
        <v>1.5</v>
      </c>
    </row>
    <row r="1830" spans="2:13" ht="12.75">
      <c r="B1830">
        <f t="shared" si="53"/>
        <v>1587.1199999999853</v>
      </c>
      <c r="C1830">
        <v>3672</v>
      </c>
      <c r="M1830" s="9">
        <f t="shared" si="54"/>
        <v>1.5</v>
      </c>
    </row>
    <row r="1831" spans="2:13" ht="12.75">
      <c r="B1831">
        <f t="shared" si="53"/>
        <v>1587.1299999999853</v>
      </c>
      <c r="C1831">
        <v>3673.5</v>
      </c>
      <c r="M1831" s="9">
        <f t="shared" si="54"/>
        <v>1.5</v>
      </c>
    </row>
    <row r="1832" spans="2:13" ht="12.75">
      <c r="B1832">
        <f t="shared" si="53"/>
        <v>1587.1399999999853</v>
      </c>
      <c r="C1832">
        <v>3675</v>
      </c>
      <c r="M1832" s="9">
        <f t="shared" si="54"/>
        <v>1.5</v>
      </c>
    </row>
    <row r="1833" spans="2:13" ht="12.75">
      <c r="B1833">
        <f t="shared" si="53"/>
        <v>1587.1499999999853</v>
      </c>
      <c r="C1833">
        <v>3676.5</v>
      </c>
      <c r="M1833" s="9">
        <f t="shared" si="54"/>
        <v>1.5</v>
      </c>
    </row>
    <row r="1834" spans="2:13" ht="12.75">
      <c r="B1834">
        <f t="shared" si="53"/>
        <v>1587.1599999999853</v>
      </c>
      <c r="C1834">
        <v>3678</v>
      </c>
      <c r="M1834" s="9">
        <f t="shared" si="54"/>
        <v>1.5</v>
      </c>
    </row>
    <row r="1835" spans="2:13" ht="12.75">
      <c r="B1835">
        <f t="shared" si="53"/>
        <v>1587.1699999999853</v>
      </c>
      <c r="C1835">
        <v>3679.5</v>
      </c>
      <c r="M1835" s="9">
        <f t="shared" si="54"/>
        <v>1.5</v>
      </c>
    </row>
    <row r="1836" spans="2:13" ht="12.75">
      <c r="B1836">
        <f t="shared" si="53"/>
        <v>1587.1799999999853</v>
      </c>
      <c r="C1836">
        <v>3681</v>
      </c>
      <c r="M1836" s="9">
        <f t="shared" si="54"/>
        <v>1.5</v>
      </c>
    </row>
    <row r="1837" spans="2:13" ht="12.75">
      <c r="B1837">
        <f t="shared" si="53"/>
        <v>1587.1899999999853</v>
      </c>
      <c r="C1837">
        <v>3682.5</v>
      </c>
      <c r="M1837" s="9">
        <f t="shared" si="54"/>
        <v>1.5</v>
      </c>
    </row>
    <row r="1838" spans="2:13" ht="12.75">
      <c r="B1838">
        <f t="shared" si="53"/>
        <v>1587.1999999999853</v>
      </c>
      <c r="C1838">
        <v>3684</v>
      </c>
      <c r="D1838">
        <v>3685.5</v>
      </c>
      <c r="E1838">
        <v>3687</v>
      </c>
      <c r="F1838">
        <v>3688.5</v>
      </c>
      <c r="G1838">
        <v>3690</v>
      </c>
      <c r="H1838">
        <v>3691.5</v>
      </c>
      <c r="I1838">
        <v>3693</v>
      </c>
      <c r="J1838">
        <v>3694.5</v>
      </c>
      <c r="K1838">
        <v>3696</v>
      </c>
      <c r="L1838">
        <v>3697.5</v>
      </c>
      <c r="M1838" s="9">
        <f t="shared" si="54"/>
        <v>1.5</v>
      </c>
    </row>
    <row r="1839" spans="2:13" ht="12.75">
      <c r="B1839">
        <f t="shared" si="53"/>
        <v>1587.2099999999853</v>
      </c>
      <c r="C1839">
        <v>3685.5</v>
      </c>
      <c r="M1839" s="9">
        <f t="shared" si="54"/>
        <v>1.5</v>
      </c>
    </row>
    <row r="1840" spans="2:13" ht="12.75">
      <c r="B1840">
        <f t="shared" si="53"/>
        <v>1587.2199999999852</v>
      </c>
      <c r="C1840">
        <v>3687</v>
      </c>
      <c r="M1840" s="9">
        <f t="shared" si="54"/>
        <v>1.5</v>
      </c>
    </row>
    <row r="1841" spans="2:13" ht="12.75">
      <c r="B1841">
        <f t="shared" si="53"/>
        <v>1587.2299999999852</v>
      </c>
      <c r="C1841">
        <v>3688.5</v>
      </c>
      <c r="M1841" s="9">
        <f t="shared" si="54"/>
        <v>1.5</v>
      </c>
    </row>
    <row r="1842" spans="2:13" ht="12.75">
      <c r="B1842">
        <f t="shared" si="53"/>
        <v>1587.2399999999852</v>
      </c>
      <c r="C1842">
        <v>3690</v>
      </c>
      <c r="M1842" s="9">
        <f t="shared" si="54"/>
        <v>1.5</v>
      </c>
    </row>
    <row r="1843" spans="2:13" ht="12.75">
      <c r="B1843">
        <f t="shared" si="53"/>
        <v>1587.2499999999852</v>
      </c>
      <c r="C1843">
        <v>3691.5</v>
      </c>
      <c r="M1843" s="9">
        <f t="shared" si="54"/>
        <v>1.5</v>
      </c>
    </row>
    <row r="1844" spans="2:13" ht="12.75">
      <c r="B1844">
        <f t="shared" si="53"/>
        <v>1587.2599999999852</v>
      </c>
      <c r="C1844">
        <v>3693</v>
      </c>
      <c r="M1844" s="9">
        <f t="shared" si="54"/>
        <v>1.5</v>
      </c>
    </row>
    <row r="1845" spans="2:13" ht="12.75">
      <c r="B1845">
        <f t="shared" si="53"/>
        <v>1587.2699999999852</v>
      </c>
      <c r="C1845">
        <v>3694.5</v>
      </c>
      <c r="M1845" s="9">
        <f t="shared" si="54"/>
        <v>1.5</v>
      </c>
    </row>
    <row r="1846" spans="2:13" ht="12.75">
      <c r="B1846">
        <f t="shared" si="53"/>
        <v>1587.2799999999852</v>
      </c>
      <c r="C1846">
        <v>3696</v>
      </c>
      <c r="M1846" s="9">
        <f t="shared" si="54"/>
        <v>1.5</v>
      </c>
    </row>
    <row r="1847" spans="2:13" ht="12.75">
      <c r="B1847">
        <f t="shared" si="53"/>
        <v>1587.2899999999852</v>
      </c>
      <c r="C1847">
        <v>3697.5</v>
      </c>
      <c r="M1847" s="9">
        <f t="shared" si="54"/>
        <v>1.5</v>
      </c>
    </row>
    <row r="1848" spans="2:13" ht="12.75">
      <c r="B1848">
        <f t="shared" si="53"/>
        <v>1587.2999999999852</v>
      </c>
      <c r="C1848">
        <v>3699</v>
      </c>
      <c r="D1848">
        <v>3700.5</v>
      </c>
      <c r="E1848">
        <v>3702</v>
      </c>
      <c r="F1848">
        <v>3703.5</v>
      </c>
      <c r="G1848">
        <v>3705</v>
      </c>
      <c r="H1848">
        <v>3706.5</v>
      </c>
      <c r="I1848">
        <v>3708</v>
      </c>
      <c r="J1848">
        <v>3709.5</v>
      </c>
      <c r="K1848">
        <v>3711</v>
      </c>
      <c r="L1848">
        <v>3712.5</v>
      </c>
      <c r="M1848" s="9">
        <f t="shared" si="54"/>
        <v>1.5</v>
      </c>
    </row>
    <row r="1849" spans="2:13" ht="12.75">
      <c r="B1849">
        <f t="shared" si="53"/>
        <v>1587.3099999999852</v>
      </c>
      <c r="C1849">
        <v>3700.5</v>
      </c>
      <c r="M1849" s="9">
        <f t="shared" si="54"/>
        <v>1.5</v>
      </c>
    </row>
    <row r="1850" spans="2:13" ht="12.75">
      <c r="B1850">
        <f t="shared" si="53"/>
        <v>1587.3199999999852</v>
      </c>
      <c r="C1850">
        <v>3702</v>
      </c>
      <c r="M1850" s="9">
        <f t="shared" si="54"/>
        <v>1.5</v>
      </c>
    </row>
    <row r="1851" spans="2:13" ht="12.75">
      <c r="B1851">
        <f aca="true" t="shared" si="55" ref="B1851:B1914">B1850+0.01</f>
        <v>1587.3299999999851</v>
      </c>
      <c r="C1851">
        <v>3703.5</v>
      </c>
      <c r="M1851" s="9">
        <f t="shared" si="54"/>
        <v>1.5</v>
      </c>
    </row>
    <row r="1852" spans="2:13" ht="12.75">
      <c r="B1852">
        <f t="shared" si="55"/>
        <v>1587.3399999999851</v>
      </c>
      <c r="C1852">
        <v>3705</v>
      </c>
      <c r="M1852" s="9">
        <f t="shared" si="54"/>
        <v>1.5</v>
      </c>
    </row>
    <row r="1853" spans="2:13" ht="12.75">
      <c r="B1853">
        <f t="shared" si="55"/>
        <v>1587.3499999999851</v>
      </c>
      <c r="C1853">
        <v>3706.5</v>
      </c>
      <c r="M1853" s="9">
        <f t="shared" si="54"/>
        <v>1.5</v>
      </c>
    </row>
    <row r="1854" spans="2:13" ht="12.75">
      <c r="B1854">
        <f t="shared" si="55"/>
        <v>1587.3599999999851</v>
      </c>
      <c r="C1854">
        <v>3708</v>
      </c>
      <c r="M1854" s="9">
        <f t="shared" si="54"/>
        <v>1.5</v>
      </c>
    </row>
    <row r="1855" spans="2:13" ht="12.75">
      <c r="B1855">
        <f t="shared" si="55"/>
        <v>1587.369999999985</v>
      </c>
      <c r="C1855">
        <v>3709.5</v>
      </c>
      <c r="M1855" s="9">
        <f t="shared" si="54"/>
        <v>1.5</v>
      </c>
    </row>
    <row r="1856" spans="2:13" ht="12.75">
      <c r="B1856">
        <f t="shared" si="55"/>
        <v>1587.379999999985</v>
      </c>
      <c r="C1856">
        <v>3711</v>
      </c>
      <c r="M1856" s="9">
        <f t="shared" si="54"/>
        <v>1.5</v>
      </c>
    </row>
    <row r="1857" spans="2:13" ht="12.75">
      <c r="B1857">
        <f t="shared" si="55"/>
        <v>1587.389999999985</v>
      </c>
      <c r="C1857">
        <v>3712.5</v>
      </c>
      <c r="M1857" s="9">
        <f t="shared" si="54"/>
        <v>1.5</v>
      </c>
    </row>
    <row r="1858" spans="2:13" ht="12.75">
      <c r="B1858">
        <f t="shared" si="55"/>
        <v>1587.399999999985</v>
      </c>
      <c r="C1858">
        <v>3714</v>
      </c>
      <c r="D1858">
        <v>3715.6</v>
      </c>
      <c r="E1858">
        <v>3717.2</v>
      </c>
      <c r="F1858">
        <v>3718.8</v>
      </c>
      <c r="G1858">
        <v>3720.4</v>
      </c>
      <c r="H1858">
        <v>3722</v>
      </c>
      <c r="I1858">
        <v>3723.6</v>
      </c>
      <c r="J1858">
        <v>3725.2</v>
      </c>
      <c r="K1858">
        <v>3726.8</v>
      </c>
      <c r="L1858">
        <v>3728.4</v>
      </c>
      <c r="M1858" s="9">
        <f t="shared" si="54"/>
        <v>1.5</v>
      </c>
    </row>
    <row r="1859" spans="2:13" ht="12.75">
      <c r="B1859">
        <f t="shared" si="55"/>
        <v>1587.409999999985</v>
      </c>
      <c r="C1859">
        <v>3715.6</v>
      </c>
      <c r="M1859" s="9">
        <f t="shared" si="54"/>
        <v>1.599999999999909</v>
      </c>
    </row>
    <row r="1860" spans="2:13" ht="12.75">
      <c r="B1860">
        <f t="shared" si="55"/>
        <v>1587.419999999985</v>
      </c>
      <c r="C1860">
        <v>3717.2</v>
      </c>
      <c r="M1860" s="9">
        <f t="shared" si="54"/>
        <v>1.599999999999909</v>
      </c>
    </row>
    <row r="1861" spans="2:13" ht="12.75">
      <c r="B1861">
        <f t="shared" si="55"/>
        <v>1587.429999999985</v>
      </c>
      <c r="C1861">
        <v>3718.8</v>
      </c>
      <c r="M1861" s="9">
        <f t="shared" si="54"/>
        <v>1.6000000000003638</v>
      </c>
    </row>
    <row r="1862" spans="2:13" ht="12.75">
      <c r="B1862">
        <f t="shared" si="55"/>
        <v>1587.439999999985</v>
      </c>
      <c r="C1862">
        <v>3720.4</v>
      </c>
      <c r="M1862" s="9">
        <f t="shared" si="54"/>
        <v>1.599999999999909</v>
      </c>
    </row>
    <row r="1863" spans="2:13" ht="12.75">
      <c r="B1863">
        <f t="shared" si="55"/>
        <v>1587.449999999985</v>
      </c>
      <c r="C1863">
        <v>3722</v>
      </c>
      <c r="M1863" s="9">
        <f t="shared" si="54"/>
        <v>1.599999999999909</v>
      </c>
    </row>
    <row r="1864" spans="2:13" ht="12.75">
      <c r="B1864">
        <f t="shared" si="55"/>
        <v>1587.459999999985</v>
      </c>
      <c r="C1864">
        <v>3723.6</v>
      </c>
      <c r="M1864" s="9">
        <f t="shared" si="54"/>
        <v>1.599999999999909</v>
      </c>
    </row>
    <row r="1865" spans="2:13" ht="12.75">
      <c r="B1865">
        <f t="shared" si="55"/>
        <v>1587.469999999985</v>
      </c>
      <c r="C1865">
        <v>3725.2</v>
      </c>
      <c r="M1865" s="9">
        <f aca="true" t="shared" si="56" ref="M1865:M1928">C1865-C1864</f>
        <v>1.599999999999909</v>
      </c>
    </row>
    <row r="1866" spans="2:13" ht="12.75">
      <c r="B1866">
        <f t="shared" si="55"/>
        <v>1587.479999999985</v>
      </c>
      <c r="C1866">
        <v>3726.8</v>
      </c>
      <c r="M1866" s="9">
        <f t="shared" si="56"/>
        <v>1.6000000000003638</v>
      </c>
    </row>
    <row r="1867" spans="2:13" ht="12.75">
      <c r="B1867">
        <f t="shared" si="55"/>
        <v>1587.489999999985</v>
      </c>
      <c r="C1867">
        <v>3728.4</v>
      </c>
      <c r="M1867" s="9">
        <f t="shared" si="56"/>
        <v>1.599999999999909</v>
      </c>
    </row>
    <row r="1868" spans="2:13" ht="12.75">
      <c r="B1868">
        <f t="shared" si="55"/>
        <v>1587.499999999985</v>
      </c>
      <c r="C1868">
        <v>3730</v>
      </c>
      <c r="D1868">
        <v>3731.5</v>
      </c>
      <c r="E1868">
        <v>3733</v>
      </c>
      <c r="F1868">
        <v>3734.5</v>
      </c>
      <c r="G1868">
        <v>3736</v>
      </c>
      <c r="H1868">
        <v>3737.5</v>
      </c>
      <c r="I1868">
        <v>3739</v>
      </c>
      <c r="J1868">
        <v>3740.5</v>
      </c>
      <c r="K1868">
        <v>3742</v>
      </c>
      <c r="L1868">
        <v>3743.5</v>
      </c>
      <c r="M1868" s="9">
        <f t="shared" si="56"/>
        <v>1.599999999999909</v>
      </c>
    </row>
    <row r="1869" spans="2:13" ht="12.75">
      <c r="B1869">
        <f t="shared" si="55"/>
        <v>1587.509999999985</v>
      </c>
      <c r="C1869">
        <v>3731.5</v>
      </c>
      <c r="M1869" s="9">
        <f t="shared" si="56"/>
        <v>1.5</v>
      </c>
    </row>
    <row r="1870" spans="2:13" ht="12.75">
      <c r="B1870">
        <f t="shared" si="55"/>
        <v>1587.519999999985</v>
      </c>
      <c r="C1870">
        <v>3733</v>
      </c>
      <c r="M1870" s="9">
        <f t="shared" si="56"/>
        <v>1.5</v>
      </c>
    </row>
    <row r="1871" spans="2:13" ht="12.75">
      <c r="B1871">
        <f t="shared" si="55"/>
        <v>1587.529999999985</v>
      </c>
      <c r="C1871">
        <v>3734.5</v>
      </c>
      <c r="M1871" s="9">
        <f t="shared" si="56"/>
        <v>1.5</v>
      </c>
    </row>
    <row r="1872" spans="2:13" ht="12.75">
      <c r="B1872">
        <f t="shared" si="55"/>
        <v>1587.539999999985</v>
      </c>
      <c r="C1872">
        <v>3736</v>
      </c>
      <c r="M1872" s="9">
        <f t="shared" si="56"/>
        <v>1.5</v>
      </c>
    </row>
    <row r="1873" spans="2:13" ht="12.75">
      <c r="B1873">
        <f t="shared" si="55"/>
        <v>1587.549999999985</v>
      </c>
      <c r="C1873">
        <v>3737.5</v>
      </c>
      <c r="M1873" s="9">
        <f t="shared" si="56"/>
        <v>1.5</v>
      </c>
    </row>
    <row r="1874" spans="2:13" ht="12.75">
      <c r="B1874">
        <f t="shared" si="55"/>
        <v>1587.559999999985</v>
      </c>
      <c r="C1874">
        <v>3739</v>
      </c>
      <c r="M1874" s="9">
        <f t="shared" si="56"/>
        <v>1.5</v>
      </c>
    </row>
    <row r="1875" spans="2:13" ht="12.75">
      <c r="B1875">
        <f t="shared" si="55"/>
        <v>1587.569999999985</v>
      </c>
      <c r="C1875">
        <v>3740.5</v>
      </c>
      <c r="M1875" s="9">
        <f t="shared" si="56"/>
        <v>1.5</v>
      </c>
    </row>
    <row r="1876" spans="2:13" ht="12.75">
      <c r="B1876">
        <f t="shared" si="55"/>
        <v>1587.579999999985</v>
      </c>
      <c r="C1876">
        <v>3742</v>
      </c>
      <c r="M1876" s="9">
        <f t="shared" si="56"/>
        <v>1.5</v>
      </c>
    </row>
    <row r="1877" spans="2:13" ht="12.75">
      <c r="B1877">
        <f t="shared" si="55"/>
        <v>1587.589999999985</v>
      </c>
      <c r="C1877">
        <v>3743.5</v>
      </c>
      <c r="M1877" s="9">
        <f t="shared" si="56"/>
        <v>1.5</v>
      </c>
    </row>
    <row r="1878" spans="2:13" ht="12.75">
      <c r="B1878">
        <f t="shared" si="55"/>
        <v>1587.599999999985</v>
      </c>
      <c r="C1878">
        <v>3745</v>
      </c>
      <c r="D1878">
        <v>3746.5</v>
      </c>
      <c r="E1878">
        <v>3748</v>
      </c>
      <c r="F1878">
        <v>3749.5</v>
      </c>
      <c r="G1878">
        <v>3751</v>
      </c>
      <c r="H1878">
        <v>3752.5</v>
      </c>
      <c r="I1878">
        <v>3754</v>
      </c>
      <c r="J1878">
        <v>3755.5</v>
      </c>
      <c r="K1878">
        <v>3757</v>
      </c>
      <c r="L1878">
        <v>3758.5</v>
      </c>
      <c r="M1878" s="9">
        <f t="shared" si="56"/>
        <v>1.5</v>
      </c>
    </row>
    <row r="1879" spans="2:13" ht="12.75">
      <c r="B1879">
        <f t="shared" si="55"/>
        <v>1587.609999999985</v>
      </c>
      <c r="C1879">
        <v>3746.5</v>
      </c>
      <c r="M1879" s="9">
        <f t="shared" si="56"/>
        <v>1.5</v>
      </c>
    </row>
    <row r="1880" spans="2:13" ht="12.75">
      <c r="B1880">
        <f t="shared" si="55"/>
        <v>1587.6199999999849</v>
      </c>
      <c r="C1880">
        <v>3748</v>
      </c>
      <c r="M1880" s="9">
        <f t="shared" si="56"/>
        <v>1.5</v>
      </c>
    </row>
    <row r="1881" spans="2:13" ht="12.75">
      <c r="B1881">
        <f t="shared" si="55"/>
        <v>1587.6299999999849</v>
      </c>
      <c r="C1881">
        <v>3749.5</v>
      </c>
      <c r="M1881" s="9">
        <f t="shared" si="56"/>
        <v>1.5</v>
      </c>
    </row>
    <row r="1882" spans="2:13" ht="12.75">
      <c r="B1882">
        <f t="shared" si="55"/>
        <v>1587.6399999999849</v>
      </c>
      <c r="C1882">
        <v>3751</v>
      </c>
      <c r="M1882" s="9">
        <f t="shared" si="56"/>
        <v>1.5</v>
      </c>
    </row>
    <row r="1883" spans="2:13" ht="12.75">
      <c r="B1883">
        <f t="shared" si="55"/>
        <v>1587.6499999999849</v>
      </c>
      <c r="C1883">
        <v>3752.5</v>
      </c>
      <c r="M1883" s="9">
        <f t="shared" si="56"/>
        <v>1.5</v>
      </c>
    </row>
    <row r="1884" spans="2:13" ht="12.75">
      <c r="B1884">
        <f t="shared" si="55"/>
        <v>1587.6599999999848</v>
      </c>
      <c r="C1884">
        <v>3754</v>
      </c>
      <c r="M1884" s="9">
        <f t="shared" si="56"/>
        <v>1.5</v>
      </c>
    </row>
    <row r="1885" spans="2:13" ht="12.75">
      <c r="B1885">
        <f t="shared" si="55"/>
        <v>1587.6699999999848</v>
      </c>
      <c r="C1885">
        <v>3755.5</v>
      </c>
      <c r="M1885" s="9">
        <f t="shared" si="56"/>
        <v>1.5</v>
      </c>
    </row>
    <row r="1886" spans="2:13" ht="12.75">
      <c r="B1886">
        <f t="shared" si="55"/>
        <v>1587.6799999999848</v>
      </c>
      <c r="C1886">
        <v>3757</v>
      </c>
      <c r="M1886" s="9">
        <f t="shared" si="56"/>
        <v>1.5</v>
      </c>
    </row>
    <row r="1887" spans="2:13" ht="12.75">
      <c r="B1887">
        <f t="shared" si="55"/>
        <v>1587.6899999999848</v>
      </c>
      <c r="C1887">
        <v>3758.5</v>
      </c>
      <c r="M1887" s="9">
        <f t="shared" si="56"/>
        <v>1.5</v>
      </c>
    </row>
    <row r="1888" spans="2:13" ht="12.75">
      <c r="B1888">
        <f t="shared" si="55"/>
        <v>1587.6999999999848</v>
      </c>
      <c r="C1888">
        <v>3760</v>
      </c>
      <c r="D1888">
        <v>3761.5</v>
      </c>
      <c r="E1888">
        <v>3763</v>
      </c>
      <c r="F1888">
        <v>3764.5</v>
      </c>
      <c r="G1888">
        <v>3766</v>
      </c>
      <c r="H1888">
        <v>3767.5</v>
      </c>
      <c r="I1888">
        <v>3769</v>
      </c>
      <c r="J1888">
        <v>3770.5</v>
      </c>
      <c r="K1888">
        <v>3772</v>
      </c>
      <c r="L1888">
        <v>3773.5</v>
      </c>
      <c r="M1888" s="9">
        <f t="shared" si="56"/>
        <v>1.5</v>
      </c>
    </row>
    <row r="1889" spans="2:13" ht="12.75">
      <c r="B1889">
        <f t="shared" si="55"/>
        <v>1587.7099999999848</v>
      </c>
      <c r="C1889">
        <v>3761.5</v>
      </c>
      <c r="M1889" s="9">
        <f t="shared" si="56"/>
        <v>1.5</v>
      </c>
    </row>
    <row r="1890" spans="2:13" ht="12.75">
      <c r="B1890">
        <f t="shared" si="55"/>
        <v>1587.7199999999848</v>
      </c>
      <c r="C1890">
        <v>3763</v>
      </c>
      <c r="M1890" s="9">
        <f t="shared" si="56"/>
        <v>1.5</v>
      </c>
    </row>
    <row r="1891" spans="2:13" ht="12.75">
      <c r="B1891">
        <f t="shared" si="55"/>
        <v>1587.7299999999848</v>
      </c>
      <c r="C1891">
        <v>3764.5</v>
      </c>
      <c r="M1891" s="9">
        <f t="shared" si="56"/>
        <v>1.5</v>
      </c>
    </row>
    <row r="1892" spans="2:13" ht="12.75">
      <c r="B1892">
        <f t="shared" si="55"/>
        <v>1587.7399999999848</v>
      </c>
      <c r="C1892">
        <v>3766</v>
      </c>
      <c r="M1892" s="9">
        <f t="shared" si="56"/>
        <v>1.5</v>
      </c>
    </row>
    <row r="1893" spans="2:13" ht="12.75">
      <c r="B1893">
        <f t="shared" si="55"/>
        <v>1587.7499999999848</v>
      </c>
      <c r="C1893">
        <v>3767.5</v>
      </c>
      <c r="M1893" s="9">
        <f t="shared" si="56"/>
        <v>1.5</v>
      </c>
    </row>
    <row r="1894" spans="2:13" ht="12.75">
      <c r="B1894">
        <f t="shared" si="55"/>
        <v>1587.7599999999848</v>
      </c>
      <c r="C1894">
        <v>3769</v>
      </c>
      <c r="M1894" s="9">
        <f t="shared" si="56"/>
        <v>1.5</v>
      </c>
    </row>
    <row r="1895" spans="2:13" ht="12.75">
      <c r="B1895">
        <f t="shared" si="55"/>
        <v>1587.7699999999847</v>
      </c>
      <c r="C1895">
        <v>3770.5</v>
      </c>
      <c r="M1895" s="9">
        <f t="shared" si="56"/>
        <v>1.5</v>
      </c>
    </row>
    <row r="1896" spans="2:13" ht="12.75">
      <c r="B1896">
        <f t="shared" si="55"/>
        <v>1587.7799999999847</v>
      </c>
      <c r="C1896">
        <v>3772</v>
      </c>
      <c r="M1896" s="9">
        <f t="shared" si="56"/>
        <v>1.5</v>
      </c>
    </row>
    <row r="1897" spans="2:13" ht="12.75">
      <c r="B1897">
        <f t="shared" si="55"/>
        <v>1587.7899999999847</v>
      </c>
      <c r="C1897">
        <v>3773.5</v>
      </c>
      <c r="M1897" s="9">
        <f t="shared" si="56"/>
        <v>1.5</v>
      </c>
    </row>
    <row r="1898" spans="2:13" ht="12.75">
      <c r="B1898">
        <f t="shared" si="55"/>
        <v>1587.7999999999847</v>
      </c>
      <c r="C1898">
        <v>3775</v>
      </c>
      <c r="D1898">
        <v>3776.5</v>
      </c>
      <c r="E1898">
        <v>3778</v>
      </c>
      <c r="F1898">
        <v>3779.5</v>
      </c>
      <c r="G1898">
        <v>3781</v>
      </c>
      <c r="H1898">
        <v>3782.5</v>
      </c>
      <c r="I1898">
        <v>3784</v>
      </c>
      <c r="J1898">
        <v>3785.5</v>
      </c>
      <c r="K1898">
        <v>3787</v>
      </c>
      <c r="L1898">
        <v>3788.5</v>
      </c>
      <c r="M1898" s="9">
        <f t="shared" si="56"/>
        <v>1.5</v>
      </c>
    </row>
    <row r="1899" spans="2:13" ht="12.75">
      <c r="B1899">
        <f t="shared" si="55"/>
        <v>1587.8099999999847</v>
      </c>
      <c r="C1899">
        <v>3776.5</v>
      </c>
      <c r="M1899" s="9">
        <f t="shared" si="56"/>
        <v>1.5</v>
      </c>
    </row>
    <row r="1900" spans="2:13" ht="12.75">
      <c r="B1900">
        <f t="shared" si="55"/>
        <v>1587.8199999999847</v>
      </c>
      <c r="C1900">
        <v>3778</v>
      </c>
      <c r="M1900" s="9">
        <f t="shared" si="56"/>
        <v>1.5</v>
      </c>
    </row>
    <row r="1901" spans="2:13" ht="12.75">
      <c r="B1901">
        <f t="shared" si="55"/>
        <v>1587.8299999999847</v>
      </c>
      <c r="C1901">
        <v>3779.5</v>
      </c>
      <c r="M1901" s="9">
        <f t="shared" si="56"/>
        <v>1.5</v>
      </c>
    </row>
    <row r="1902" spans="2:13" ht="12.75">
      <c r="B1902">
        <f t="shared" si="55"/>
        <v>1587.8399999999847</v>
      </c>
      <c r="C1902">
        <v>3781</v>
      </c>
      <c r="M1902" s="9">
        <f t="shared" si="56"/>
        <v>1.5</v>
      </c>
    </row>
    <row r="1903" spans="2:13" ht="12.75">
      <c r="B1903">
        <f t="shared" si="55"/>
        <v>1587.8499999999847</v>
      </c>
      <c r="C1903">
        <v>3782.5</v>
      </c>
      <c r="M1903" s="9">
        <f t="shared" si="56"/>
        <v>1.5</v>
      </c>
    </row>
    <row r="1904" spans="2:13" ht="12.75">
      <c r="B1904">
        <f t="shared" si="55"/>
        <v>1587.8599999999847</v>
      </c>
      <c r="C1904">
        <v>3784</v>
      </c>
      <c r="M1904" s="9">
        <f t="shared" si="56"/>
        <v>1.5</v>
      </c>
    </row>
    <row r="1905" spans="2:13" ht="12.75">
      <c r="B1905">
        <f t="shared" si="55"/>
        <v>1587.8699999999847</v>
      </c>
      <c r="C1905">
        <v>3785.5</v>
      </c>
      <c r="M1905" s="9">
        <f t="shared" si="56"/>
        <v>1.5</v>
      </c>
    </row>
    <row r="1906" spans="2:13" ht="12.75">
      <c r="B1906">
        <f t="shared" si="55"/>
        <v>1587.8799999999846</v>
      </c>
      <c r="C1906">
        <v>3787</v>
      </c>
      <c r="M1906" s="9">
        <f t="shared" si="56"/>
        <v>1.5</v>
      </c>
    </row>
    <row r="1907" spans="2:13" ht="12.75">
      <c r="B1907">
        <f t="shared" si="55"/>
        <v>1587.8899999999846</v>
      </c>
      <c r="C1907">
        <v>3788.5</v>
      </c>
      <c r="M1907" s="9">
        <f t="shared" si="56"/>
        <v>1.5</v>
      </c>
    </row>
    <row r="1908" spans="2:13" ht="12.75">
      <c r="B1908">
        <f t="shared" si="55"/>
        <v>1587.8999999999846</v>
      </c>
      <c r="C1908">
        <v>3790</v>
      </c>
      <c r="D1908">
        <v>3791.5</v>
      </c>
      <c r="E1908">
        <v>3793</v>
      </c>
      <c r="F1908">
        <v>3794.5</v>
      </c>
      <c r="G1908">
        <v>3796</v>
      </c>
      <c r="H1908">
        <v>3797.5</v>
      </c>
      <c r="I1908">
        <v>3799</v>
      </c>
      <c r="J1908">
        <v>3800.5</v>
      </c>
      <c r="K1908">
        <v>3802</v>
      </c>
      <c r="L1908">
        <v>3803.5</v>
      </c>
      <c r="M1908" s="9">
        <f t="shared" si="56"/>
        <v>1.5</v>
      </c>
    </row>
    <row r="1909" spans="2:13" ht="12.75">
      <c r="B1909">
        <f t="shared" si="55"/>
        <v>1587.9099999999846</v>
      </c>
      <c r="C1909">
        <v>3791.5</v>
      </c>
      <c r="M1909" s="9">
        <f t="shared" si="56"/>
        <v>1.5</v>
      </c>
    </row>
    <row r="1910" spans="2:13" ht="12.75">
      <c r="B1910">
        <f t="shared" si="55"/>
        <v>1587.9199999999846</v>
      </c>
      <c r="C1910">
        <v>3793</v>
      </c>
      <c r="M1910" s="9">
        <f t="shared" si="56"/>
        <v>1.5</v>
      </c>
    </row>
    <row r="1911" spans="2:13" ht="12.75">
      <c r="B1911">
        <f t="shared" si="55"/>
        <v>1587.9299999999846</v>
      </c>
      <c r="C1911">
        <v>3794.5</v>
      </c>
      <c r="M1911" s="9">
        <f t="shared" si="56"/>
        <v>1.5</v>
      </c>
    </row>
    <row r="1912" spans="2:13" ht="12.75">
      <c r="B1912">
        <f t="shared" si="55"/>
        <v>1587.9399999999846</v>
      </c>
      <c r="C1912">
        <v>3796</v>
      </c>
      <c r="M1912" s="9">
        <f t="shared" si="56"/>
        <v>1.5</v>
      </c>
    </row>
    <row r="1913" spans="2:13" ht="12.75">
      <c r="B1913">
        <f t="shared" si="55"/>
        <v>1587.9499999999846</v>
      </c>
      <c r="C1913">
        <v>3797.5</v>
      </c>
      <c r="M1913" s="9">
        <f t="shared" si="56"/>
        <v>1.5</v>
      </c>
    </row>
    <row r="1914" spans="2:13" ht="12.75">
      <c r="B1914">
        <f t="shared" si="55"/>
        <v>1587.9599999999846</v>
      </c>
      <c r="C1914">
        <v>3799</v>
      </c>
      <c r="M1914" s="9">
        <f t="shared" si="56"/>
        <v>1.5</v>
      </c>
    </row>
    <row r="1915" spans="2:13" ht="12.75">
      <c r="B1915">
        <f aca="true" t="shared" si="57" ref="B1915:B1978">B1914+0.01</f>
        <v>1587.9699999999846</v>
      </c>
      <c r="C1915">
        <v>3800.5</v>
      </c>
      <c r="M1915" s="9">
        <f t="shared" si="56"/>
        <v>1.5</v>
      </c>
    </row>
    <row r="1916" spans="2:13" ht="12.75">
      <c r="B1916">
        <f t="shared" si="57"/>
        <v>1587.9799999999846</v>
      </c>
      <c r="C1916">
        <v>3802</v>
      </c>
      <c r="M1916" s="9">
        <f t="shared" si="56"/>
        <v>1.5</v>
      </c>
    </row>
    <row r="1917" spans="2:13" ht="12.75">
      <c r="B1917">
        <f t="shared" si="57"/>
        <v>1587.9899999999845</v>
      </c>
      <c r="C1917">
        <v>3803.5</v>
      </c>
      <c r="M1917" s="9">
        <f t="shared" si="56"/>
        <v>1.5</v>
      </c>
    </row>
    <row r="1918" spans="2:13" ht="12.75">
      <c r="B1918">
        <f t="shared" si="57"/>
        <v>1587.9999999999845</v>
      </c>
      <c r="C1918">
        <v>3805</v>
      </c>
      <c r="D1918">
        <v>3806.6</v>
      </c>
      <c r="E1918">
        <v>3808.2</v>
      </c>
      <c r="F1918">
        <v>3809.8</v>
      </c>
      <c r="G1918">
        <v>3811.4</v>
      </c>
      <c r="H1918">
        <v>3813</v>
      </c>
      <c r="I1918">
        <v>3814.6</v>
      </c>
      <c r="J1918">
        <v>3816.2</v>
      </c>
      <c r="K1918">
        <v>3817.8</v>
      </c>
      <c r="L1918">
        <v>3819.4</v>
      </c>
      <c r="M1918" s="9">
        <f t="shared" si="56"/>
        <v>1.5</v>
      </c>
    </row>
    <row r="1919" spans="2:13" ht="12.75">
      <c r="B1919">
        <f t="shared" si="57"/>
        <v>1588.0099999999845</v>
      </c>
      <c r="C1919">
        <v>3806.6</v>
      </c>
      <c r="M1919" s="9">
        <f t="shared" si="56"/>
        <v>1.599999999999909</v>
      </c>
    </row>
    <row r="1920" spans="2:13" ht="12.75">
      <c r="B1920">
        <f t="shared" si="57"/>
        <v>1588.0199999999845</v>
      </c>
      <c r="C1920">
        <v>3808.2</v>
      </c>
      <c r="M1920" s="9">
        <f t="shared" si="56"/>
        <v>1.599999999999909</v>
      </c>
    </row>
    <row r="1921" spans="2:13" ht="12.75">
      <c r="B1921">
        <f t="shared" si="57"/>
        <v>1588.0299999999845</v>
      </c>
      <c r="C1921">
        <v>3809.8</v>
      </c>
      <c r="M1921" s="9">
        <f t="shared" si="56"/>
        <v>1.6000000000003638</v>
      </c>
    </row>
    <row r="1922" spans="2:13" ht="12.75">
      <c r="B1922">
        <f t="shared" si="57"/>
        <v>1588.0399999999845</v>
      </c>
      <c r="C1922">
        <v>3811.4</v>
      </c>
      <c r="M1922" s="9">
        <f t="shared" si="56"/>
        <v>1.599999999999909</v>
      </c>
    </row>
    <row r="1923" spans="2:13" ht="12.75">
      <c r="B1923">
        <f t="shared" si="57"/>
        <v>1588.0499999999845</v>
      </c>
      <c r="C1923">
        <v>3813</v>
      </c>
      <c r="M1923" s="9">
        <f t="shared" si="56"/>
        <v>1.599999999999909</v>
      </c>
    </row>
    <row r="1924" spans="2:13" ht="12.75">
      <c r="B1924">
        <f t="shared" si="57"/>
        <v>1588.0599999999845</v>
      </c>
      <c r="C1924">
        <v>3814.6</v>
      </c>
      <c r="M1924" s="9">
        <f t="shared" si="56"/>
        <v>1.599999999999909</v>
      </c>
    </row>
    <row r="1925" spans="2:13" ht="12.75">
      <c r="B1925">
        <f t="shared" si="57"/>
        <v>1588.0699999999845</v>
      </c>
      <c r="C1925">
        <v>3816.2</v>
      </c>
      <c r="M1925" s="9">
        <f t="shared" si="56"/>
        <v>1.599999999999909</v>
      </c>
    </row>
    <row r="1926" spans="2:13" ht="12.75">
      <c r="B1926">
        <f t="shared" si="57"/>
        <v>1588.0799999999845</v>
      </c>
      <c r="C1926">
        <v>3817.8</v>
      </c>
      <c r="M1926" s="9">
        <f t="shared" si="56"/>
        <v>1.6000000000003638</v>
      </c>
    </row>
    <row r="1927" spans="2:13" ht="12.75">
      <c r="B1927">
        <f t="shared" si="57"/>
        <v>1588.0899999999845</v>
      </c>
      <c r="C1927">
        <v>3819.4</v>
      </c>
      <c r="M1927" s="9">
        <f t="shared" si="56"/>
        <v>1.599999999999909</v>
      </c>
    </row>
    <row r="1928" spans="2:13" ht="12.75">
      <c r="B1928">
        <f t="shared" si="57"/>
        <v>1588.0999999999844</v>
      </c>
      <c r="C1928">
        <v>3821</v>
      </c>
      <c r="D1928">
        <v>3822.5</v>
      </c>
      <c r="E1928">
        <v>3824</v>
      </c>
      <c r="F1928">
        <v>3825.5</v>
      </c>
      <c r="G1928">
        <v>3827</v>
      </c>
      <c r="H1928">
        <v>3828.5</v>
      </c>
      <c r="I1928">
        <v>3830</v>
      </c>
      <c r="J1928">
        <v>3831.5</v>
      </c>
      <c r="K1928">
        <v>3833</v>
      </c>
      <c r="L1928">
        <v>3834.5</v>
      </c>
      <c r="M1928" s="9">
        <f t="shared" si="56"/>
        <v>1.599999999999909</v>
      </c>
    </row>
    <row r="1929" spans="2:13" ht="12.75">
      <c r="B1929">
        <f t="shared" si="57"/>
        <v>1588.1099999999844</v>
      </c>
      <c r="C1929">
        <v>3822.5</v>
      </c>
      <c r="M1929" s="9">
        <f aca="true" t="shared" si="58" ref="M1929:M1992">C1929-C1928</f>
        <v>1.5</v>
      </c>
    </row>
    <row r="1930" spans="2:13" ht="12.75">
      <c r="B1930">
        <f t="shared" si="57"/>
        <v>1588.1199999999844</v>
      </c>
      <c r="C1930">
        <v>3824</v>
      </c>
      <c r="M1930" s="9">
        <f t="shared" si="58"/>
        <v>1.5</v>
      </c>
    </row>
    <row r="1931" spans="2:13" ht="12.75">
      <c r="B1931">
        <f t="shared" si="57"/>
        <v>1588.1299999999844</v>
      </c>
      <c r="C1931">
        <v>3825.5</v>
      </c>
      <c r="M1931" s="9">
        <f t="shared" si="58"/>
        <v>1.5</v>
      </c>
    </row>
    <row r="1932" spans="2:13" ht="12.75">
      <c r="B1932">
        <f t="shared" si="57"/>
        <v>1588.1399999999844</v>
      </c>
      <c r="C1932">
        <v>3827</v>
      </c>
      <c r="M1932" s="9">
        <f t="shared" si="58"/>
        <v>1.5</v>
      </c>
    </row>
    <row r="1933" spans="2:13" ht="12.75">
      <c r="B1933">
        <f t="shared" si="57"/>
        <v>1588.1499999999844</v>
      </c>
      <c r="C1933">
        <v>3828.5</v>
      </c>
      <c r="M1933" s="9">
        <f t="shared" si="58"/>
        <v>1.5</v>
      </c>
    </row>
    <row r="1934" spans="2:13" ht="12.75">
      <c r="B1934">
        <f t="shared" si="57"/>
        <v>1588.1599999999844</v>
      </c>
      <c r="C1934">
        <v>3830</v>
      </c>
      <c r="M1934" s="9">
        <f t="shared" si="58"/>
        <v>1.5</v>
      </c>
    </row>
    <row r="1935" spans="2:13" ht="12.75">
      <c r="B1935">
        <f t="shared" si="57"/>
        <v>1588.1699999999844</v>
      </c>
      <c r="C1935">
        <v>3831.5</v>
      </c>
      <c r="M1935" s="9">
        <f t="shared" si="58"/>
        <v>1.5</v>
      </c>
    </row>
    <row r="1936" spans="2:13" ht="12.75">
      <c r="B1936">
        <f t="shared" si="57"/>
        <v>1588.1799999999844</v>
      </c>
      <c r="C1936">
        <v>3833</v>
      </c>
      <c r="M1936" s="9">
        <f t="shared" si="58"/>
        <v>1.5</v>
      </c>
    </row>
    <row r="1937" spans="2:13" ht="12.75">
      <c r="B1937">
        <f t="shared" si="57"/>
        <v>1588.1899999999844</v>
      </c>
      <c r="C1937">
        <v>3834.5</v>
      </c>
      <c r="M1937" s="9">
        <f t="shared" si="58"/>
        <v>1.5</v>
      </c>
    </row>
    <row r="1938" spans="2:13" ht="12.75">
      <c r="B1938">
        <f t="shared" si="57"/>
        <v>1588.1999999999844</v>
      </c>
      <c r="C1938">
        <v>3836</v>
      </c>
      <c r="D1938">
        <v>3837.5</v>
      </c>
      <c r="E1938">
        <v>3839</v>
      </c>
      <c r="F1938">
        <v>3840.5</v>
      </c>
      <c r="G1938">
        <v>3842</v>
      </c>
      <c r="H1938">
        <v>3843.5</v>
      </c>
      <c r="I1938">
        <v>3845</v>
      </c>
      <c r="J1938">
        <v>3846.5</v>
      </c>
      <c r="K1938">
        <v>3848</v>
      </c>
      <c r="L1938">
        <v>3849.5</v>
      </c>
      <c r="M1938" s="9">
        <f t="shared" si="58"/>
        <v>1.5</v>
      </c>
    </row>
    <row r="1939" spans="2:13" ht="12.75">
      <c r="B1939">
        <f t="shared" si="57"/>
        <v>1588.2099999999843</v>
      </c>
      <c r="C1939">
        <v>3837.5</v>
      </c>
      <c r="M1939" s="9">
        <f t="shared" si="58"/>
        <v>1.5</v>
      </c>
    </row>
    <row r="1940" spans="2:13" ht="12.75">
      <c r="B1940">
        <f t="shared" si="57"/>
        <v>1588.2199999999843</v>
      </c>
      <c r="C1940">
        <v>3839</v>
      </c>
      <c r="M1940" s="9">
        <f t="shared" si="58"/>
        <v>1.5</v>
      </c>
    </row>
    <row r="1941" spans="2:13" ht="12.75">
      <c r="B1941">
        <f t="shared" si="57"/>
        <v>1588.2299999999843</v>
      </c>
      <c r="C1941">
        <v>3840.5</v>
      </c>
      <c r="M1941" s="9">
        <f t="shared" si="58"/>
        <v>1.5</v>
      </c>
    </row>
    <row r="1942" spans="2:13" ht="12.75">
      <c r="B1942">
        <f t="shared" si="57"/>
        <v>1588.2399999999843</v>
      </c>
      <c r="C1942">
        <v>3842</v>
      </c>
      <c r="M1942" s="9">
        <f t="shared" si="58"/>
        <v>1.5</v>
      </c>
    </row>
    <row r="1943" spans="2:13" ht="12.75">
      <c r="B1943">
        <f t="shared" si="57"/>
        <v>1588.2499999999843</v>
      </c>
      <c r="C1943">
        <v>3843.5</v>
      </c>
      <c r="M1943" s="9">
        <f t="shared" si="58"/>
        <v>1.5</v>
      </c>
    </row>
    <row r="1944" spans="2:13" ht="12.75">
      <c r="B1944">
        <f t="shared" si="57"/>
        <v>1588.2599999999843</v>
      </c>
      <c r="C1944">
        <v>3845</v>
      </c>
      <c r="M1944" s="9">
        <f t="shared" si="58"/>
        <v>1.5</v>
      </c>
    </row>
    <row r="1945" spans="2:13" ht="12.75">
      <c r="B1945">
        <f t="shared" si="57"/>
        <v>1588.2699999999843</v>
      </c>
      <c r="C1945">
        <v>3846.5</v>
      </c>
      <c r="M1945" s="9">
        <f t="shared" si="58"/>
        <v>1.5</v>
      </c>
    </row>
    <row r="1946" spans="2:13" ht="12.75">
      <c r="B1946">
        <f t="shared" si="57"/>
        <v>1588.2799999999843</v>
      </c>
      <c r="C1946">
        <v>3848</v>
      </c>
      <c r="M1946" s="9">
        <f t="shared" si="58"/>
        <v>1.5</v>
      </c>
    </row>
    <row r="1947" spans="2:13" ht="12.75">
      <c r="B1947">
        <f t="shared" si="57"/>
        <v>1588.2899999999843</v>
      </c>
      <c r="C1947">
        <v>3849.5</v>
      </c>
      <c r="M1947" s="9">
        <f t="shared" si="58"/>
        <v>1.5</v>
      </c>
    </row>
    <row r="1948" spans="2:13" ht="12.75">
      <c r="B1948">
        <f t="shared" si="57"/>
        <v>1588.2999999999843</v>
      </c>
      <c r="C1948">
        <v>3851</v>
      </c>
      <c r="D1948">
        <v>3852.5</v>
      </c>
      <c r="E1948">
        <v>3854</v>
      </c>
      <c r="F1948">
        <v>3855.5</v>
      </c>
      <c r="G1948">
        <v>3857</v>
      </c>
      <c r="H1948">
        <v>3858.5</v>
      </c>
      <c r="I1948">
        <v>3860</v>
      </c>
      <c r="J1948">
        <v>3861.5</v>
      </c>
      <c r="K1948">
        <v>3863</v>
      </c>
      <c r="L1948">
        <v>3864.5</v>
      </c>
      <c r="M1948" s="9">
        <f t="shared" si="58"/>
        <v>1.5</v>
      </c>
    </row>
    <row r="1949" spans="2:13" ht="12.75">
      <c r="B1949">
        <f t="shared" si="57"/>
        <v>1588.3099999999843</v>
      </c>
      <c r="C1949">
        <v>3852.5</v>
      </c>
      <c r="M1949" s="9">
        <f t="shared" si="58"/>
        <v>1.5</v>
      </c>
    </row>
    <row r="1950" spans="2:13" ht="12.75">
      <c r="B1950">
        <f t="shared" si="57"/>
        <v>1588.3199999999842</v>
      </c>
      <c r="C1950">
        <v>3854</v>
      </c>
      <c r="M1950" s="9">
        <f t="shared" si="58"/>
        <v>1.5</v>
      </c>
    </row>
    <row r="1951" spans="2:13" ht="12.75">
      <c r="B1951">
        <f t="shared" si="57"/>
        <v>1588.3299999999842</v>
      </c>
      <c r="C1951">
        <v>3855.5</v>
      </c>
      <c r="M1951" s="9">
        <f t="shared" si="58"/>
        <v>1.5</v>
      </c>
    </row>
    <row r="1952" spans="2:13" ht="12.75">
      <c r="B1952">
        <f t="shared" si="57"/>
        <v>1588.3399999999842</v>
      </c>
      <c r="C1952">
        <v>3857</v>
      </c>
      <c r="M1952" s="9">
        <f t="shared" si="58"/>
        <v>1.5</v>
      </c>
    </row>
    <row r="1953" spans="2:13" ht="12.75">
      <c r="B1953">
        <f t="shared" si="57"/>
        <v>1588.3499999999842</v>
      </c>
      <c r="C1953">
        <v>3858.5</v>
      </c>
      <c r="M1953" s="9">
        <f t="shared" si="58"/>
        <v>1.5</v>
      </c>
    </row>
    <row r="1954" spans="2:13" ht="12.75">
      <c r="B1954">
        <f t="shared" si="57"/>
        <v>1588.3599999999842</v>
      </c>
      <c r="C1954">
        <v>3860</v>
      </c>
      <c r="M1954" s="9">
        <f t="shared" si="58"/>
        <v>1.5</v>
      </c>
    </row>
    <row r="1955" spans="2:13" ht="12.75">
      <c r="B1955">
        <f t="shared" si="57"/>
        <v>1588.3699999999842</v>
      </c>
      <c r="C1955">
        <v>3861.5</v>
      </c>
      <c r="M1955" s="9">
        <f t="shared" si="58"/>
        <v>1.5</v>
      </c>
    </row>
    <row r="1956" spans="2:13" ht="12.75">
      <c r="B1956">
        <f t="shared" si="57"/>
        <v>1588.3799999999842</v>
      </c>
      <c r="C1956">
        <v>3863</v>
      </c>
      <c r="M1956" s="9">
        <f t="shared" si="58"/>
        <v>1.5</v>
      </c>
    </row>
    <row r="1957" spans="2:13" ht="12.75">
      <c r="B1957">
        <f t="shared" si="57"/>
        <v>1588.3899999999842</v>
      </c>
      <c r="C1957">
        <v>3864.5</v>
      </c>
      <c r="M1957" s="9">
        <f t="shared" si="58"/>
        <v>1.5</v>
      </c>
    </row>
    <row r="1958" spans="2:13" ht="12.75">
      <c r="B1958">
        <f t="shared" si="57"/>
        <v>1588.3999999999842</v>
      </c>
      <c r="C1958">
        <v>3866</v>
      </c>
      <c r="D1958">
        <v>3867.5</v>
      </c>
      <c r="E1958">
        <v>3869</v>
      </c>
      <c r="F1958">
        <v>3870.5</v>
      </c>
      <c r="G1958">
        <v>3872</v>
      </c>
      <c r="H1958">
        <v>3873.5</v>
      </c>
      <c r="I1958">
        <v>3875</v>
      </c>
      <c r="J1958">
        <v>3876.5</v>
      </c>
      <c r="K1958">
        <v>3878</v>
      </c>
      <c r="L1958">
        <v>3879.5</v>
      </c>
      <c r="M1958" s="9">
        <f t="shared" si="58"/>
        <v>1.5</v>
      </c>
    </row>
    <row r="1959" spans="2:13" ht="12.75">
      <c r="B1959">
        <f t="shared" si="57"/>
        <v>1588.4099999999842</v>
      </c>
      <c r="C1959">
        <v>3867.5</v>
      </c>
      <c r="M1959" s="9">
        <f t="shared" si="58"/>
        <v>1.5</v>
      </c>
    </row>
    <row r="1960" spans="2:13" ht="12.75">
      <c r="B1960">
        <f t="shared" si="57"/>
        <v>1588.4199999999842</v>
      </c>
      <c r="C1960">
        <v>3869</v>
      </c>
      <c r="M1960" s="9">
        <f t="shared" si="58"/>
        <v>1.5</v>
      </c>
    </row>
    <row r="1961" spans="2:13" ht="12.75">
      <c r="B1961">
        <f t="shared" si="57"/>
        <v>1588.4299999999841</v>
      </c>
      <c r="C1961">
        <v>3870.5</v>
      </c>
      <c r="M1961" s="9">
        <f t="shared" si="58"/>
        <v>1.5</v>
      </c>
    </row>
    <row r="1962" spans="2:13" ht="12.75">
      <c r="B1962">
        <f t="shared" si="57"/>
        <v>1588.4399999999841</v>
      </c>
      <c r="C1962">
        <v>3872</v>
      </c>
      <c r="M1962" s="9">
        <f t="shared" si="58"/>
        <v>1.5</v>
      </c>
    </row>
    <row r="1963" spans="2:13" ht="12.75">
      <c r="B1963">
        <f t="shared" si="57"/>
        <v>1588.4499999999841</v>
      </c>
      <c r="C1963">
        <v>3873.5</v>
      </c>
      <c r="M1963" s="9">
        <f t="shared" si="58"/>
        <v>1.5</v>
      </c>
    </row>
    <row r="1964" spans="2:13" ht="12.75">
      <c r="B1964">
        <f t="shared" si="57"/>
        <v>1588.4599999999841</v>
      </c>
      <c r="C1964">
        <v>3875</v>
      </c>
      <c r="M1964" s="9">
        <f t="shared" si="58"/>
        <v>1.5</v>
      </c>
    </row>
    <row r="1965" spans="2:13" ht="12.75">
      <c r="B1965">
        <f t="shared" si="57"/>
        <v>1588.469999999984</v>
      </c>
      <c r="C1965">
        <v>3876.5</v>
      </c>
      <c r="M1965" s="9">
        <f t="shared" si="58"/>
        <v>1.5</v>
      </c>
    </row>
    <row r="1966" spans="2:13" ht="12.75">
      <c r="B1966">
        <f t="shared" si="57"/>
        <v>1588.479999999984</v>
      </c>
      <c r="C1966">
        <v>3878</v>
      </c>
      <c r="M1966" s="9">
        <f t="shared" si="58"/>
        <v>1.5</v>
      </c>
    </row>
    <row r="1967" spans="2:13" ht="12.75">
      <c r="B1967">
        <f t="shared" si="57"/>
        <v>1588.489999999984</v>
      </c>
      <c r="C1967">
        <v>3879.5</v>
      </c>
      <c r="M1967" s="9">
        <f t="shared" si="58"/>
        <v>1.5</v>
      </c>
    </row>
    <row r="1968" spans="2:13" ht="12.75">
      <c r="B1968">
        <f t="shared" si="57"/>
        <v>1588.499999999984</v>
      </c>
      <c r="C1968">
        <v>3881</v>
      </c>
      <c r="D1968">
        <v>3882.5</v>
      </c>
      <c r="E1968">
        <v>3884</v>
      </c>
      <c r="F1968">
        <v>3885.5</v>
      </c>
      <c r="G1968">
        <v>3887</v>
      </c>
      <c r="H1968">
        <v>3888.5</v>
      </c>
      <c r="I1968">
        <v>3890</v>
      </c>
      <c r="J1968">
        <v>3891.5</v>
      </c>
      <c r="K1968">
        <v>3893</v>
      </c>
      <c r="L1968">
        <v>3894.5</v>
      </c>
      <c r="M1968" s="9">
        <f t="shared" si="58"/>
        <v>1.5</v>
      </c>
    </row>
    <row r="1969" spans="2:13" ht="12.75">
      <c r="B1969">
        <f t="shared" si="57"/>
        <v>1588.509999999984</v>
      </c>
      <c r="C1969">
        <v>3882.5</v>
      </c>
      <c r="M1969" s="9">
        <f t="shared" si="58"/>
        <v>1.5</v>
      </c>
    </row>
    <row r="1970" spans="2:13" ht="12.75">
      <c r="B1970">
        <f t="shared" si="57"/>
        <v>1588.519999999984</v>
      </c>
      <c r="C1970">
        <v>3884</v>
      </c>
      <c r="M1970" s="9">
        <f t="shared" si="58"/>
        <v>1.5</v>
      </c>
    </row>
    <row r="1971" spans="2:13" ht="12.75">
      <c r="B1971">
        <f t="shared" si="57"/>
        <v>1588.529999999984</v>
      </c>
      <c r="C1971">
        <v>3885.5</v>
      </c>
      <c r="M1971" s="9">
        <f t="shared" si="58"/>
        <v>1.5</v>
      </c>
    </row>
    <row r="1972" spans="2:13" ht="12.75">
      <c r="B1972">
        <f t="shared" si="57"/>
        <v>1588.539999999984</v>
      </c>
      <c r="C1972">
        <v>3887</v>
      </c>
      <c r="M1972" s="9">
        <f t="shared" si="58"/>
        <v>1.5</v>
      </c>
    </row>
    <row r="1973" spans="2:13" ht="12.75">
      <c r="B1973">
        <f t="shared" si="57"/>
        <v>1588.549999999984</v>
      </c>
      <c r="C1973">
        <v>3888.5</v>
      </c>
      <c r="M1973" s="9">
        <f t="shared" si="58"/>
        <v>1.5</v>
      </c>
    </row>
    <row r="1974" spans="2:13" ht="12.75">
      <c r="B1974">
        <f t="shared" si="57"/>
        <v>1588.559999999984</v>
      </c>
      <c r="C1974">
        <v>3890</v>
      </c>
      <c r="M1974" s="9">
        <f t="shared" si="58"/>
        <v>1.5</v>
      </c>
    </row>
    <row r="1975" spans="2:13" ht="12.75">
      <c r="B1975">
        <f t="shared" si="57"/>
        <v>1588.569999999984</v>
      </c>
      <c r="C1975">
        <v>3891.5</v>
      </c>
      <c r="M1975" s="9">
        <f t="shared" si="58"/>
        <v>1.5</v>
      </c>
    </row>
    <row r="1976" spans="2:13" ht="12.75">
      <c r="B1976">
        <f t="shared" si="57"/>
        <v>1588.579999999984</v>
      </c>
      <c r="C1976">
        <v>3893</v>
      </c>
      <c r="M1976" s="9">
        <f t="shared" si="58"/>
        <v>1.5</v>
      </c>
    </row>
    <row r="1977" spans="2:13" ht="12.75">
      <c r="B1977">
        <f t="shared" si="57"/>
        <v>1588.589999999984</v>
      </c>
      <c r="C1977">
        <v>3894.5</v>
      </c>
      <c r="M1977" s="9">
        <f t="shared" si="58"/>
        <v>1.5</v>
      </c>
    </row>
    <row r="1978" spans="2:13" ht="12.75">
      <c r="B1978">
        <f t="shared" si="57"/>
        <v>1588.599999999984</v>
      </c>
      <c r="C1978">
        <v>3896</v>
      </c>
      <c r="D1978">
        <v>3897.6</v>
      </c>
      <c r="E1978">
        <v>3899.2</v>
      </c>
      <c r="F1978">
        <v>3900.8</v>
      </c>
      <c r="G1978">
        <v>3902.4</v>
      </c>
      <c r="H1978">
        <v>3904</v>
      </c>
      <c r="I1978">
        <v>3905.6</v>
      </c>
      <c r="J1978">
        <v>3907.2</v>
      </c>
      <c r="K1978">
        <v>3908.8</v>
      </c>
      <c r="L1978">
        <v>3910.4</v>
      </c>
      <c r="M1978" s="9">
        <f t="shared" si="58"/>
        <v>1.5</v>
      </c>
    </row>
    <row r="1979" spans="2:13" ht="12.75">
      <c r="B1979">
        <f aca="true" t="shared" si="59" ref="B1979:B2018">B1978+0.01</f>
        <v>1588.609999999984</v>
      </c>
      <c r="C1979">
        <v>3897.6</v>
      </c>
      <c r="M1979" s="9">
        <f t="shared" si="58"/>
        <v>1.599999999999909</v>
      </c>
    </row>
    <row r="1980" spans="2:13" ht="12.75">
      <c r="B1980">
        <f t="shared" si="59"/>
        <v>1588.619999999984</v>
      </c>
      <c r="C1980">
        <v>3899.2</v>
      </c>
      <c r="M1980" s="9">
        <f t="shared" si="58"/>
        <v>1.599999999999909</v>
      </c>
    </row>
    <row r="1981" spans="2:13" ht="12.75">
      <c r="B1981">
        <f t="shared" si="59"/>
        <v>1588.629999999984</v>
      </c>
      <c r="C1981">
        <v>3900.8</v>
      </c>
      <c r="M1981" s="9">
        <f t="shared" si="58"/>
        <v>1.6000000000003638</v>
      </c>
    </row>
    <row r="1982" spans="2:13" ht="12.75">
      <c r="B1982">
        <f t="shared" si="59"/>
        <v>1588.639999999984</v>
      </c>
      <c r="C1982">
        <v>3902.4</v>
      </c>
      <c r="M1982" s="9">
        <f t="shared" si="58"/>
        <v>1.599999999999909</v>
      </c>
    </row>
    <row r="1983" spans="2:13" ht="12.75">
      <c r="B1983">
        <f t="shared" si="59"/>
        <v>1588.649999999984</v>
      </c>
      <c r="C1983">
        <v>3904</v>
      </c>
      <c r="M1983" s="9">
        <f t="shared" si="58"/>
        <v>1.599999999999909</v>
      </c>
    </row>
    <row r="1984" spans="2:13" ht="12.75">
      <c r="B1984">
        <f t="shared" si="59"/>
        <v>1588.659999999984</v>
      </c>
      <c r="C1984">
        <v>3905.6</v>
      </c>
      <c r="M1984" s="9">
        <f t="shared" si="58"/>
        <v>1.599999999999909</v>
      </c>
    </row>
    <row r="1985" spans="2:13" ht="12.75">
      <c r="B1985">
        <f t="shared" si="59"/>
        <v>1588.669999999984</v>
      </c>
      <c r="C1985">
        <v>3907.2</v>
      </c>
      <c r="M1985" s="9">
        <f t="shared" si="58"/>
        <v>1.599999999999909</v>
      </c>
    </row>
    <row r="1986" spans="2:13" ht="12.75">
      <c r="B1986">
        <f t="shared" si="59"/>
        <v>1588.679999999984</v>
      </c>
      <c r="C1986">
        <v>3908.8</v>
      </c>
      <c r="M1986" s="9">
        <f t="shared" si="58"/>
        <v>1.6000000000003638</v>
      </c>
    </row>
    <row r="1987" spans="2:13" ht="12.75">
      <c r="B1987">
        <f t="shared" si="59"/>
        <v>1588.689999999984</v>
      </c>
      <c r="C1987">
        <v>3910.4</v>
      </c>
      <c r="M1987" s="9">
        <f t="shared" si="58"/>
        <v>1.599999999999909</v>
      </c>
    </row>
    <row r="1988" spans="2:13" ht="12.75">
      <c r="B1988">
        <f t="shared" si="59"/>
        <v>1588.699999999984</v>
      </c>
      <c r="C1988">
        <v>3912</v>
      </c>
      <c r="D1988">
        <v>3913.5</v>
      </c>
      <c r="E1988">
        <v>3915</v>
      </c>
      <c r="F1988">
        <v>3916.5</v>
      </c>
      <c r="G1988">
        <v>3918</v>
      </c>
      <c r="H1988">
        <v>3919.5</v>
      </c>
      <c r="I1988">
        <v>3921</v>
      </c>
      <c r="J1988">
        <v>3922.5</v>
      </c>
      <c r="K1988">
        <v>3924</v>
      </c>
      <c r="L1988">
        <v>3925.5</v>
      </c>
      <c r="M1988" s="9">
        <f t="shared" si="58"/>
        <v>1.599999999999909</v>
      </c>
    </row>
    <row r="1989" spans="2:13" ht="12.75">
      <c r="B1989">
        <f t="shared" si="59"/>
        <v>1588.709999999984</v>
      </c>
      <c r="C1989">
        <v>3913.5</v>
      </c>
      <c r="M1989" s="9">
        <f t="shared" si="58"/>
        <v>1.5</v>
      </c>
    </row>
    <row r="1990" spans="2:13" ht="12.75">
      <c r="B1990">
        <f t="shared" si="59"/>
        <v>1588.7199999999839</v>
      </c>
      <c r="C1990">
        <v>3915</v>
      </c>
      <c r="M1990" s="9">
        <f t="shared" si="58"/>
        <v>1.5</v>
      </c>
    </row>
    <row r="1991" spans="2:13" ht="12.75">
      <c r="B1991">
        <f t="shared" si="59"/>
        <v>1588.7299999999839</v>
      </c>
      <c r="C1991">
        <v>3916.5</v>
      </c>
      <c r="M1991" s="9">
        <f t="shared" si="58"/>
        <v>1.5</v>
      </c>
    </row>
    <row r="1992" spans="2:13" ht="12.75">
      <c r="B1992">
        <f t="shared" si="59"/>
        <v>1588.7399999999839</v>
      </c>
      <c r="C1992">
        <v>3918</v>
      </c>
      <c r="M1992" s="9">
        <f t="shared" si="58"/>
        <v>1.5</v>
      </c>
    </row>
    <row r="1993" spans="2:13" ht="12.75">
      <c r="B1993">
        <f t="shared" si="59"/>
        <v>1588.7499999999839</v>
      </c>
      <c r="C1993">
        <v>3919.5</v>
      </c>
      <c r="M1993" s="9">
        <f aca="true" t="shared" si="60" ref="M1993:M2056">C1993-C1992</f>
        <v>1.5</v>
      </c>
    </row>
    <row r="1994" spans="2:13" ht="12.75">
      <c r="B1994">
        <f t="shared" si="59"/>
        <v>1588.7599999999838</v>
      </c>
      <c r="C1994">
        <v>3921</v>
      </c>
      <c r="M1994" s="9">
        <f t="shared" si="60"/>
        <v>1.5</v>
      </c>
    </row>
    <row r="1995" spans="2:13" ht="12.75">
      <c r="B1995">
        <f t="shared" si="59"/>
        <v>1588.7699999999838</v>
      </c>
      <c r="C1995">
        <v>3922.5</v>
      </c>
      <c r="M1995" s="9">
        <f t="shared" si="60"/>
        <v>1.5</v>
      </c>
    </row>
    <row r="1996" spans="2:13" ht="12.75">
      <c r="B1996">
        <f t="shared" si="59"/>
        <v>1588.7799999999838</v>
      </c>
      <c r="C1996">
        <v>3924</v>
      </c>
      <c r="M1996" s="9">
        <f t="shared" si="60"/>
        <v>1.5</v>
      </c>
    </row>
    <row r="1997" spans="2:13" ht="12.75">
      <c r="B1997">
        <f t="shared" si="59"/>
        <v>1588.7899999999838</v>
      </c>
      <c r="C1997">
        <v>3925.5</v>
      </c>
      <c r="M1997" s="9">
        <f t="shared" si="60"/>
        <v>1.5</v>
      </c>
    </row>
    <row r="1998" spans="2:13" ht="12.75">
      <c r="B1998">
        <f t="shared" si="59"/>
        <v>1588.7999999999838</v>
      </c>
      <c r="C1998">
        <v>3927</v>
      </c>
      <c r="D1998">
        <v>3928.5</v>
      </c>
      <c r="E1998">
        <v>3930</v>
      </c>
      <c r="F1998">
        <v>3931.5</v>
      </c>
      <c r="G1998">
        <v>3933</v>
      </c>
      <c r="H1998">
        <v>3934.5</v>
      </c>
      <c r="I1998">
        <v>3936</v>
      </c>
      <c r="J1998">
        <v>3937.5</v>
      </c>
      <c r="K1998">
        <v>3939</v>
      </c>
      <c r="L1998">
        <v>3940.5</v>
      </c>
      <c r="M1998" s="9">
        <f t="shared" si="60"/>
        <v>1.5</v>
      </c>
    </row>
    <row r="1999" spans="2:13" ht="12.75">
      <c r="B1999">
        <f t="shared" si="59"/>
        <v>1588.8099999999838</v>
      </c>
      <c r="C1999">
        <v>3928.5</v>
      </c>
      <c r="M1999" s="9">
        <f t="shared" si="60"/>
        <v>1.5</v>
      </c>
    </row>
    <row r="2000" spans="2:13" ht="12.75">
      <c r="B2000">
        <f t="shared" si="59"/>
        <v>1588.8199999999838</v>
      </c>
      <c r="C2000">
        <v>3930</v>
      </c>
      <c r="M2000" s="9">
        <f t="shared" si="60"/>
        <v>1.5</v>
      </c>
    </row>
    <row r="2001" spans="2:13" ht="12.75">
      <c r="B2001">
        <f t="shared" si="59"/>
        <v>1588.8299999999838</v>
      </c>
      <c r="C2001">
        <v>3931.5</v>
      </c>
      <c r="M2001" s="9">
        <f t="shared" si="60"/>
        <v>1.5</v>
      </c>
    </row>
    <row r="2002" spans="2:13" ht="12.75">
      <c r="B2002">
        <f t="shared" si="59"/>
        <v>1588.8399999999838</v>
      </c>
      <c r="C2002">
        <v>3933</v>
      </c>
      <c r="M2002" s="9">
        <f t="shared" si="60"/>
        <v>1.5</v>
      </c>
    </row>
    <row r="2003" spans="2:13" ht="12.75">
      <c r="B2003">
        <f t="shared" si="59"/>
        <v>1588.8499999999838</v>
      </c>
      <c r="C2003">
        <v>3934.5</v>
      </c>
      <c r="M2003" s="9">
        <f t="shared" si="60"/>
        <v>1.5</v>
      </c>
    </row>
    <row r="2004" spans="2:13" ht="12.75">
      <c r="B2004">
        <f t="shared" si="59"/>
        <v>1588.8599999999838</v>
      </c>
      <c r="C2004">
        <v>3936</v>
      </c>
      <c r="M2004" s="9">
        <f t="shared" si="60"/>
        <v>1.5</v>
      </c>
    </row>
    <row r="2005" spans="2:13" ht="12.75">
      <c r="B2005">
        <f t="shared" si="59"/>
        <v>1588.8699999999837</v>
      </c>
      <c r="C2005">
        <v>3937.5</v>
      </c>
      <c r="M2005" s="9">
        <f t="shared" si="60"/>
        <v>1.5</v>
      </c>
    </row>
    <row r="2006" spans="2:13" ht="12.75">
      <c r="B2006">
        <f t="shared" si="59"/>
        <v>1588.8799999999837</v>
      </c>
      <c r="C2006">
        <v>3939</v>
      </c>
      <c r="M2006" s="9">
        <f t="shared" si="60"/>
        <v>1.5</v>
      </c>
    </row>
    <row r="2007" spans="2:13" ht="12.75">
      <c r="B2007">
        <f t="shared" si="59"/>
        <v>1588.8899999999837</v>
      </c>
      <c r="C2007">
        <v>3940.5</v>
      </c>
      <c r="M2007" s="9">
        <f t="shared" si="60"/>
        <v>1.5</v>
      </c>
    </row>
    <row r="2008" spans="2:13" ht="12.75">
      <c r="B2008">
        <f t="shared" si="59"/>
        <v>1588.8999999999837</v>
      </c>
      <c r="C2008">
        <v>3942</v>
      </c>
      <c r="D2008">
        <v>3943.5</v>
      </c>
      <c r="E2008">
        <v>3945</v>
      </c>
      <c r="F2008">
        <v>3946.5</v>
      </c>
      <c r="G2008">
        <v>3948</v>
      </c>
      <c r="H2008">
        <v>3949.5</v>
      </c>
      <c r="I2008">
        <v>3951</v>
      </c>
      <c r="J2008">
        <v>3952.5</v>
      </c>
      <c r="K2008">
        <v>3954</v>
      </c>
      <c r="L2008">
        <v>3955.5</v>
      </c>
      <c r="M2008" s="9">
        <f t="shared" si="60"/>
        <v>1.5</v>
      </c>
    </row>
    <row r="2009" spans="2:13" ht="12.75">
      <c r="B2009">
        <f t="shared" si="59"/>
        <v>1588.9099999999837</v>
      </c>
      <c r="C2009">
        <v>3943.5</v>
      </c>
      <c r="M2009" s="9">
        <f t="shared" si="60"/>
        <v>1.5</v>
      </c>
    </row>
    <row r="2010" spans="2:13" ht="12.75">
      <c r="B2010">
        <f t="shared" si="59"/>
        <v>1588.9199999999837</v>
      </c>
      <c r="C2010">
        <v>3945</v>
      </c>
      <c r="M2010" s="9">
        <f t="shared" si="60"/>
        <v>1.5</v>
      </c>
    </row>
    <row r="2011" spans="2:13" ht="12.75">
      <c r="B2011">
        <f t="shared" si="59"/>
        <v>1588.9299999999837</v>
      </c>
      <c r="C2011">
        <v>3946.5</v>
      </c>
      <c r="M2011" s="9">
        <f t="shared" si="60"/>
        <v>1.5</v>
      </c>
    </row>
    <row r="2012" spans="2:13" ht="12.75">
      <c r="B2012">
        <f t="shared" si="59"/>
        <v>1588.9399999999837</v>
      </c>
      <c r="C2012">
        <v>3948</v>
      </c>
      <c r="M2012" s="9">
        <f t="shared" si="60"/>
        <v>1.5</v>
      </c>
    </row>
    <row r="2013" spans="2:13" ht="12.75">
      <c r="B2013">
        <f t="shared" si="59"/>
        <v>1588.9499999999837</v>
      </c>
      <c r="C2013">
        <v>3949.5</v>
      </c>
      <c r="M2013" s="9">
        <f t="shared" si="60"/>
        <v>1.5</v>
      </c>
    </row>
    <row r="2014" spans="2:13" ht="12.75">
      <c r="B2014">
        <f t="shared" si="59"/>
        <v>1588.9599999999837</v>
      </c>
      <c r="C2014">
        <v>3951</v>
      </c>
      <c r="M2014" s="9">
        <f t="shared" si="60"/>
        <v>1.5</v>
      </c>
    </row>
    <row r="2015" spans="2:13" ht="12.75">
      <c r="B2015">
        <f t="shared" si="59"/>
        <v>1588.9699999999837</v>
      </c>
      <c r="C2015">
        <v>3952.5</v>
      </c>
      <c r="M2015" s="9">
        <f t="shared" si="60"/>
        <v>1.5</v>
      </c>
    </row>
    <row r="2016" spans="2:13" ht="12.75">
      <c r="B2016">
        <f t="shared" si="59"/>
        <v>1588.9799999999836</v>
      </c>
      <c r="C2016">
        <v>3954</v>
      </c>
      <c r="M2016" s="9">
        <f t="shared" si="60"/>
        <v>1.5</v>
      </c>
    </row>
    <row r="2017" spans="2:13" ht="12.75">
      <c r="B2017">
        <f t="shared" si="59"/>
        <v>1588.9899999999836</v>
      </c>
      <c r="C2017">
        <v>3955.5</v>
      </c>
      <c r="M2017" s="9">
        <f t="shared" si="60"/>
        <v>1.5</v>
      </c>
    </row>
    <row r="2018" spans="2:13" ht="12.75">
      <c r="B2018">
        <f t="shared" si="59"/>
        <v>1588.9999999999836</v>
      </c>
      <c r="C2018">
        <v>3957</v>
      </c>
      <c r="D2018">
        <v>3958.5</v>
      </c>
      <c r="E2018">
        <v>3960</v>
      </c>
      <c r="F2018">
        <v>3961.5</v>
      </c>
      <c r="G2018">
        <v>3963</v>
      </c>
      <c r="H2018">
        <v>3964.5</v>
      </c>
      <c r="I2018">
        <v>3966</v>
      </c>
      <c r="J2018">
        <v>3967.5</v>
      </c>
      <c r="K2018">
        <v>3969</v>
      </c>
      <c r="L2018">
        <v>3970.5</v>
      </c>
      <c r="M2018" s="9">
        <f t="shared" si="60"/>
        <v>1.5</v>
      </c>
    </row>
    <row r="2019" spans="2:13" ht="12.75">
      <c r="B2019">
        <v>1589.1</v>
      </c>
      <c r="C2019">
        <v>3972</v>
      </c>
      <c r="D2019">
        <v>3973.6</v>
      </c>
      <c r="E2019">
        <v>3975.2</v>
      </c>
      <c r="F2019">
        <v>3976.8</v>
      </c>
      <c r="G2019">
        <v>3978.4</v>
      </c>
      <c r="H2019">
        <v>3980</v>
      </c>
      <c r="I2019">
        <v>3981.6</v>
      </c>
      <c r="J2019">
        <v>3983.2</v>
      </c>
      <c r="K2019">
        <v>3984.8</v>
      </c>
      <c r="L2019">
        <v>3986.4</v>
      </c>
      <c r="M2019" s="9">
        <f t="shared" si="60"/>
        <v>15</v>
      </c>
    </row>
    <row r="2020" spans="2:13" ht="12.75">
      <c r="B2020">
        <v>1589.2</v>
      </c>
      <c r="C2020">
        <v>3988</v>
      </c>
      <c r="D2020">
        <v>3989.5</v>
      </c>
      <c r="E2020">
        <v>3991</v>
      </c>
      <c r="F2020">
        <v>3992.5</v>
      </c>
      <c r="G2020">
        <v>3994</v>
      </c>
      <c r="H2020">
        <v>3995.5</v>
      </c>
      <c r="I2020">
        <v>3997</v>
      </c>
      <c r="J2020">
        <v>3998.5</v>
      </c>
      <c r="K2020">
        <v>4000</v>
      </c>
      <c r="L2020">
        <v>4001.5</v>
      </c>
      <c r="M2020" s="9">
        <f t="shared" si="60"/>
        <v>16</v>
      </c>
    </row>
    <row r="2021" spans="2:13" ht="12.75">
      <c r="B2021">
        <v>1589.3</v>
      </c>
      <c r="C2021">
        <v>4003</v>
      </c>
      <c r="D2021">
        <v>4004.5</v>
      </c>
      <c r="E2021">
        <v>4006</v>
      </c>
      <c r="F2021">
        <v>4007.5</v>
      </c>
      <c r="G2021">
        <v>4009</v>
      </c>
      <c r="H2021">
        <v>4010.5</v>
      </c>
      <c r="I2021">
        <v>4012</v>
      </c>
      <c r="J2021">
        <v>4013.5</v>
      </c>
      <c r="K2021">
        <v>4015</v>
      </c>
      <c r="L2021">
        <v>4016.5</v>
      </c>
      <c r="M2021" s="9">
        <f t="shared" si="60"/>
        <v>15</v>
      </c>
    </row>
    <row r="2022" spans="2:13" ht="12.75">
      <c r="B2022">
        <v>1589.4</v>
      </c>
      <c r="C2022">
        <v>4018</v>
      </c>
      <c r="D2022">
        <v>4019.5</v>
      </c>
      <c r="E2022">
        <v>4021</v>
      </c>
      <c r="F2022">
        <v>4022.5</v>
      </c>
      <c r="G2022">
        <v>4024</v>
      </c>
      <c r="H2022">
        <v>4025.5</v>
      </c>
      <c r="I2022">
        <v>4027</v>
      </c>
      <c r="J2022">
        <v>4028.5</v>
      </c>
      <c r="K2022">
        <v>4030</v>
      </c>
      <c r="L2022">
        <v>4031.5</v>
      </c>
      <c r="M2022" s="9">
        <f t="shared" si="60"/>
        <v>15</v>
      </c>
    </row>
    <row r="2023" spans="2:13" ht="12.75">
      <c r="B2023">
        <v>1589.5</v>
      </c>
      <c r="C2023">
        <v>4033</v>
      </c>
      <c r="D2023">
        <v>4034.5</v>
      </c>
      <c r="E2023">
        <v>4036</v>
      </c>
      <c r="F2023">
        <v>4037.5</v>
      </c>
      <c r="G2023">
        <v>4039</v>
      </c>
      <c r="H2023">
        <v>4040.5</v>
      </c>
      <c r="I2023">
        <v>4042</v>
      </c>
      <c r="J2023">
        <v>4043.5</v>
      </c>
      <c r="K2023">
        <v>4045</v>
      </c>
      <c r="L2023">
        <v>4046.5</v>
      </c>
      <c r="M2023" s="9">
        <f t="shared" si="60"/>
        <v>15</v>
      </c>
    </row>
    <row r="2024" spans="2:13" ht="12.75">
      <c r="B2024">
        <v>1589.6</v>
      </c>
      <c r="C2024">
        <v>4048</v>
      </c>
      <c r="D2024">
        <v>4049.5</v>
      </c>
      <c r="E2024">
        <v>4051</v>
      </c>
      <c r="F2024">
        <v>4052.5</v>
      </c>
      <c r="G2024">
        <v>4054</v>
      </c>
      <c r="H2024">
        <v>4055.5</v>
      </c>
      <c r="I2024">
        <v>4057</v>
      </c>
      <c r="J2024">
        <v>4058.5</v>
      </c>
      <c r="K2024">
        <v>4060</v>
      </c>
      <c r="L2024">
        <v>4061.5</v>
      </c>
      <c r="M2024" s="9">
        <f t="shared" si="60"/>
        <v>15</v>
      </c>
    </row>
    <row r="2025" spans="2:13" ht="12.75">
      <c r="B2025">
        <v>1589.7</v>
      </c>
      <c r="C2025">
        <v>4063</v>
      </c>
      <c r="D2025">
        <v>4064.6</v>
      </c>
      <c r="E2025">
        <v>4066.2</v>
      </c>
      <c r="F2025">
        <v>4067.8</v>
      </c>
      <c r="G2025">
        <v>4069.4</v>
      </c>
      <c r="H2025">
        <v>4071</v>
      </c>
      <c r="I2025">
        <v>4072.6</v>
      </c>
      <c r="J2025">
        <v>4074.2</v>
      </c>
      <c r="K2025">
        <v>4075.8</v>
      </c>
      <c r="L2025">
        <v>4077.4</v>
      </c>
      <c r="M2025" s="9">
        <f t="shared" si="60"/>
        <v>15</v>
      </c>
    </row>
    <row r="2026" spans="2:13" ht="12.75">
      <c r="B2026">
        <v>1589.8</v>
      </c>
      <c r="C2026">
        <v>4079</v>
      </c>
      <c r="D2026">
        <v>4080.5</v>
      </c>
      <c r="E2026">
        <v>4082</v>
      </c>
      <c r="F2026">
        <v>4083.5</v>
      </c>
      <c r="G2026">
        <v>4085</v>
      </c>
      <c r="H2026">
        <v>4086.5</v>
      </c>
      <c r="I2026">
        <v>4088</v>
      </c>
      <c r="J2026">
        <v>4089.5</v>
      </c>
      <c r="K2026">
        <v>4091</v>
      </c>
      <c r="L2026">
        <v>4092.5</v>
      </c>
      <c r="M2026" s="9">
        <f t="shared" si="60"/>
        <v>16</v>
      </c>
    </row>
    <row r="2027" spans="2:13" ht="12.75">
      <c r="B2027">
        <v>1589.9</v>
      </c>
      <c r="C2027">
        <v>4094</v>
      </c>
      <c r="D2027">
        <v>4095.5</v>
      </c>
      <c r="E2027">
        <v>4097</v>
      </c>
      <c r="F2027">
        <v>4098.5</v>
      </c>
      <c r="G2027">
        <v>4100</v>
      </c>
      <c r="H2027">
        <v>4101.5</v>
      </c>
      <c r="I2027">
        <v>4103</v>
      </c>
      <c r="J2027">
        <v>4104.5</v>
      </c>
      <c r="K2027">
        <v>4106</v>
      </c>
      <c r="L2027">
        <v>4107.5</v>
      </c>
      <c r="M2027" s="9">
        <f t="shared" si="60"/>
        <v>15</v>
      </c>
    </row>
    <row r="2028" spans="2:13" ht="12.75">
      <c r="B2028">
        <v>1590</v>
      </c>
      <c r="C2028">
        <v>4109</v>
      </c>
      <c r="D2028">
        <v>4110.7</v>
      </c>
      <c r="E2028">
        <v>4112.4</v>
      </c>
      <c r="F2028">
        <v>4114.1</v>
      </c>
      <c r="G2028">
        <v>4115.8</v>
      </c>
      <c r="H2028">
        <v>4117.5</v>
      </c>
      <c r="I2028">
        <v>4119.2</v>
      </c>
      <c r="J2028">
        <v>4120.9</v>
      </c>
      <c r="K2028">
        <v>4122.6</v>
      </c>
      <c r="L2028">
        <v>4124.3</v>
      </c>
      <c r="M2028" s="9">
        <f t="shared" si="60"/>
        <v>15</v>
      </c>
    </row>
    <row r="2029" spans="2:13" ht="12.75">
      <c r="B2029">
        <v>1590.1</v>
      </c>
      <c r="C2029">
        <v>4126</v>
      </c>
      <c r="D2029">
        <v>4127.8</v>
      </c>
      <c r="E2029">
        <v>4129.6</v>
      </c>
      <c r="F2029">
        <v>4131.4</v>
      </c>
      <c r="G2029">
        <v>4133.2</v>
      </c>
      <c r="H2029">
        <v>4135</v>
      </c>
      <c r="I2029">
        <v>4136.8</v>
      </c>
      <c r="J2029">
        <v>4138.6</v>
      </c>
      <c r="K2029">
        <v>4140.4</v>
      </c>
      <c r="L2029">
        <v>4142.2</v>
      </c>
      <c r="M2029" s="9">
        <f t="shared" si="60"/>
        <v>17</v>
      </c>
    </row>
    <row r="2030" spans="2:13" ht="12.75">
      <c r="B2030">
        <v>1590.2</v>
      </c>
      <c r="C2030">
        <v>4144</v>
      </c>
      <c r="D2030">
        <v>4145.7</v>
      </c>
      <c r="E2030">
        <v>4147.4</v>
      </c>
      <c r="F2030">
        <v>4149.1</v>
      </c>
      <c r="G2030">
        <v>4150.8</v>
      </c>
      <c r="H2030">
        <v>4152.5</v>
      </c>
      <c r="I2030">
        <v>4154.2</v>
      </c>
      <c r="J2030">
        <v>4155.9</v>
      </c>
      <c r="K2030">
        <v>4157.6</v>
      </c>
      <c r="L2030">
        <v>4159.3</v>
      </c>
      <c r="M2030" s="9">
        <f t="shared" si="60"/>
        <v>18</v>
      </c>
    </row>
    <row r="2031" spans="2:13" ht="12.75">
      <c r="B2031">
        <v>1590.3</v>
      </c>
      <c r="C2031">
        <v>4161</v>
      </c>
      <c r="D2031">
        <v>4162.7</v>
      </c>
      <c r="E2031">
        <v>4164.4</v>
      </c>
      <c r="F2031">
        <v>4166.1</v>
      </c>
      <c r="G2031">
        <v>4167.8</v>
      </c>
      <c r="H2031">
        <v>4169.5</v>
      </c>
      <c r="I2031">
        <v>4171.2</v>
      </c>
      <c r="J2031">
        <v>4172.9</v>
      </c>
      <c r="K2031">
        <v>4174.6</v>
      </c>
      <c r="L2031">
        <v>4176.3</v>
      </c>
      <c r="M2031" s="9">
        <f t="shared" si="60"/>
        <v>17</v>
      </c>
    </row>
    <row r="2032" spans="2:13" ht="12.75">
      <c r="B2032">
        <v>1590.4</v>
      </c>
      <c r="C2032">
        <v>4178</v>
      </c>
      <c r="D2032">
        <v>4179.8</v>
      </c>
      <c r="E2032">
        <v>4181.6</v>
      </c>
      <c r="F2032">
        <v>4183.4</v>
      </c>
      <c r="G2032">
        <v>4185.2</v>
      </c>
      <c r="H2032">
        <v>4187</v>
      </c>
      <c r="I2032">
        <v>4188.8</v>
      </c>
      <c r="J2032">
        <v>4190.6</v>
      </c>
      <c r="K2032">
        <v>4192.4</v>
      </c>
      <c r="L2032">
        <v>4194.2</v>
      </c>
      <c r="M2032" s="9">
        <f t="shared" si="60"/>
        <v>17</v>
      </c>
    </row>
    <row r="2033" spans="2:13" ht="12.75">
      <c r="B2033">
        <v>1590.5</v>
      </c>
      <c r="C2033">
        <v>4196</v>
      </c>
      <c r="D2033">
        <v>4197.7</v>
      </c>
      <c r="E2033">
        <v>4199.4</v>
      </c>
      <c r="F2033">
        <v>4201.1</v>
      </c>
      <c r="G2033">
        <v>4202.8</v>
      </c>
      <c r="H2033">
        <v>4204.5</v>
      </c>
      <c r="I2033">
        <v>4206.2</v>
      </c>
      <c r="J2033">
        <v>4207.9</v>
      </c>
      <c r="K2033">
        <v>4209.6</v>
      </c>
      <c r="L2033">
        <v>4211.3</v>
      </c>
      <c r="M2033" s="9">
        <f t="shared" si="60"/>
        <v>18</v>
      </c>
    </row>
    <row r="2034" spans="2:13" ht="12.75">
      <c r="B2034">
        <v>1590.6</v>
      </c>
      <c r="C2034">
        <v>4213</v>
      </c>
      <c r="D2034">
        <v>4214.7</v>
      </c>
      <c r="E2034">
        <v>4216.4</v>
      </c>
      <c r="F2034">
        <v>4218.1</v>
      </c>
      <c r="G2034">
        <v>4219.8</v>
      </c>
      <c r="H2034">
        <v>4221.5</v>
      </c>
      <c r="I2034">
        <v>4223.2</v>
      </c>
      <c r="J2034">
        <v>4224.9</v>
      </c>
      <c r="K2034">
        <v>4226.6</v>
      </c>
      <c r="L2034">
        <v>4228.3</v>
      </c>
      <c r="M2034" s="9">
        <f t="shared" si="60"/>
        <v>17</v>
      </c>
    </row>
    <row r="2035" spans="2:13" ht="12.75">
      <c r="B2035">
        <v>1590.7</v>
      </c>
      <c r="C2035">
        <v>4230</v>
      </c>
      <c r="D2035">
        <v>4231.8</v>
      </c>
      <c r="E2035">
        <v>4233.6</v>
      </c>
      <c r="F2035">
        <v>4235.4</v>
      </c>
      <c r="G2035">
        <v>4237.2</v>
      </c>
      <c r="H2035">
        <v>4239</v>
      </c>
      <c r="I2035">
        <v>4240.8</v>
      </c>
      <c r="J2035">
        <v>4242.6</v>
      </c>
      <c r="K2035">
        <v>4244.4</v>
      </c>
      <c r="L2035">
        <v>4246.2</v>
      </c>
      <c r="M2035" s="9">
        <f t="shared" si="60"/>
        <v>17</v>
      </c>
    </row>
    <row r="2036" spans="2:13" ht="12.75">
      <c r="B2036">
        <v>1590.8</v>
      </c>
      <c r="C2036">
        <v>4248</v>
      </c>
      <c r="D2036">
        <v>4249.7</v>
      </c>
      <c r="E2036">
        <v>4251.4</v>
      </c>
      <c r="F2036">
        <v>4253.1</v>
      </c>
      <c r="G2036">
        <v>4254.8</v>
      </c>
      <c r="H2036">
        <v>4256.5</v>
      </c>
      <c r="I2036">
        <v>4258.2</v>
      </c>
      <c r="J2036">
        <v>4259.9</v>
      </c>
      <c r="K2036">
        <v>4261.6</v>
      </c>
      <c r="L2036">
        <v>4263.3</v>
      </c>
      <c r="M2036" s="9">
        <f t="shared" si="60"/>
        <v>18</v>
      </c>
    </row>
    <row r="2037" spans="2:13" ht="12.75">
      <c r="B2037">
        <v>1590.9</v>
      </c>
      <c r="C2037">
        <v>4265</v>
      </c>
      <c r="D2037">
        <v>4266.7</v>
      </c>
      <c r="E2037">
        <v>4268.4</v>
      </c>
      <c r="F2037">
        <v>4270.1</v>
      </c>
      <c r="G2037">
        <v>4271.8</v>
      </c>
      <c r="H2037">
        <v>4273.5</v>
      </c>
      <c r="I2037">
        <v>4275.2</v>
      </c>
      <c r="J2037">
        <v>4276.9</v>
      </c>
      <c r="K2037">
        <v>4278.6</v>
      </c>
      <c r="L2037">
        <v>4280.3</v>
      </c>
      <c r="M2037" s="9">
        <f t="shared" si="60"/>
        <v>17</v>
      </c>
    </row>
    <row r="2038" spans="2:13" ht="12.75">
      <c r="B2038">
        <v>1591</v>
      </c>
      <c r="C2038">
        <v>4282</v>
      </c>
      <c r="D2038">
        <v>4283.8</v>
      </c>
      <c r="E2038">
        <v>4285.6</v>
      </c>
      <c r="F2038">
        <v>4287.4</v>
      </c>
      <c r="G2038">
        <v>4289.2</v>
      </c>
      <c r="H2038">
        <v>4291</v>
      </c>
      <c r="I2038">
        <v>4292.8</v>
      </c>
      <c r="J2038">
        <v>4294.6</v>
      </c>
      <c r="K2038">
        <v>4296.4</v>
      </c>
      <c r="L2038">
        <v>4298.2</v>
      </c>
      <c r="M2038" s="9">
        <f t="shared" si="60"/>
        <v>17</v>
      </c>
    </row>
    <row r="2039" spans="2:13" ht="12.75">
      <c r="B2039">
        <v>1591.1</v>
      </c>
      <c r="C2039">
        <v>4300</v>
      </c>
      <c r="D2039">
        <v>4301.7</v>
      </c>
      <c r="E2039">
        <v>4303.4</v>
      </c>
      <c r="F2039">
        <v>4305.1</v>
      </c>
      <c r="G2039">
        <v>4306.8</v>
      </c>
      <c r="H2039">
        <v>4308.5</v>
      </c>
      <c r="I2039">
        <v>4310.2</v>
      </c>
      <c r="J2039">
        <v>4311.9</v>
      </c>
      <c r="K2039">
        <v>4313.6</v>
      </c>
      <c r="L2039">
        <v>4315.3</v>
      </c>
      <c r="M2039" s="9">
        <f t="shared" si="60"/>
        <v>18</v>
      </c>
    </row>
    <row r="2040" spans="2:13" ht="12.75">
      <c r="B2040">
        <v>1591.2</v>
      </c>
      <c r="C2040">
        <v>4317</v>
      </c>
      <c r="D2040">
        <v>4318.7</v>
      </c>
      <c r="E2040">
        <v>4320.4</v>
      </c>
      <c r="F2040">
        <v>4322.1</v>
      </c>
      <c r="G2040">
        <v>4323.8</v>
      </c>
      <c r="H2040">
        <v>4325.5</v>
      </c>
      <c r="I2040">
        <v>4327.2</v>
      </c>
      <c r="J2040">
        <v>4328.9</v>
      </c>
      <c r="K2040">
        <v>4330.6</v>
      </c>
      <c r="L2040">
        <v>4332.3</v>
      </c>
      <c r="M2040" s="9">
        <f t="shared" si="60"/>
        <v>17</v>
      </c>
    </row>
    <row r="2041" spans="2:13" ht="12.75">
      <c r="B2041">
        <v>1591.3</v>
      </c>
      <c r="C2041">
        <v>4334</v>
      </c>
      <c r="D2041">
        <v>4335.8</v>
      </c>
      <c r="E2041">
        <v>4337.6</v>
      </c>
      <c r="F2041">
        <v>4339.4</v>
      </c>
      <c r="G2041">
        <v>4341.2</v>
      </c>
      <c r="H2041">
        <v>4343</v>
      </c>
      <c r="I2041">
        <v>4344.8</v>
      </c>
      <c r="J2041">
        <v>4346.6</v>
      </c>
      <c r="K2041">
        <v>4348.4</v>
      </c>
      <c r="L2041">
        <v>4350.2</v>
      </c>
      <c r="M2041" s="9">
        <f t="shared" si="60"/>
        <v>17</v>
      </c>
    </row>
    <row r="2042" spans="2:13" ht="12.75">
      <c r="B2042">
        <v>1591.4</v>
      </c>
      <c r="C2042">
        <v>4352</v>
      </c>
      <c r="D2042">
        <v>4353.7</v>
      </c>
      <c r="E2042">
        <v>4355.4</v>
      </c>
      <c r="F2042">
        <v>4357.1</v>
      </c>
      <c r="G2042">
        <v>4358.8</v>
      </c>
      <c r="H2042">
        <v>4360.5</v>
      </c>
      <c r="I2042">
        <v>4362.2</v>
      </c>
      <c r="J2042">
        <v>4363.9</v>
      </c>
      <c r="K2042">
        <v>4365.6</v>
      </c>
      <c r="L2042">
        <v>4367.3</v>
      </c>
      <c r="M2042" s="9">
        <f t="shared" si="60"/>
        <v>18</v>
      </c>
    </row>
    <row r="2043" spans="2:13" ht="12.75">
      <c r="B2043">
        <v>1591.5</v>
      </c>
      <c r="C2043">
        <v>4369</v>
      </c>
      <c r="D2043">
        <v>4370.7</v>
      </c>
      <c r="E2043">
        <v>4372.4</v>
      </c>
      <c r="F2043">
        <v>4374.1</v>
      </c>
      <c r="G2043">
        <v>4375.8</v>
      </c>
      <c r="H2043">
        <v>4377.5</v>
      </c>
      <c r="I2043">
        <v>4379.2</v>
      </c>
      <c r="J2043">
        <v>4380.9</v>
      </c>
      <c r="K2043">
        <v>4382.6</v>
      </c>
      <c r="L2043">
        <v>4384.3</v>
      </c>
      <c r="M2043" s="9">
        <f t="shared" si="60"/>
        <v>17</v>
      </c>
    </row>
    <row r="2044" spans="2:13" ht="12.75">
      <c r="B2044">
        <v>1591.6</v>
      </c>
      <c r="C2044">
        <v>4386</v>
      </c>
      <c r="D2044">
        <v>4387.8</v>
      </c>
      <c r="E2044">
        <v>4389.6</v>
      </c>
      <c r="F2044">
        <v>4391.4</v>
      </c>
      <c r="G2044">
        <v>4393.2</v>
      </c>
      <c r="H2044">
        <v>4395</v>
      </c>
      <c r="I2044">
        <v>4396.8</v>
      </c>
      <c r="J2044">
        <v>4398.6</v>
      </c>
      <c r="K2044">
        <v>4400.4</v>
      </c>
      <c r="L2044">
        <v>4402.2</v>
      </c>
      <c r="M2044" s="9">
        <f t="shared" si="60"/>
        <v>17</v>
      </c>
    </row>
    <row r="2045" spans="2:13" ht="12.75">
      <c r="B2045">
        <v>1591.7</v>
      </c>
      <c r="C2045">
        <v>4404</v>
      </c>
      <c r="D2045">
        <v>4405.7</v>
      </c>
      <c r="E2045">
        <v>4407.4</v>
      </c>
      <c r="F2045">
        <v>4409.1</v>
      </c>
      <c r="G2045">
        <v>4410.8</v>
      </c>
      <c r="H2045">
        <v>4412.5</v>
      </c>
      <c r="I2045">
        <v>4414.2</v>
      </c>
      <c r="J2045">
        <v>4415.9</v>
      </c>
      <c r="K2045">
        <v>4417.6</v>
      </c>
      <c r="L2045">
        <v>4419.3</v>
      </c>
      <c r="M2045" s="9">
        <f t="shared" si="60"/>
        <v>18</v>
      </c>
    </row>
    <row r="2046" spans="2:13" ht="12.75">
      <c r="B2046">
        <v>1591.8</v>
      </c>
      <c r="C2046">
        <v>4421</v>
      </c>
      <c r="D2046">
        <v>4422.7</v>
      </c>
      <c r="E2046">
        <v>4424.4</v>
      </c>
      <c r="F2046">
        <v>4426.1</v>
      </c>
      <c r="G2046">
        <v>4427.8</v>
      </c>
      <c r="H2046">
        <v>4429.5</v>
      </c>
      <c r="I2046">
        <v>4431.2</v>
      </c>
      <c r="J2046">
        <v>4432.9</v>
      </c>
      <c r="K2046">
        <v>4434.6</v>
      </c>
      <c r="L2046">
        <v>4436.3</v>
      </c>
      <c r="M2046" s="9">
        <f t="shared" si="60"/>
        <v>17</v>
      </c>
    </row>
    <row r="2047" spans="2:13" ht="12.75">
      <c r="B2047">
        <v>1591.9</v>
      </c>
      <c r="C2047">
        <v>4438</v>
      </c>
      <c r="D2047">
        <v>4439.8</v>
      </c>
      <c r="E2047">
        <v>4441.6</v>
      </c>
      <c r="F2047">
        <v>4443.4</v>
      </c>
      <c r="G2047">
        <v>4445.2</v>
      </c>
      <c r="H2047">
        <v>4447</v>
      </c>
      <c r="I2047">
        <v>4448.8</v>
      </c>
      <c r="J2047">
        <v>4450.6</v>
      </c>
      <c r="K2047">
        <v>4452.4</v>
      </c>
      <c r="L2047">
        <v>4454.2</v>
      </c>
      <c r="M2047" s="9">
        <f t="shared" si="60"/>
        <v>17</v>
      </c>
    </row>
    <row r="2048" spans="2:13" ht="12.75">
      <c r="B2048">
        <v>1592</v>
      </c>
      <c r="C2048">
        <v>4456</v>
      </c>
      <c r="D2048">
        <v>4457.7</v>
      </c>
      <c r="E2048">
        <v>4459.4</v>
      </c>
      <c r="F2048">
        <v>4461.1</v>
      </c>
      <c r="G2048">
        <v>4462.8</v>
      </c>
      <c r="H2048">
        <v>4464.5</v>
      </c>
      <c r="I2048">
        <v>4466.2</v>
      </c>
      <c r="J2048">
        <v>4467.9</v>
      </c>
      <c r="K2048">
        <v>4469.6</v>
      </c>
      <c r="L2048">
        <v>4471.3</v>
      </c>
      <c r="M2048" s="9">
        <f t="shared" si="60"/>
        <v>18</v>
      </c>
    </row>
    <row r="2049" spans="2:13" ht="12.75">
      <c r="B2049">
        <v>1592.1</v>
      </c>
      <c r="C2049">
        <v>4473</v>
      </c>
      <c r="D2049">
        <v>4474.7</v>
      </c>
      <c r="E2049">
        <v>4476.4</v>
      </c>
      <c r="F2049">
        <v>4478.1</v>
      </c>
      <c r="G2049">
        <v>4479.8</v>
      </c>
      <c r="H2049">
        <v>4481.5</v>
      </c>
      <c r="I2049">
        <v>4483.2</v>
      </c>
      <c r="J2049">
        <v>4484.9</v>
      </c>
      <c r="K2049">
        <v>4486.6</v>
      </c>
      <c r="L2049">
        <v>4488.3</v>
      </c>
      <c r="M2049" s="9">
        <f t="shared" si="60"/>
        <v>17</v>
      </c>
    </row>
    <row r="2050" spans="2:13" ht="12.75">
      <c r="B2050">
        <v>1592.2</v>
      </c>
      <c r="C2050">
        <v>4490</v>
      </c>
      <c r="D2050">
        <v>4491.8</v>
      </c>
      <c r="E2050">
        <v>4493.6</v>
      </c>
      <c r="F2050">
        <v>4495.4</v>
      </c>
      <c r="G2050">
        <v>4497.2</v>
      </c>
      <c r="H2050">
        <v>4499</v>
      </c>
      <c r="I2050">
        <v>4500.8</v>
      </c>
      <c r="J2050">
        <v>4502.6</v>
      </c>
      <c r="K2050">
        <v>4504.4</v>
      </c>
      <c r="L2050">
        <v>4506.2</v>
      </c>
      <c r="M2050" s="9">
        <f t="shared" si="60"/>
        <v>17</v>
      </c>
    </row>
    <row r="2051" spans="2:13" ht="12.75">
      <c r="B2051">
        <v>1592.3</v>
      </c>
      <c r="C2051">
        <v>4508</v>
      </c>
      <c r="D2051">
        <v>4509.7</v>
      </c>
      <c r="E2051">
        <v>4511.4</v>
      </c>
      <c r="F2051">
        <v>4513.1</v>
      </c>
      <c r="G2051">
        <v>4514.8</v>
      </c>
      <c r="H2051">
        <v>4516.5</v>
      </c>
      <c r="I2051">
        <v>4518.2</v>
      </c>
      <c r="J2051">
        <v>4519.9</v>
      </c>
      <c r="K2051">
        <v>4521.6</v>
      </c>
      <c r="L2051">
        <v>4523.3</v>
      </c>
      <c r="M2051" s="9">
        <f t="shared" si="60"/>
        <v>18</v>
      </c>
    </row>
    <row r="2052" spans="2:13" ht="12.75">
      <c r="B2052">
        <v>1592.4</v>
      </c>
      <c r="C2052">
        <v>4525</v>
      </c>
      <c r="D2052">
        <v>4526.8</v>
      </c>
      <c r="E2052">
        <v>4528.6</v>
      </c>
      <c r="F2052">
        <v>4530.4</v>
      </c>
      <c r="G2052">
        <v>4532.2</v>
      </c>
      <c r="H2052">
        <v>4534</v>
      </c>
      <c r="I2052">
        <v>4535.8</v>
      </c>
      <c r="J2052">
        <v>4537.6</v>
      </c>
      <c r="K2052">
        <v>4539.4</v>
      </c>
      <c r="L2052">
        <v>4541.2</v>
      </c>
      <c r="M2052" s="9">
        <f t="shared" si="60"/>
        <v>17</v>
      </c>
    </row>
    <row r="2053" spans="2:13" ht="12.75">
      <c r="B2053">
        <v>1592.5</v>
      </c>
      <c r="C2053">
        <v>4543</v>
      </c>
      <c r="D2053">
        <v>4544.7</v>
      </c>
      <c r="E2053">
        <v>4546.4</v>
      </c>
      <c r="F2053">
        <v>4548.1</v>
      </c>
      <c r="G2053">
        <v>4549.8</v>
      </c>
      <c r="H2053">
        <v>4551.5</v>
      </c>
      <c r="I2053">
        <v>4553.2</v>
      </c>
      <c r="J2053">
        <v>4554.9</v>
      </c>
      <c r="K2053">
        <v>4556.6</v>
      </c>
      <c r="L2053">
        <v>4558.3</v>
      </c>
      <c r="M2053" s="9">
        <f t="shared" si="60"/>
        <v>18</v>
      </c>
    </row>
    <row r="2054" spans="2:13" ht="12.75">
      <c r="B2054">
        <v>1592.6</v>
      </c>
      <c r="C2054">
        <v>4560</v>
      </c>
      <c r="D2054">
        <v>4561.7</v>
      </c>
      <c r="E2054">
        <v>4563.4</v>
      </c>
      <c r="F2054">
        <v>4565.1</v>
      </c>
      <c r="G2054">
        <v>4566.8</v>
      </c>
      <c r="H2054">
        <v>4568.5</v>
      </c>
      <c r="I2054">
        <v>4570.2</v>
      </c>
      <c r="J2054">
        <v>4571.9</v>
      </c>
      <c r="K2054">
        <v>4573.6</v>
      </c>
      <c r="L2054">
        <v>4575.3</v>
      </c>
      <c r="M2054" s="9">
        <f t="shared" si="60"/>
        <v>17</v>
      </c>
    </row>
    <row r="2055" spans="2:13" ht="12.75">
      <c r="B2055">
        <v>1592.7</v>
      </c>
      <c r="C2055">
        <v>4577</v>
      </c>
      <c r="D2055">
        <v>4578.8</v>
      </c>
      <c r="E2055">
        <v>4580.6</v>
      </c>
      <c r="F2055">
        <v>4582.4</v>
      </c>
      <c r="G2055">
        <v>4584.2</v>
      </c>
      <c r="H2055">
        <v>4586</v>
      </c>
      <c r="I2055">
        <v>4587.8</v>
      </c>
      <c r="J2055">
        <v>4589.6</v>
      </c>
      <c r="K2055">
        <v>4591.4</v>
      </c>
      <c r="L2055">
        <v>4593.2</v>
      </c>
      <c r="M2055" s="9">
        <f t="shared" si="60"/>
        <v>17</v>
      </c>
    </row>
    <row r="2056" spans="2:13" ht="12.75">
      <c r="B2056">
        <v>1592.8</v>
      </c>
      <c r="C2056">
        <v>4595</v>
      </c>
      <c r="D2056">
        <v>4596.7</v>
      </c>
      <c r="E2056">
        <v>4598.4</v>
      </c>
      <c r="F2056">
        <v>4600.1</v>
      </c>
      <c r="G2056">
        <v>4601.8</v>
      </c>
      <c r="H2056">
        <v>4603.5</v>
      </c>
      <c r="I2056">
        <v>4605.2</v>
      </c>
      <c r="J2056">
        <v>4606.9</v>
      </c>
      <c r="K2056">
        <v>4608.6</v>
      </c>
      <c r="L2056">
        <v>4610.3</v>
      </c>
      <c r="M2056" s="9">
        <f t="shared" si="60"/>
        <v>18</v>
      </c>
    </row>
    <row r="2057" spans="2:13" ht="12.75">
      <c r="B2057">
        <v>1592.9</v>
      </c>
      <c r="C2057">
        <v>4612</v>
      </c>
      <c r="D2057">
        <v>4613.7</v>
      </c>
      <c r="E2057">
        <v>4615.4</v>
      </c>
      <c r="F2057">
        <v>4617.1</v>
      </c>
      <c r="G2057">
        <v>4618.8</v>
      </c>
      <c r="H2057">
        <v>4620.5</v>
      </c>
      <c r="I2057">
        <v>4622.2</v>
      </c>
      <c r="J2057">
        <v>4623.9</v>
      </c>
      <c r="K2057">
        <v>4625.6</v>
      </c>
      <c r="L2057">
        <v>4627.3</v>
      </c>
      <c r="M2057" s="9">
        <f aca="true" t="shared" si="61" ref="M2057:M2120">C2057-C2056</f>
        <v>17</v>
      </c>
    </row>
    <row r="2058" spans="2:13" ht="12.75">
      <c r="B2058">
        <v>1593</v>
      </c>
      <c r="C2058">
        <v>4629</v>
      </c>
      <c r="D2058">
        <v>4630.8</v>
      </c>
      <c r="E2058">
        <v>4632.6</v>
      </c>
      <c r="F2058">
        <v>4634.4</v>
      </c>
      <c r="G2058">
        <v>4636.2</v>
      </c>
      <c r="H2058">
        <v>4638</v>
      </c>
      <c r="I2058">
        <v>4639.8</v>
      </c>
      <c r="J2058">
        <v>4641.6</v>
      </c>
      <c r="K2058">
        <v>4643.4</v>
      </c>
      <c r="L2058">
        <v>4645.2</v>
      </c>
      <c r="M2058" s="9">
        <f t="shared" si="61"/>
        <v>17</v>
      </c>
    </row>
    <row r="2059" spans="2:13" ht="12.75">
      <c r="B2059">
        <v>1593.1</v>
      </c>
      <c r="C2059">
        <v>4647</v>
      </c>
      <c r="D2059">
        <v>4648.7</v>
      </c>
      <c r="E2059">
        <v>4650.4</v>
      </c>
      <c r="F2059">
        <v>4652.1</v>
      </c>
      <c r="G2059">
        <v>4653.8</v>
      </c>
      <c r="H2059">
        <v>4655.5</v>
      </c>
      <c r="I2059">
        <v>4657.2</v>
      </c>
      <c r="J2059">
        <v>4658.9</v>
      </c>
      <c r="K2059">
        <v>4660.6</v>
      </c>
      <c r="L2059">
        <v>4662.3</v>
      </c>
      <c r="M2059" s="9">
        <f t="shared" si="61"/>
        <v>18</v>
      </c>
    </row>
    <row r="2060" spans="2:13" ht="12.75">
      <c r="B2060">
        <v>1593.2</v>
      </c>
      <c r="C2060">
        <v>4664</v>
      </c>
      <c r="D2060">
        <v>4665.7</v>
      </c>
      <c r="E2060">
        <v>4667.4</v>
      </c>
      <c r="F2060">
        <v>4669.1</v>
      </c>
      <c r="G2060">
        <v>4670.8</v>
      </c>
      <c r="H2060">
        <v>4672.5</v>
      </c>
      <c r="I2060">
        <v>4674.2</v>
      </c>
      <c r="J2060">
        <v>4675.9</v>
      </c>
      <c r="K2060">
        <v>4677.6</v>
      </c>
      <c r="L2060">
        <v>4679.3</v>
      </c>
      <c r="M2060" s="9">
        <f t="shared" si="61"/>
        <v>17</v>
      </c>
    </row>
    <row r="2061" spans="2:13" ht="12.75">
      <c r="B2061">
        <v>1593.3</v>
      </c>
      <c r="C2061">
        <v>4681</v>
      </c>
      <c r="D2061">
        <v>4682.8</v>
      </c>
      <c r="E2061">
        <v>4684.6</v>
      </c>
      <c r="F2061">
        <v>4686.4</v>
      </c>
      <c r="G2061">
        <v>4688.2</v>
      </c>
      <c r="H2061">
        <v>4690</v>
      </c>
      <c r="I2061">
        <v>4691.8</v>
      </c>
      <c r="J2061">
        <v>4693.6</v>
      </c>
      <c r="K2061">
        <v>4695.4</v>
      </c>
      <c r="L2061">
        <v>4697.2</v>
      </c>
      <c r="M2061" s="9">
        <f t="shared" si="61"/>
        <v>17</v>
      </c>
    </row>
    <row r="2062" spans="2:13" ht="12.75">
      <c r="B2062">
        <v>1593.4</v>
      </c>
      <c r="C2062">
        <v>4699</v>
      </c>
      <c r="D2062">
        <v>4700.7</v>
      </c>
      <c r="E2062">
        <v>4702.4</v>
      </c>
      <c r="F2062">
        <v>4704.1</v>
      </c>
      <c r="G2062">
        <v>4705.8</v>
      </c>
      <c r="H2062">
        <v>4707.5</v>
      </c>
      <c r="I2062">
        <v>4709.2</v>
      </c>
      <c r="J2062">
        <v>4710.9</v>
      </c>
      <c r="K2062">
        <v>4712.6</v>
      </c>
      <c r="L2062">
        <v>4714.3</v>
      </c>
      <c r="M2062" s="9">
        <f t="shared" si="61"/>
        <v>18</v>
      </c>
    </row>
    <row r="2063" spans="2:13" ht="12.75">
      <c r="B2063">
        <v>1593.5</v>
      </c>
      <c r="C2063">
        <v>4716</v>
      </c>
      <c r="D2063">
        <v>4717.7</v>
      </c>
      <c r="E2063">
        <v>4719.4</v>
      </c>
      <c r="F2063">
        <v>4721.1</v>
      </c>
      <c r="G2063">
        <v>4722.8</v>
      </c>
      <c r="H2063">
        <v>4724.5</v>
      </c>
      <c r="I2063">
        <v>4726.2</v>
      </c>
      <c r="J2063">
        <v>4727.9</v>
      </c>
      <c r="K2063">
        <v>4729.6</v>
      </c>
      <c r="L2063">
        <v>4731.3</v>
      </c>
      <c r="M2063" s="9">
        <f t="shared" si="61"/>
        <v>17</v>
      </c>
    </row>
    <row r="2064" spans="2:13" ht="12.75">
      <c r="B2064">
        <v>1593.6</v>
      </c>
      <c r="C2064">
        <v>4733</v>
      </c>
      <c r="D2064">
        <v>4734.8</v>
      </c>
      <c r="E2064">
        <v>4736.6</v>
      </c>
      <c r="F2064">
        <v>4738.4</v>
      </c>
      <c r="G2064">
        <v>4740.2</v>
      </c>
      <c r="H2064">
        <v>4742</v>
      </c>
      <c r="I2064">
        <v>4743.8</v>
      </c>
      <c r="J2064">
        <v>4745.6</v>
      </c>
      <c r="K2064">
        <v>4747.4</v>
      </c>
      <c r="L2064">
        <v>4749.2</v>
      </c>
      <c r="M2064" s="9">
        <f t="shared" si="61"/>
        <v>17</v>
      </c>
    </row>
    <row r="2065" spans="2:13" ht="12.75">
      <c r="B2065">
        <v>1593.7</v>
      </c>
      <c r="C2065">
        <v>4751</v>
      </c>
      <c r="D2065">
        <v>4752.7</v>
      </c>
      <c r="E2065">
        <v>4754.4</v>
      </c>
      <c r="F2065">
        <v>4756.1</v>
      </c>
      <c r="G2065">
        <v>4757.8</v>
      </c>
      <c r="H2065">
        <v>4759.5</v>
      </c>
      <c r="I2065">
        <v>4761.2</v>
      </c>
      <c r="J2065">
        <v>4762.9</v>
      </c>
      <c r="K2065">
        <v>4764.6</v>
      </c>
      <c r="L2065">
        <v>4766.3</v>
      </c>
      <c r="M2065" s="9">
        <f t="shared" si="61"/>
        <v>18</v>
      </c>
    </row>
    <row r="2066" spans="2:13" ht="12.75">
      <c r="B2066">
        <v>1593.8</v>
      </c>
      <c r="C2066">
        <v>4768</v>
      </c>
      <c r="D2066">
        <v>4769.7</v>
      </c>
      <c r="E2066">
        <v>4771.4</v>
      </c>
      <c r="F2066">
        <v>4773.1</v>
      </c>
      <c r="G2066">
        <v>4774.8</v>
      </c>
      <c r="H2066">
        <v>4776.5</v>
      </c>
      <c r="I2066">
        <v>4778.2</v>
      </c>
      <c r="J2066">
        <v>4779.9</v>
      </c>
      <c r="K2066">
        <v>4781.6</v>
      </c>
      <c r="L2066">
        <v>4783.3</v>
      </c>
      <c r="M2066" s="9">
        <f t="shared" si="61"/>
        <v>17</v>
      </c>
    </row>
    <row r="2067" spans="2:13" ht="12.75">
      <c r="B2067">
        <v>1593.9</v>
      </c>
      <c r="C2067">
        <v>4785</v>
      </c>
      <c r="D2067">
        <v>4786.8</v>
      </c>
      <c r="E2067">
        <v>4788.6</v>
      </c>
      <c r="F2067">
        <v>4790.4</v>
      </c>
      <c r="G2067">
        <v>4792.2</v>
      </c>
      <c r="H2067">
        <v>4794</v>
      </c>
      <c r="I2067">
        <v>4795.8</v>
      </c>
      <c r="J2067">
        <v>4797.6</v>
      </c>
      <c r="K2067">
        <v>4799.4</v>
      </c>
      <c r="L2067">
        <v>4801.2</v>
      </c>
      <c r="M2067" s="9">
        <f t="shared" si="61"/>
        <v>17</v>
      </c>
    </row>
    <row r="2068" spans="2:13" ht="12.75">
      <c r="B2068">
        <v>1594</v>
      </c>
      <c r="C2068">
        <v>4803</v>
      </c>
      <c r="D2068">
        <v>4804.7</v>
      </c>
      <c r="E2068">
        <v>4806.4</v>
      </c>
      <c r="F2068">
        <v>4808.1</v>
      </c>
      <c r="G2068">
        <v>4809.8</v>
      </c>
      <c r="H2068">
        <v>4811.5</v>
      </c>
      <c r="I2068">
        <v>4813.2</v>
      </c>
      <c r="J2068">
        <v>4814.9</v>
      </c>
      <c r="K2068">
        <v>4816.6</v>
      </c>
      <c r="L2068">
        <v>4818.3</v>
      </c>
      <c r="M2068" s="9">
        <f t="shared" si="61"/>
        <v>18</v>
      </c>
    </row>
    <row r="2069" spans="2:13" ht="12.75">
      <c r="B2069">
        <v>1594.1</v>
      </c>
      <c r="C2069">
        <v>4820</v>
      </c>
      <c r="D2069">
        <v>4821.7</v>
      </c>
      <c r="E2069">
        <v>4823.4</v>
      </c>
      <c r="F2069">
        <v>4825.1</v>
      </c>
      <c r="G2069">
        <v>4826.8</v>
      </c>
      <c r="H2069">
        <v>4828.5</v>
      </c>
      <c r="I2069">
        <v>4830.2</v>
      </c>
      <c r="J2069">
        <v>4831.9</v>
      </c>
      <c r="K2069">
        <v>4833.6</v>
      </c>
      <c r="L2069">
        <v>4835.3</v>
      </c>
      <c r="M2069" s="9">
        <f t="shared" si="61"/>
        <v>17</v>
      </c>
    </row>
    <row r="2070" spans="2:13" ht="12.75">
      <c r="B2070">
        <v>1594.2</v>
      </c>
      <c r="C2070">
        <v>4837</v>
      </c>
      <c r="D2070">
        <v>4838.8</v>
      </c>
      <c r="E2070">
        <v>4840.6</v>
      </c>
      <c r="F2070">
        <v>4842.4</v>
      </c>
      <c r="G2070">
        <v>4844.2</v>
      </c>
      <c r="H2070">
        <v>4846</v>
      </c>
      <c r="I2070">
        <v>4847.8</v>
      </c>
      <c r="J2070">
        <v>4849.6</v>
      </c>
      <c r="K2070">
        <v>4851.4</v>
      </c>
      <c r="L2070">
        <v>4853.2</v>
      </c>
      <c r="M2070" s="9">
        <f t="shared" si="61"/>
        <v>17</v>
      </c>
    </row>
    <row r="2071" spans="2:13" ht="12.75">
      <c r="B2071">
        <v>1594.3</v>
      </c>
      <c r="C2071">
        <v>4855</v>
      </c>
      <c r="D2071">
        <v>4856.7</v>
      </c>
      <c r="E2071">
        <v>4858.4</v>
      </c>
      <c r="F2071">
        <v>4860.1</v>
      </c>
      <c r="G2071">
        <v>4861.8</v>
      </c>
      <c r="H2071">
        <v>4863.5</v>
      </c>
      <c r="I2071">
        <v>4865.2</v>
      </c>
      <c r="J2071">
        <v>4866.9</v>
      </c>
      <c r="K2071">
        <v>4868.6</v>
      </c>
      <c r="L2071">
        <v>4870.3</v>
      </c>
      <c r="M2071" s="9">
        <f t="shared" si="61"/>
        <v>18</v>
      </c>
    </row>
    <row r="2072" spans="2:13" ht="12.75">
      <c r="B2072">
        <v>1594.4</v>
      </c>
      <c r="C2072">
        <v>4872</v>
      </c>
      <c r="D2072">
        <v>4873.7</v>
      </c>
      <c r="E2072">
        <v>4875.4</v>
      </c>
      <c r="F2072">
        <v>4877.1</v>
      </c>
      <c r="G2072">
        <v>4878.8</v>
      </c>
      <c r="H2072">
        <v>4880.5</v>
      </c>
      <c r="I2072">
        <v>4882.2</v>
      </c>
      <c r="J2072">
        <v>4883.9</v>
      </c>
      <c r="K2072">
        <v>4885.6</v>
      </c>
      <c r="L2072">
        <v>4887.3</v>
      </c>
      <c r="M2072" s="9">
        <f t="shared" si="61"/>
        <v>17</v>
      </c>
    </row>
    <row r="2073" spans="2:13" ht="12.75">
      <c r="B2073">
        <v>1594.5</v>
      </c>
      <c r="C2073">
        <v>4889</v>
      </c>
      <c r="D2073">
        <v>4890.8</v>
      </c>
      <c r="E2073">
        <v>4892.6</v>
      </c>
      <c r="F2073">
        <v>4894.4</v>
      </c>
      <c r="G2073">
        <v>4896.2</v>
      </c>
      <c r="H2073">
        <v>4898</v>
      </c>
      <c r="I2073">
        <v>4899.8</v>
      </c>
      <c r="J2073">
        <v>4901.6</v>
      </c>
      <c r="K2073">
        <v>4903.4</v>
      </c>
      <c r="L2073">
        <v>4905.2</v>
      </c>
      <c r="M2073" s="9">
        <f t="shared" si="61"/>
        <v>17</v>
      </c>
    </row>
    <row r="2074" spans="2:13" ht="12.75">
      <c r="B2074">
        <v>1594.6</v>
      </c>
      <c r="C2074">
        <v>4907</v>
      </c>
      <c r="D2074">
        <v>4908.7</v>
      </c>
      <c r="E2074">
        <v>4910.4</v>
      </c>
      <c r="F2074">
        <v>4912.1</v>
      </c>
      <c r="G2074">
        <v>4913.8</v>
      </c>
      <c r="H2074">
        <v>4915.5</v>
      </c>
      <c r="I2074">
        <v>4917.2</v>
      </c>
      <c r="J2074">
        <v>4918.9</v>
      </c>
      <c r="K2074">
        <v>4920.6</v>
      </c>
      <c r="L2074">
        <v>4922.3</v>
      </c>
      <c r="M2074" s="9">
        <f t="shared" si="61"/>
        <v>18</v>
      </c>
    </row>
    <row r="2075" spans="2:13" ht="12.75">
      <c r="B2075">
        <v>1594.7</v>
      </c>
      <c r="C2075">
        <v>4924</v>
      </c>
      <c r="D2075">
        <v>4925.7</v>
      </c>
      <c r="E2075">
        <v>4927.4</v>
      </c>
      <c r="F2075">
        <v>4929.1</v>
      </c>
      <c r="G2075">
        <v>4930.8</v>
      </c>
      <c r="H2075">
        <v>4932.5</v>
      </c>
      <c r="I2075">
        <v>4934.2</v>
      </c>
      <c r="J2075">
        <v>4935.9</v>
      </c>
      <c r="K2075">
        <v>4937.6</v>
      </c>
      <c r="L2075">
        <v>4939.3</v>
      </c>
      <c r="M2075" s="9">
        <f t="shared" si="61"/>
        <v>17</v>
      </c>
    </row>
    <row r="2076" spans="2:13" ht="12.75">
      <c r="B2076">
        <v>1594.8</v>
      </c>
      <c r="C2076">
        <v>4941</v>
      </c>
      <c r="D2076">
        <v>4942.8</v>
      </c>
      <c r="E2076">
        <v>4944.6</v>
      </c>
      <c r="F2076">
        <v>4946.4</v>
      </c>
      <c r="G2076">
        <v>4948.2</v>
      </c>
      <c r="H2076">
        <v>4950</v>
      </c>
      <c r="I2076">
        <v>4951.8</v>
      </c>
      <c r="J2076">
        <v>4953.6</v>
      </c>
      <c r="K2076">
        <v>4955.4</v>
      </c>
      <c r="L2076">
        <v>4957.2</v>
      </c>
      <c r="M2076" s="9">
        <f t="shared" si="61"/>
        <v>17</v>
      </c>
    </row>
    <row r="2077" spans="2:13" ht="12.75">
      <c r="B2077">
        <v>1594.9</v>
      </c>
      <c r="C2077">
        <v>4959</v>
      </c>
      <c r="D2077">
        <v>4960.7</v>
      </c>
      <c r="E2077">
        <v>4962.4</v>
      </c>
      <c r="F2077">
        <v>4964.1</v>
      </c>
      <c r="G2077">
        <v>4965.8</v>
      </c>
      <c r="H2077">
        <v>4967.5</v>
      </c>
      <c r="I2077">
        <v>4969.2</v>
      </c>
      <c r="J2077">
        <v>4970.9</v>
      </c>
      <c r="K2077">
        <v>4972.6</v>
      </c>
      <c r="L2077">
        <v>4974.3</v>
      </c>
      <c r="M2077" s="9">
        <f t="shared" si="61"/>
        <v>18</v>
      </c>
    </row>
    <row r="2078" spans="2:13" ht="12.75">
      <c r="B2078">
        <v>1595</v>
      </c>
      <c r="C2078">
        <v>4976</v>
      </c>
      <c r="D2078">
        <v>4977.6</v>
      </c>
      <c r="E2078">
        <v>4979.2</v>
      </c>
      <c r="F2078">
        <v>4980.8</v>
      </c>
      <c r="G2078">
        <v>4982.4</v>
      </c>
      <c r="H2078">
        <v>4984</v>
      </c>
      <c r="I2078">
        <v>4985.6</v>
      </c>
      <c r="J2078">
        <v>4987.2</v>
      </c>
      <c r="K2078">
        <v>4988.8</v>
      </c>
      <c r="L2078">
        <v>4990.4</v>
      </c>
      <c r="M2078" s="9">
        <f t="shared" si="61"/>
        <v>17</v>
      </c>
    </row>
    <row r="2079" spans="2:13" ht="12.75">
      <c r="B2079">
        <v>1595.1</v>
      </c>
      <c r="C2079">
        <v>4992</v>
      </c>
      <c r="D2079">
        <v>4993.6</v>
      </c>
      <c r="E2079">
        <v>4995.2</v>
      </c>
      <c r="F2079">
        <v>4996.8</v>
      </c>
      <c r="G2079">
        <v>4998.4</v>
      </c>
      <c r="H2079">
        <v>5000</v>
      </c>
      <c r="I2079">
        <v>5001.6</v>
      </c>
      <c r="J2079">
        <v>5003.2</v>
      </c>
      <c r="K2079">
        <v>5004.8</v>
      </c>
      <c r="L2079">
        <v>5006.4</v>
      </c>
      <c r="M2079" s="9">
        <f t="shared" si="61"/>
        <v>16</v>
      </c>
    </row>
    <row r="2080" spans="2:13" ht="12.75">
      <c r="B2080">
        <v>1595.2</v>
      </c>
      <c r="C2080">
        <v>5008</v>
      </c>
      <c r="D2080">
        <v>5009.6</v>
      </c>
      <c r="E2080">
        <v>5011.2</v>
      </c>
      <c r="F2080">
        <v>5012.8</v>
      </c>
      <c r="G2080">
        <v>5014.4</v>
      </c>
      <c r="H2080">
        <v>5016</v>
      </c>
      <c r="I2080">
        <v>5017.6</v>
      </c>
      <c r="J2080">
        <v>5019.2</v>
      </c>
      <c r="K2080">
        <v>5020.8</v>
      </c>
      <c r="L2080">
        <v>5022.4</v>
      </c>
      <c r="M2080" s="9">
        <f t="shared" si="61"/>
        <v>16</v>
      </c>
    </row>
    <row r="2081" spans="2:13" ht="12.75">
      <c r="B2081">
        <v>1595.3</v>
      </c>
      <c r="C2081">
        <v>5024</v>
      </c>
      <c r="D2081">
        <v>5025.6</v>
      </c>
      <c r="E2081">
        <v>5027.2</v>
      </c>
      <c r="F2081">
        <v>5028.8</v>
      </c>
      <c r="G2081">
        <v>5030.4</v>
      </c>
      <c r="H2081">
        <v>5032</v>
      </c>
      <c r="I2081">
        <v>5033.6</v>
      </c>
      <c r="J2081">
        <v>5035.2</v>
      </c>
      <c r="K2081">
        <v>5036.8</v>
      </c>
      <c r="L2081">
        <v>5038.4</v>
      </c>
      <c r="M2081" s="9">
        <f t="shared" si="61"/>
        <v>16</v>
      </c>
    </row>
    <row r="2082" spans="2:13" ht="12.75">
      <c r="B2082">
        <v>1595.4</v>
      </c>
      <c r="C2082">
        <v>5040</v>
      </c>
      <c r="D2082">
        <v>5041.6</v>
      </c>
      <c r="E2082">
        <v>5043.2</v>
      </c>
      <c r="F2082">
        <v>5044.8</v>
      </c>
      <c r="G2082">
        <v>5046.4</v>
      </c>
      <c r="H2082">
        <v>5048</v>
      </c>
      <c r="I2082">
        <v>5049.6</v>
      </c>
      <c r="J2082">
        <v>5051.2</v>
      </c>
      <c r="K2082">
        <v>5052.8</v>
      </c>
      <c r="L2082">
        <v>5054.4</v>
      </c>
      <c r="M2082" s="9">
        <f t="shared" si="61"/>
        <v>16</v>
      </c>
    </row>
    <row r="2083" spans="2:13" ht="12.75">
      <c r="B2083">
        <v>1595.5</v>
      </c>
      <c r="C2083">
        <v>5056</v>
      </c>
      <c r="D2083">
        <v>5057.6</v>
      </c>
      <c r="E2083">
        <v>5059.2</v>
      </c>
      <c r="F2083">
        <v>5060.8</v>
      </c>
      <c r="G2083">
        <v>5062.4</v>
      </c>
      <c r="H2083">
        <v>5064</v>
      </c>
      <c r="I2083">
        <v>5065.6</v>
      </c>
      <c r="J2083">
        <v>5067.2</v>
      </c>
      <c r="K2083">
        <v>5068.8</v>
      </c>
      <c r="L2083">
        <v>5070.4</v>
      </c>
      <c r="M2083" s="9">
        <f t="shared" si="61"/>
        <v>16</v>
      </c>
    </row>
    <row r="2084" spans="2:13" ht="12.75">
      <c r="B2084">
        <v>1595.6</v>
      </c>
      <c r="C2084">
        <v>5072</v>
      </c>
      <c r="D2084">
        <v>5073.7</v>
      </c>
      <c r="E2084">
        <v>5075.4</v>
      </c>
      <c r="F2084">
        <v>5077.1</v>
      </c>
      <c r="G2084">
        <v>5078.8</v>
      </c>
      <c r="H2084">
        <v>5080.5</v>
      </c>
      <c r="I2084">
        <v>5082.2</v>
      </c>
      <c r="J2084">
        <v>5083.9</v>
      </c>
      <c r="K2084">
        <v>5085.6</v>
      </c>
      <c r="L2084">
        <v>5087.3</v>
      </c>
      <c r="M2084" s="9">
        <f t="shared" si="61"/>
        <v>16</v>
      </c>
    </row>
    <row r="2085" spans="2:13" ht="12.75">
      <c r="B2085">
        <v>1595.7</v>
      </c>
      <c r="C2085">
        <v>5089</v>
      </c>
      <c r="D2085">
        <v>5090.6</v>
      </c>
      <c r="E2085">
        <v>5092.2</v>
      </c>
      <c r="F2085">
        <v>5093.8</v>
      </c>
      <c r="G2085">
        <v>5095.4</v>
      </c>
      <c r="H2085">
        <v>5097</v>
      </c>
      <c r="I2085">
        <v>5098.6</v>
      </c>
      <c r="J2085">
        <v>5100.2</v>
      </c>
      <c r="K2085">
        <v>5101.8</v>
      </c>
      <c r="L2085">
        <v>5103.4</v>
      </c>
      <c r="M2085" s="9">
        <f t="shared" si="61"/>
        <v>17</v>
      </c>
    </row>
    <row r="2086" spans="2:13" ht="12.75">
      <c r="B2086">
        <v>1595.8</v>
      </c>
      <c r="C2086">
        <v>5105</v>
      </c>
      <c r="D2086">
        <v>5106.6</v>
      </c>
      <c r="E2086">
        <v>5108.2</v>
      </c>
      <c r="F2086">
        <v>5109.8</v>
      </c>
      <c r="G2086">
        <v>5111.4</v>
      </c>
      <c r="H2086">
        <v>5113</v>
      </c>
      <c r="I2086">
        <v>5114.6</v>
      </c>
      <c r="J2086">
        <v>5116.2</v>
      </c>
      <c r="K2086">
        <v>5117.8</v>
      </c>
      <c r="L2086">
        <v>5119.4</v>
      </c>
      <c r="M2086" s="9">
        <f t="shared" si="61"/>
        <v>16</v>
      </c>
    </row>
    <row r="2087" spans="2:13" ht="12.75">
      <c r="B2087">
        <v>1595.9</v>
      </c>
      <c r="C2087">
        <v>5121</v>
      </c>
      <c r="D2087">
        <v>5122.6</v>
      </c>
      <c r="E2087">
        <v>5124.2</v>
      </c>
      <c r="F2087">
        <v>5125.8</v>
      </c>
      <c r="G2087">
        <v>5127.4</v>
      </c>
      <c r="H2087">
        <v>5129</v>
      </c>
      <c r="I2087">
        <v>5130.6</v>
      </c>
      <c r="J2087">
        <v>5132.2</v>
      </c>
      <c r="K2087">
        <v>5133.8</v>
      </c>
      <c r="L2087">
        <v>5135.4</v>
      </c>
      <c r="M2087" s="9">
        <f t="shared" si="61"/>
        <v>16</v>
      </c>
    </row>
    <row r="2088" spans="2:13" ht="12.75">
      <c r="B2088">
        <v>1596</v>
      </c>
      <c r="C2088">
        <v>5137</v>
      </c>
      <c r="D2088">
        <v>5138.6</v>
      </c>
      <c r="E2088">
        <v>5140.2</v>
      </c>
      <c r="F2088">
        <v>5141.8</v>
      </c>
      <c r="G2088">
        <v>5143.4</v>
      </c>
      <c r="H2088">
        <v>5145</v>
      </c>
      <c r="I2088">
        <v>5146.6</v>
      </c>
      <c r="J2088">
        <v>5148.2</v>
      </c>
      <c r="K2088">
        <v>5149.8</v>
      </c>
      <c r="L2088">
        <v>5151.4</v>
      </c>
      <c r="M2088" s="9">
        <f t="shared" si="61"/>
        <v>16</v>
      </c>
    </row>
    <row r="2089" spans="2:13" ht="12.75">
      <c r="B2089">
        <v>1596.1</v>
      </c>
      <c r="C2089">
        <v>5153</v>
      </c>
      <c r="D2089">
        <v>5154.6</v>
      </c>
      <c r="E2089">
        <v>5156.2</v>
      </c>
      <c r="F2089">
        <v>5157.8</v>
      </c>
      <c r="G2089">
        <v>5159.4</v>
      </c>
      <c r="H2089">
        <v>5161</v>
      </c>
      <c r="I2089">
        <v>5162.6</v>
      </c>
      <c r="J2089">
        <v>5164.2</v>
      </c>
      <c r="K2089">
        <v>5165.8</v>
      </c>
      <c r="L2089">
        <v>5167.4</v>
      </c>
      <c r="M2089" s="9">
        <f t="shared" si="61"/>
        <v>16</v>
      </c>
    </row>
    <row r="2090" spans="2:13" ht="12.75">
      <c r="B2090">
        <v>1596.2</v>
      </c>
      <c r="C2090">
        <v>5169</v>
      </c>
      <c r="D2090">
        <v>5170.6</v>
      </c>
      <c r="E2090">
        <v>5172.2</v>
      </c>
      <c r="F2090">
        <v>5173.8</v>
      </c>
      <c r="G2090">
        <v>5175.4</v>
      </c>
      <c r="H2090">
        <v>5177</v>
      </c>
      <c r="I2090">
        <v>5178.6</v>
      </c>
      <c r="J2090">
        <v>5180.2</v>
      </c>
      <c r="K2090">
        <v>5181.8</v>
      </c>
      <c r="L2090">
        <v>5183.4</v>
      </c>
      <c r="M2090" s="9">
        <f t="shared" si="61"/>
        <v>16</v>
      </c>
    </row>
    <row r="2091" spans="2:13" ht="12.75">
      <c r="B2091">
        <v>1596.3</v>
      </c>
      <c r="C2091">
        <v>5185</v>
      </c>
      <c r="D2091">
        <v>5186.6</v>
      </c>
      <c r="E2091">
        <v>5188.2</v>
      </c>
      <c r="F2091">
        <v>5189.8</v>
      </c>
      <c r="G2091">
        <v>5191.4</v>
      </c>
      <c r="H2091">
        <v>5193</v>
      </c>
      <c r="I2091">
        <v>5194.6</v>
      </c>
      <c r="J2091">
        <v>5196.2</v>
      </c>
      <c r="K2091">
        <v>5197.8</v>
      </c>
      <c r="L2091">
        <v>5199.4</v>
      </c>
      <c r="M2091" s="9">
        <f t="shared" si="61"/>
        <v>16</v>
      </c>
    </row>
    <row r="2092" spans="2:13" ht="12.75">
      <c r="B2092">
        <v>1596.4</v>
      </c>
      <c r="C2092">
        <v>5201</v>
      </c>
      <c r="D2092">
        <v>5202.6</v>
      </c>
      <c r="E2092">
        <v>5204.2</v>
      </c>
      <c r="F2092">
        <v>5205.8</v>
      </c>
      <c r="G2092">
        <v>5207.4</v>
      </c>
      <c r="H2092">
        <v>5209</v>
      </c>
      <c r="I2092">
        <v>5210.6</v>
      </c>
      <c r="J2092">
        <v>5212.2</v>
      </c>
      <c r="K2092">
        <v>5213.8</v>
      </c>
      <c r="L2092">
        <v>5215.4</v>
      </c>
      <c r="M2092" s="9">
        <f t="shared" si="61"/>
        <v>16</v>
      </c>
    </row>
    <row r="2093" spans="2:13" ht="12.75">
      <c r="B2093">
        <v>1596.5</v>
      </c>
      <c r="C2093">
        <v>5217</v>
      </c>
      <c r="D2093">
        <v>5218.6</v>
      </c>
      <c r="E2093">
        <v>5220.2</v>
      </c>
      <c r="F2093">
        <v>5221.8</v>
      </c>
      <c r="G2093">
        <v>5223.4</v>
      </c>
      <c r="H2093">
        <v>5225</v>
      </c>
      <c r="I2093">
        <v>5226.6</v>
      </c>
      <c r="J2093">
        <v>5228.2</v>
      </c>
      <c r="K2093">
        <v>5229.8</v>
      </c>
      <c r="L2093">
        <v>5231.4</v>
      </c>
      <c r="M2093" s="9">
        <f t="shared" si="61"/>
        <v>16</v>
      </c>
    </row>
    <row r="2094" spans="2:13" ht="12.75">
      <c r="B2094">
        <v>1596.6</v>
      </c>
      <c r="C2094">
        <v>5233</v>
      </c>
      <c r="D2094">
        <v>5234.6</v>
      </c>
      <c r="E2094">
        <v>5236.2</v>
      </c>
      <c r="F2094">
        <v>5237.8</v>
      </c>
      <c r="G2094">
        <v>5239.4</v>
      </c>
      <c r="H2094">
        <v>5241</v>
      </c>
      <c r="I2094">
        <v>5242.6</v>
      </c>
      <c r="J2094">
        <v>5244.2</v>
      </c>
      <c r="K2094">
        <v>5245.8</v>
      </c>
      <c r="L2094">
        <v>5247.4</v>
      </c>
      <c r="M2094" s="9">
        <f t="shared" si="61"/>
        <v>16</v>
      </c>
    </row>
    <row r="2095" spans="2:13" ht="12.75">
      <c r="B2095">
        <v>1596.7</v>
      </c>
      <c r="C2095">
        <v>5249</v>
      </c>
      <c r="D2095">
        <v>5250.6</v>
      </c>
      <c r="E2095">
        <v>5252.2</v>
      </c>
      <c r="F2095">
        <v>5253.8</v>
      </c>
      <c r="G2095">
        <v>5255.4</v>
      </c>
      <c r="H2095">
        <v>5257</v>
      </c>
      <c r="I2095">
        <v>5258.6</v>
      </c>
      <c r="J2095">
        <v>5260.2</v>
      </c>
      <c r="K2095">
        <v>5261.8</v>
      </c>
      <c r="L2095">
        <v>5263.4</v>
      </c>
      <c r="M2095" s="9">
        <f t="shared" si="61"/>
        <v>16</v>
      </c>
    </row>
    <row r="2096" spans="2:13" ht="12.75">
      <c r="B2096">
        <v>1596.8</v>
      </c>
      <c r="C2096">
        <v>5265</v>
      </c>
      <c r="D2096">
        <v>5266.7</v>
      </c>
      <c r="E2096">
        <v>5268.4</v>
      </c>
      <c r="F2096">
        <v>5270.1</v>
      </c>
      <c r="G2096">
        <v>5271.8</v>
      </c>
      <c r="H2096">
        <v>5273.5</v>
      </c>
      <c r="I2096">
        <v>5275.2</v>
      </c>
      <c r="J2096">
        <v>5276.9</v>
      </c>
      <c r="K2096">
        <v>5278.6</v>
      </c>
      <c r="L2096">
        <v>5280.3</v>
      </c>
      <c r="M2096" s="9">
        <f t="shared" si="61"/>
        <v>16</v>
      </c>
    </row>
    <row r="2097" spans="2:13" ht="12.75">
      <c r="B2097">
        <v>1596.9</v>
      </c>
      <c r="C2097">
        <v>5282</v>
      </c>
      <c r="D2097">
        <v>5283.6</v>
      </c>
      <c r="E2097">
        <v>5285.2</v>
      </c>
      <c r="F2097">
        <v>5286.8</v>
      </c>
      <c r="G2097">
        <v>5288.4</v>
      </c>
      <c r="H2097">
        <v>5290</v>
      </c>
      <c r="I2097">
        <v>5291.6</v>
      </c>
      <c r="J2097">
        <v>5293.2</v>
      </c>
      <c r="K2097">
        <v>5294.8</v>
      </c>
      <c r="L2097">
        <v>5296.4</v>
      </c>
      <c r="M2097" s="9">
        <f t="shared" si="61"/>
        <v>17</v>
      </c>
    </row>
    <row r="2098" spans="2:13" ht="12.75">
      <c r="B2098">
        <v>1597</v>
      </c>
      <c r="C2098">
        <v>5298</v>
      </c>
      <c r="D2098">
        <v>5299.6</v>
      </c>
      <c r="E2098">
        <v>5301.2</v>
      </c>
      <c r="F2098">
        <v>5302.8</v>
      </c>
      <c r="G2098">
        <v>5304.4</v>
      </c>
      <c r="H2098">
        <v>5306</v>
      </c>
      <c r="I2098">
        <v>5307.6</v>
      </c>
      <c r="J2098">
        <v>5309.2</v>
      </c>
      <c r="K2098">
        <v>5310.8</v>
      </c>
      <c r="L2098">
        <v>5312.4</v>
      </c>
      <c r="M2098" s="9">
        <f t="shared" si="61"/>
        <v>16</v>
      </c>
    </row>
    <row r="2099" spans="2:13" ht="12.75">
      <c r="B2099">
        <v>1597.1</v>
      </c>
      <c r="C2099">
        <v>5314</v>
      </c>
      <c r="D2099">
        <v>5315.6</v>
      </c>
      <c r="E2099">
        <v>5317.2</v>
      </c>
      <c r="F2099">
        <v>5318.8</v>
      </c>
      <c r="G2099">
        <v>5320.4</v>
      </c>
      <c r="H2099">
        <v>5322</v>
      </c>
      <c r="I2099">
        <v>5323.6</v>
      </c>
      <c r="J2099">
        <v>5325.2</v>
      </c>
      <c r="K2099">
        <v>5326.8</v>
      </c>
      <c r="L2099">
        <v>5328.4</v>
      </c>
      <c r="M2099" s="9">
        <f t="shared" si="61"/>
        <v>16</v>
      </c>
    </row>
    <row r="2100" spans="2:13" ht="12.75">
      <c r="B2100">
        <v>1597.2</v>
      </c>
      <c r="C2100">
        <v>5330</v>
      </c>
      <c r="D2100">
        <v>5331.6</v>
      </c>
      <c r="E2100">
        <v>5333.2</v>
      </c>
      <c r="F2100">
        <v>5334.8</v>
      </c>
      <c r="G2100">
        <v>5336.4</v>
      </c>
      <c r="H2100">
        <v>5338</v>
      </c>
      <c r="I2100">
        <v>5339.6</v>
      </c>
      <c r="J2100">
        <v>5341.2</v>
      </c>
      <c r="K2100">
        <v>5342.8</v>
      </c>
      <c r="L2100">
        <v>5344.4</v>
      </c>
      <c r="M2100" s="9">
        <f t="shared" si="61"/>
        <v>16</v>
      </c>
    </row>
    <row r="2101" spans="2:13" ht="12.75">
      <c r="B2101">
        <v>1597.3</v>
      </c>
      <c r="C2101">
        <v>5346</v>
      </c>
      <c r="D2101">
        <v>5347.6</v>
      </c>
      <c r="E2101">
        <v>5349.2</v>
      </c>
      <c r="F2101">
        <v>5350.8</v>
      </c>
      <c r="G2101">
        <v>5352.4</v>
      </c>
      <c r="H2101">
        <v>5354</v>
      </c>
      <c r="I2101">
        <v>5355.6</v>
      </c>
      <c r="J2101">
        <v>5357.2</v>
      </c>
      <c r="K2101">
        <v>5358.8</v>
      </c>
      <c r="L2101">
        <v>5360.4</v>
      </c>
      <c r="M2101" s="9">
        <f t="shared" si="61"/>
        <v>16</v>
      </c>
    </row>
    <row r="2102" spans="2:13" ht="12.75">
      <c r="B2102">
        <v>1597.4</v>
      </c>
      <c r="C2102">
        <v>5362</v>
      </c>
      <c r="D2102">
        <v>5363.6</v>
      </c>
      <c r="E2102">
        <v>5365.2</v>
      </c>
      <c r="F2102">
        <v>5366.8</v>
      </c>
      <c r="G2102">
        <v>5368.4</v>
      </c>
      <c r="H2102">
        <v>5370</v>
      </c>
      <c r="I2102">
        <v>5371.6</v>
      </c>
      <c r="J2102">
        <v>5373.2</v>
      </c>
      <c r="K2102">
        <v>5374.8</v>
      </c>
      <c r="L2102">
        <v>5376.4</v>
      </c>
      <c r="M2102" s="9">
        <f t="shared" si="61"/>
        <v>16</v>
      </c>
    </row>
    <row r="2103" spans="2:13" ht="12.75">
      <c r="B2103">
        <v>1597.5</v>
      </c>
      <c r="C2103">
        <v>5378</v>
      </c>
      <c r="D2103">
        <v>5379.6</v>
      </c>
      <c r="E2103">
        <v>5381.2</v>
      </c>
      <c r="F2103">
        <v>5382.8</v>
      </c>
      <c r="G2103">
        <v>5384.4</v>
      </c>
      <c r="H2103">
        <v>5386</v>
      </c>
      <c r="I2103">
        <v>5387.6</v>
      </c>
      <c r="J2103">
        <v>5389.2</v>
      </c>
      <c r="K2103">
        <v>5390.8</v>
      </c>
      <c r="L2103">
        <v>5392.4</v>
      </c>
      <c r="M2103" s="9">
        <f t="shared" si="61"/>
        <v>16</v>
      </c>
    </row>
    <row r="2104" spans="2:13" ht="12.75">
      <c r="B2104">
        <v>1597.6</v>
      </c>
      <c r="C2104">
        <v>5394</v>
      </c>
      <c r="D2104">
        <v>5395.6</v>
      </c>
      <c r="E2104">
        <v>5397.2</v>
      </c>
      <c r="F2104">
        <v>5398.8</v>
      </c>
      <c r="G2104">
        <v>5400.4</v>
      </c>
      <c r="H2104">
        <v>5402</v>
      </c>
      <c r="I2104">
        <v>5403.6</v>
      </c>
      <c r="J2104">
        <v>5405.2</v>
      </c>
      <c r="K2104">
        <v>5406.8</v>
      </c>
      <c r="L2104">
        <v>5408.4</v>
      </c>
      <c r="M2104" s="9">
        <f t="shared" si="61"/>
        <v>16</v>
      </c>
    </row>
    <row r="2105" spans="2:13" ht="12.75">
      <c r="B2105">
        <v>1597.7</v>
      </c>
      <c r="C2105">
        <v>5410</v>
      </c>
      <c r="D2105">
        <v>5411.6</v>
      </c>
      <c r="E2105">
        <v>5413.2</v>
      </c>
      <c r="F2105">
        <v>5414.8</v>
      </c>
      <c r="G2105">
        <v>5416.4</v>
      </c>
      <c r="H2105">
        <v>5418</v>
      </c>
      <c r="I2105">
        <v>5419.6</v>
      </c>
      <c r="J2105">
        <v>5421.2</v>
      </c>
      <c r="K2105">
        <v>5422.8</v>
      </c>
      <c r="L2105">
        <v>5424.4</v>
      </c>
      <c r="M2105" s="9">
        <f t="shared" si="61"/>
        <v>16</v>
      </c>
    </row>
    <row r="2106" spans="2:13" ht="12.75">
      <c r="B2106">
        <v>1597.8</v>
      </c>
      <c r="C2106">
        <v>5426</v>
      </c>
      <c r="D2106">
        <v>5427.6</v>
      </c>
      <c r="E2106">
        <v>5429.2</v>
      </c>
      <c r="F2106">
        <v>5430.8</v>
      </c>
      <c r="G2106">
        <v>5432.4</v>
      </c>
      <c r="H2106">
        <v>5434</v>
      </c>
      <c r="I2106">
        <v>5435.6</v>
      </c>
      <c r="J2106">
        <v>5437.2</v>
      </c>
      <c r="K2106">
        <v>5438.8</v>
      </c>
      <c r="L2106">
        <v>5440.4</v>
      </c>
      <c r="M2106" s="9">
        <f t="shared" si="61"/>
        <v>16</v>
      </c>
    </row>
    <row r="2107" spans="2:13" ht="12.75">
      <c r="B2107">
        <v>1597.9</v>
      </c>
      <c r="C2107">
        <v>5442</v>
      </c>
      <c r="D2107">
        <v>5443.6</v>
      </c>
      <c r="E2107">
        <v>5445.2</v>
      </c>
      <c r="F2107">
        <v>5446.8</v>
      </c>
      <c r="G2107">
        <v>5448.4</v>
      </c>
      <c r="H2107">
        <v>5450</v>
      </c>
      <c r="I2107">
        <v>5451.6</v>
      </c>
      <c r="J2107">
        <v>5453.2</v>
      </c>
      <c r="K2107">
        <v>5454.8</v>
      </c>
      <c r="L2107">
        <v>5456.4</v>
      </c>
      <c r="M2107" s="9">
        <f t="shared" si="61"/>
        <v>16</v>
      </c>
    </row>
    <row r="2108" spans="2:13" ht="12.75">
      <c r="B2108">
        <v>1598</v>
      </c>
      <c r="C2108">
        <v>5458</v>
      </c>
      <c r="D2108">
        <v>5459.6</v>
      </c>
      <c r="E2108">
        <v>5461.2</v>
      </c>
      <c r="F2108">
        <v>5462.8</v>
      </c>
      <c r="G2108">
        <v>5464.4</v>
      </c>
      <c r="H2108">
        <v>5466</v>
      </c>
      <c r="I2108">
        <v>5467.6</v>
      </c>
      <c r="J2108">
        <v>5469.2</v>
      </c>
      <c r="K2108">
        <v>5470.8</v>
      </c>
      <c r="L2108">
        <v>5472.4</v>
      </c>
      <c r="M2108" s="9">
        <f t="shared" si="61"/>
        <v>16</v>
      </c>
    </row>
    <row r="2109" spans="2:13" ht="12.75">
      <c r="B2109">
        <v>1598.1</v>
      </c>
      <c r="C2109">
        <v>5474</v>
      </c>
      <c r="D2109">
        <v>5475.7</v>
      </c>
      <c r="E2109">
        <v>5477.4</v>
      </c>
      <c r="F2109">
        <v>5479.1</v>
      </c>
      <c r="G2109">
        <v>5480.8</v>
      </c>
      <c r="H2109">
        <v>5482.5</v>
      </c>
      <c r="I2109">
        <v>5484.2</v>
      </c>
      <c r="J2109">
        <v>5485.9</v>
      </c>
      <c r="K2109">
        <v>5487.6</v>
      </c>
      <c r="L2109">
        <v>5489.3</v>
      </c>
      <c r="M2109" s="9">
        <f t="shared" si="61"/>
        <v>16</v>
      </c>
    </row>
    <row r="2110" spans="2:13" ht="12.75">
      <c r="B2110">
        <v>1598.2</v>
      </c>
      <c r="C2110">
        <v>5491</v>
      </c>
      <c r="D2110">
        <v>5492.6</v>
      </c>
      <c r="E2110">
        <v>5494.2</v>
      </c>
      <c r="F2110">
        <v>5495.8</v>
      </c>
      <c r="G2110">
        <v>5497.4</v>
      </c>
      <c r="H2110">
        <v>5499</v>
      </c>
      <c r="I2110">
        <v>5500.6</v>
      </c>
      <c r="J2110">
        <v>5502.2</v>
      </c>
      <c r="K2110">
        <v>5503.8</v>
      </c>
      <c r="L2110">
        <v>5505.4</v>
      </c>
      <c r="M2110" s="9">
        <f t="shared" si="61"/>
        <v>17</v>
      </c>
    </row>
    <row r="2111" spans="2:13" ht="12.75">
      <c r="B2111">
        <v>1598.3</v>
      </c>
      <c r="C2111">
        <v>5507</v>
      </c>
      <c r="D2111">
        <v>5508.6</v>
      </c>
      <c r="E2111">
        <v>5510.2</v>
      </c>
      <c r="F2111">
        <v>5511.8</v>
      </c>
      <c r="G2111">
        <v>5513.4</v>
      </c>
      <c r="H2111">
        <v>5515</v>
      </c>
      <c r="I2111">
        <v>5516.6</v>
      </c>
      <c r="J2111">
        <v>5518.2</v>
      </c>
      <c r="K2111">
        <v>5519.8</v>
      </c>
      <c r="L2111">
        <v>5521.4</v>
      </c>
      <c r="M2111" s="9">
        <f t="shared" si="61"/>
        <v>16</v>
      </c>
    </row>
    <row r="2112" spans="2:13" ht="12.75">
      <c r="B2112">
        <v>1598.4</v>
      </c>
      <c r="C2112">
        <v>5523</v>
      </c>
      <c r="D2112">
        <v>5524.6</v>
      </c>
      <c r="E2112">
        <v>5526.2</v>
      </c>
      <c r="F2112">
        <v>5527.8</v>
      </c>
      <c r="G2112">
        <v>5529.4</v>
      </c>
      <c r="H2112">
        <v>5531</v>
      </c>
      <c r="I2112">
        <v>5532.6</v>
      </c>
      <c r="J2112">
        <v>5534.2</v>
      </c>
      <c r="K2112">
        <v>5535.8</v>
      </c>
      <c r="L2112">
        <v>5537.4</v>
      </c>
      <c r="M2112" s="9">
        <f t="shared" si="61"/>
        <v>16</v>
      </c>
    </row>
    <row r="2113" spans="2:13" ht="12.75">
      <c r="B2113">
        <v>1598.5</v>
      </c>
      <c r="C2113">
        <v>5539</v>
      </c>
      <c r="D2113">
        <v>5540.6</v>
      </c>
      <c r="E2113">
        <v>5542.2</v>
      </c>
      <c r="F2113">
        <v>5543.8</v>
      </c>
      <c r="G2113">
        <v>5545.4</v>
      </c>
      <c r="H2113">
        <v>5547</v>
      </c>
      <c r="I2113">
        <v>5548.6</v>
      </c>
      <c r="J2113">
        <v>5550.2</v>
      </c>
      <c r="K2113">
        <v>5551.8</v>
      </c>
      <c r="L2113">
        <v>5553.4</v>
      </c>
      <c r="M2113" s="9">
        <f t="shared" si="61"/>
        <v>16</v>
      </c>
    </row>
    <row r="2114" spans="2:13" ht="12.75">
      <c r="B2114">
        <v>1598.6</v>
      </c>
      <c r="C2114">
        <v>5555</v>
      </c>
      <c r="D2114">
        <v>5556.6</v>
      </c>
      <c r="E2114">
        <v>5558.2</v>
      </c>
      <c r="F2114">
        <v>5559.8</v>
      </c>
      <c r="G2114">
        <v>5561.4</v>
      </c>
      <c r="H2114">
        <v>5563</v>
      </c>
      <c r="I2114">
        <v>5564.6</v>
      </c>
      <c r="J2114">
        <v>5566.2</v>
      </c>
      <c r="K2114">
        <v>5567.8</v>
      </c>
      <c r="L2114">
        <v>5569.4</v>
      </c>
      <c r="M2114" s="9">
        <f t="shared" si="61"/>
        <v>16</v>
      </c>
    </row>
    <row r="2115" spans="2:13" ht="12.75">
      <c r="B2115">
        <v>1598.7</v>
      </c>
      <c r="C2115">
        <v>5571</v>
      </c>
      <c r="D2115">
        <v>5572.6</v>
      </c>
      <c r="E2115">
        <v>5574.2</v>
      </c>
      <c r="F2115">
        <v>5575.8</v>
      </c>
      <c r="G2115">
        <v>5577.4</v>
      </c>
      <c r="H2115">
        <v>5579</v>
      </c>
      <c r="I2115">
        <v>5580.6</v>
      </c>
      <c r="J2115">
        <v>5582.2</v>
      </c>
      <c r="K2115">
        <v>5583.8</v>
      </c>
      <c r="L2115">
        <v>5585.4</v>
      </c>
      <c r="M2115" s="9">
        <f t="shared" si="61"/>
        <v>16</v>
      </c>
    </row>
    <row r="2116" spans="2:13" ht="12.75">
      <c r="B2116">
        <v>1598.8</v>
      </c>
      <c r="C2116">
        <v>5587</v>
      </c>
      <c r="D2116">
        <v>5588.6</v>
      </c>
      <c r="E2116">
        <v>5590.2</v>
      </c>
      <c r="F2116">
        <v>5591.8</v>
      </c>
      <c r="G2116">
        <v>5593.4</v>
      </c>
      <c r="H2116">
        <v>5595</v>
      </c>
      <c r="I2116">
        <v>5596.6</v>
      </c>
      <c r="J2116">
        <v>5598.2</v>
      </c>
      <c r="K2116">
        <v>5599.8</v>
      </c>
      <c r="L2116">
        <v>5601.4</v>
      </c>
      <c r="M2116" s="9">
        <f t="shared" si="61"/>
        <v>16</v>
      </c>
    </row>
    <row r="2117" spans="2:13" ht="12.75">
      <c r="B2117">
        <v>1598.9</v>
      </c>
      <c r="C2117">
        <v>5603</v>
      </c>
      <c r="D2117">
        <v>5604.6</v>
      </c>
      <c r="E2117">
        <v>5606.2</v>
      </c>
      <c r="F2117">
        <v>5607.8</v>
      </c>
      <c r="G2117">
        <v>5609.4</v>
      </c>
      <c r="H2117">
        <v>5611</v>
      </c>
      <c r="I2117">
        <v>5612.6</v>
      </c>
      <c r="J2117">
        <v>5614.2</v>
      </c>
      <c r="K2117">
        <v>5615.8</v>
      </c>
      <c r="L2117">
        <v>5617.4</v>
      </c>
      <c r="M2117" s="9">
        <f t="shared" si="61"/>
        <v>16</v>
      </c>
    </row>
    <row r="2118" spans="2:13" ht="12.75">
      <c r="B2118">
        <v>1599</v>
      </c>
      <c r="C2118" s="7">
        <v>5619</v>
      </c>
      <c r="D2118" s="7">
        <v>5620.6</v>
      </c>
      <c r="E2118" s="7">
        <v>5622.2</v>
      </c>
      <c r="F2118" s="7">
        <v>5623.8</v>
      </c>
      <c r="G2118" s="7">
        <v>5625.4</v>
      </c>
      <c r="H2118" s="7">
        <v>5627</v>
      </c>
      <c r="I2118" s="7">
        <v>5628.6</v>
      </c>
      <c r="J2118" s="7">
        <v>5630.2</v>
      </c>
      <c r="K2118" s="7">
        <v>5631.8</v>
      </c>
      <c r="L2118" s="7">
        <v>5633.4</v>
      </c>
      <c r="M2118" s="9">
        <f t="shared" si="61"/>
        <v>16</v>
      </c>
    </row>
    <row r="2119" spans="2:13" ht="12.75">
      <c r="B2119">
        <v>1599.1</v>
      </c>
      <c r="C2119" s="8">
        <v>5635</v>
      </c>
      <c r="D2119" s="8">
        <v>5636.6</v>
      </c>
      <c r="E2119" s="8">
        <v>5638.2</v>
      </c>
      <c r="F2119" s="8">
        <v>5639.8</v>
      </c>
      <c r="G2119" s="8">
        <v>5641.4</v>
      </c>
      <c r="H2119" s="8">
        <v>5643</v>
      </c>
      <c r="I2119" s="8">
        <v>5644.6</v>
      </c>
      <c r="J2119" s="8">
        <v>5646.2</v>
      </c>
      <c r="K2119" s="8">
        <v>5647.8</v>
      </c>
      <c r="L2119" s="8">
        <v>5649.4</v>
      </c>
      <c r="M2119" s="9">
        <f t="shared" si="61"/>
        <v>16</v>
      </c>
    </row>
    <row r="2120" spans="2:13" ht="12.75">
      <c r="B2120">
        <v>1599.2</v>
      </c>
      <c r="C2120" s="7">
        <v>5651</v>
      </c>
      <c r="D2120" s="7">
        <v>5625.6</v>
      </c>
      <c r="E2120" s="7">
        <v>5630.2</v>
      </c>
      <c r="F2120" s="7">
        <v>5634.8</v>
      </c>
      <c r="G2120" s="7">
        <v>5639.4</v>
      </c>
      <c r="H2120" s="7">
        <v>5644</v>
      </c>
      <c r="I2120" s="7">
        <v>5648.6</v>
      </c>
      <c r="J2120" s="7">
        <v>5653.2</v>
      </c>
      <c r="K2120" s="7">
        <v>5657.8</v>
      </c>
      <c r="L2120" s="7">
        <v>5662.4</v>
      </c>
      <c r="M2120" s="9">
        <f t="shared" si="61"/>
        <v>16</v>
      </c>
    </row>
    <row r="2121" spans="2:13" ht="12.75">
      <c r="B2121">
        <v>1599.3</v>
      </c>
      <c r="C2121">
        <v>5667</v>
      </c>
      <c r="D2121">
        <v>5668.7</v>
      </c>
      <c r="E2121">
        <v>5670.4</v>
      </c>
      <c r="F2121">
        <v>5672.1</v>
      </c>
      <c r="G2121">
        <v>5673.8</v>
      </c>
      <c r="H2121">
        <v>5675.5</v>
      </c>
      <c r="I2121">
        <v>5677.2</v>
      </c>
      <c r="J2121">
        <v>5678.9</v>
      </c>
      <c r="K2121">
        <v>5680.6</v>
      </c>
      <c r="L2121">
        <v>5682.3</v>
      </c>
      <c r="M2121" s="9">
        <f aca="true" t="shared" si="62" ref="M2121:M2184">C2121-C2120</f>
        <v>16</v>
      </c>
    </row>
    <row r="2122" spans="2:13" ht="12.75">
      <c r="B2122">
        <v>1599.4</v>
      </c>
      <c r="C2122">
        <v>5684</v>
      </c>
      <c r="D2122">
        <v>5685.6</v>
      </c>
      <c r="E2122">
        <v>5687.2</v>
      </c>
      <c r="F2122">
        <v>5688.8</v>
      </c>
      <c r="G2122">
        <v>5690.4</v>
      </c>
      <c r="H2122">
        <v>5692</v>
      </c>
      <c r="I2122">
        <v>5693.6</v>
      </c>
      <c r="J2122">
        <v>5695.2</v>
      </c>
      <c r="K2122">
        <v>5696.8</v>
      </c>
      <c r="L2122">
        <v>5698.4</v>
      </c>
      <c r="M2122" s="9">
        <f t="shared" si="62"/>
        <v>17</v>
      </c>
    </row>
    <row r="2123" spans="2:13" ht="12.75">
      <c r="B2123">
        <v>1599.5</v>
      </c>
      <c r="C2123">
        <v>5700</v>
      </c>
      <c r="D2123">
        <v>5701.6</v>
      </c>
      <c r="E2123">
        <v>5703.2</v>
      </c>
      <c r="F2123">
        <v>5704.8</v>
      </c>
      <c r="G2123">
        <v>5706.4</v>
      </c>
      <c r="H2123">
        <v>5708</v>
      </c>
      <c r="I2123">
        <v>5709.6</v>
      </c>
      <c r="J2123">
        <v>5711.2</v>
      </c>
      <c r="K2123">
        <v>5712.8</v>
      </c>
      <c r="L2123">
        <v>5714.4</v>
      </c>
      <c r="M2123" s="9">
        <f t="shared" si="62"/>
        <v>16</v>
      </c>
    </row>
    <row r="2124" spans="2:13" ht="12.75">
      <c r="B2124">
        <v>1599.6</v>
      </c>
      <c r="C2124">
        <v>5716</v>
      </c>
      <c r="D2124">
        <v>5717.6</v>
      </c>
      <c r="E2124">
        <v>5719.2</v>
      </c>
      <c r="F2124">
        <v>5720.8</v>
      </c>
      <c r="G2124">
        <v>5722.4</v>
      </c>
      <c r="H2124">
        <v>5724</v>
      </c>
      <c r="I2124">
        <v>5725.6</v>
      </c>
      <c r="J2124">
        <v>5727.2</v>
      </c>
      <c r="K2124">
        <v>5728.8</v>
      </c>
      <c r="L2124">
        <v>5730.4</v>
      </c>
      <c r="M2124" s="9">
        <f t="shared" si="62"/>
        <v>16</v>
      </c>
    </row>
    <row r="2125" spans="2:13" ht="12.75">
      <c r="B2125">
        <v>1599.7</v>
      </c>
      <c r="C2125">
        <v>5732</v>
      </c>
      <c r="D2125">
        <v>5733.6</v>
      </c>
      <c r="E2125">
        <v>5735.2</v>
      </c>
      <c r="F2125">
        <v>5736.8</v>
      </c>
      <c r="G2125">
        <v>5738.4</v>
      </c>
      <c r="H2125">
        <v>5740</v>
      </c>
      <c r="I2125">
        <v>5741.6</v>
      </c>
      <c r="J2125">
        <v>5743.2</v>
      </c>
      <c r="K2125">
        <v>5744.8</v>
      </c>
      <c r="L2125">
        <v>5746.4</v>
      </c>
      <c r="M2125" s="9">
        <f t="shared" si="62"/>
        <v>16</v>
      </c>
    </row>
    <row r="2126" spans="2:13" ht="12.75">
      <c r="B2126">
        <v>1599.8</v>
      </c>
      <c r="C2126">
        <v>5748</v>
      </c>
      <c r="D2126">
        <v>5749.6</v>
      </c>
      <c r="E2126">
        <v>5751.2</v>
      </c>
      <c r="F2126">
        <v>5752.8</v>
      </c>
      <c r="G2126">
        <v>5754.4</v>
      </c>
      <c r="H2126">
        <v>5756</v>
      </c>
      <c r="I2126">
        <v>5757.6</v>
      </c>
      <c r="J2126">
        <v>5759.2</v>
      </c>
      <c r="K2126">
        <v>5760.8</v>
      </c>
      <c r="L2126">
        <v>5762.4</v>
      </c>
      <c r="M2126" s="9">
        <f t="shared" si="62"/>
        <v>16</v>
      </c>
    </row>
    <row r="2127" spans="2:13" ht="12.75">
      <c r="B2127">
        <v>1599.9</v>
      </c>
      <c r="C2127">
        <v>5764</v>
      </c>
      <c r="D2127">
        <v>5765.6</v>
      </c>
      <c r="E2127">
        <v>5767.2</v>
      </c>
      <c r="F2127">
        <v>5768.8</v>
      </c>
      <c r="G2127">
        <v>5770.4</v>
      </c>
      <c r="H2127">
        <v>5772</v>
      </c>
      <c r="I2127">
        <v>5773.6</v>
      </c>
      <c r="J2127">
        <v>5775.2</v>
      </c>
      <c r="K2127">
        <v>5776.8</v>
      </c>
      <c r="L2127">
        <v>5778.4</v>
      </c>
      <c r="M2127" s="9">
        <f t="shared" si="62"/>
        <v>16</v>
      </c>
    </row>
    <row r="2128" spans="2:13" ht="12.75">
      <c r="B2128">
        <v>1600</v>
      </c>
      <c r="C2128">
        <v>5780</v>
      </c>
      <c r="D2128">
        <v>5781.7</v>
      </c>
      <c r="E2128">
        <v>5783.4</v>
      </c>
      <c r="F2128">
        <v>5785.1</v>
      </c>
      <c r="G2128">
        <v>5786.8</v>
      </c>
      <c r="H2128">
        <v>5788.5</v>
      </c>
      <c r="I2128">
        <v>5790.2</v>
      </c>
      <c r="J2128">
        <v>5791.9</v>
      </c>
      <c r="K2128">
        <v>5793.6</v>
      </c>
      <c r="L2128">
        <v>5795.3</v>
      </c>
      <c r="M2128" s="9">
        <f t="shared" si="62"/>
        <v>16</v>
      </c>
    </row>
    <row r="2129" spans="2:13" ht="12.75">
      <c r="B2129">
        <v>1600.1</v>
      </c>
      <c r="C2129">
        <v>5797</v>
      </c>
      <c r="D2129">
        <v>5798.7</v>
      </c>
      <c r="E2129">
        <v>5800.4</v>
      </c>
      <c r="F2129">
        <v>5802.1</v>
      </c>
      <c r="G2129">
        <v>5803.8</v>
      </c>
      <c r="H2129">
        <v>5805.5</v>
      </c>
      <c r="I2129">
        <v>5807.2</v>
      </c>
      <c r="J2129">
        <v>5808.9</v>
      </c>
      <c r="K2129">
        <v>5810.6</v>
      </c>
      <c r="L2129">
        <v>5812.3</v>
      </c>
      <c r="M2129" s="9">
        <f t="shared" si="62"/>
        <v>17</v>
      </c>
    </row>
    <row r="2130" spans="2:13" ht="12.75">
      <c r="B2130">
        <v>1600.2</v>
      </c>
      <c r="C2130">
        <v>5814</v>
      </c>
      <c r="D2130">
        <v>5815.6</v>
      </c>
      <c r="E2130">
        <v>5817.2</v>
      </c>
      <c r="F2130">
        <v>5818.8</v>
      </c>
      <c r="G2130">
        <v>5820.4</v>
      </c>
      <c r="H2130">
        <v>5822</v>
      </c>
      <c r="I2130">
        <v>5823.6</v>
      </c>
      <c r="J2130">
        <v>5825.2</v>
      </c>
      <c r="K2130">
        <v>5826.8</v>
      </c>
      <c r="L2130">
        <v>5828.4</v>
      </c>
      <c r="M2130" s="9">
        <f t="shared" si="62"/>
        <v>17</v>
      </c>
    </row>
    <row r="2131" spans="2:13" ht="12.75">
      <c r="B2131">
        <v>1600.3</v>
      </c>
      <c r="C2131">
        <v>5830</v>
      </c>
      <c r="D2131">
        <v>5831.7</v>
      </c>
      <c r="E2131">
        <v>5833.4</v>
      </c>
      <c r="F2131">
        <v>5835.1</v>
      </c>
      <c r="G2131">
        <v>5836.8</v>
      </c>
      <c r="H2131">
        <v>5838.5</v>
      </c>
      <c r="I2131">
        <v>5840.2</v>
      </c>
      <c r="J2131">
        <v>5841.9</v>
      </c>
      <c r="K2131">
        <v>5843.6</v>
      </c>
      <c r="L2131">
        <v>5845.3</v>
      </c>
      <c r="M2131" s="9">
        <f t="shared" si="62"/>
        <v>16</v>
      </c>
    </row>
    <row r="2132" spans="2:13" ht="12.75">
      <c r="B2132">
        <v>1600.4</v>
      </c>
      <c r="C2132">
        <v>5847</v>
      </c>
      <c r="D2132">
        <v>5848.7</v>
      </c>
      <c r="E2132">
        <v>5850.4</v>
      </c>
      <c r="F2132">
        <v>5852.1</v>
      </c>
      <c r="G2132">
        <v>5853.8</v>
      </c>
      <c r="H2132">
        <v>5855.5</v>
      </c>
      <c r="I2132">
        <v>5857.2</v>
      </c>
      <c r="J2132">
        <v>5858.9</v>
      </c>
      <c r="K2132">
        <v>5860.6</v>
      </c>
      <c r="L2132">
        <v>5862.3</v>
      </c>
      <c r="M2132" s="9">
        <f t="shared" si="62"/>
        <v>17</v>
      </c>
    </row>
    <row r="2133" spans="2:13" ht="12.75">
      <c r="B2133">
        <v>1600.5</v>
      </c>
      <c r="C2133">
        <v>5864</v>
      </c>
      <c r="D2133">
        <v>5865.7</v>
      </c>
      <c r="E2133">
        <v>5867.4</v>
      </c>
      <c r="F2133">
        <v>5869.1</v>
      </c>
      <c r="G2133">
        <v>5870.8</v>
      </c>
      <c r="H2133">
        <v>5872.5</v>
      </c>
      <c r="I2133">
        <v>5874.2</v>
      </c>
      <c r="J2133">
        <v>5875.9</v>
      </c>
      <c r="K2133">
        <v>5877.6</v>
      </c>
      <c r="L2133">
        <v>5879.3</v>
      </c>
      <c r="M2133" s="9">
        <f t="shared" si="62"/>
        <v>17</v>
      </c>
    </row>
    <row r="2134" spans="2:13" ht="12.75">
      <c r="B2134">
        <v>1600.6</v>
      </c>
      <c r="C2134">
        <v>5881</v>
      </c>
      <c r="D2134">
        <v>5882.7</v>
      </c>
      <c r="E2134">
        <v>5884.4</v>
      </c>
      <c r="F2134">
        <v>5886.1</v>
      </c>
      <c r="G2134">
        <v>5887.8</v>
      </c>
      <c r="H2134">
        <v>5889.5</v>
      </c>
      <c r="I2134">
        <v>5891.2</v>
      </c>
      <c r="J2134">
        <v>5892.9</v>
      </c>
      <c r="K2134">
        <v>5894.6</v>
      </c>
      <c r="L2134">
        <v>5896.3</v>
      </c>
      <c r="M2134" s="9">
        <f t="shared" si="62"/>
        <v>17</v>
      </c>
    </row>
    <row r="2135" spans="2:13" ht="12.75">
      <c r="B2135">
        <v>1600.7</v>
      </c>
      <c r="C2135">
        <v>5898</v>
      </c>
      <c r="D2135">
        <v>5899.6</v>
      </c>
      <c r="E2135">
        <v>5901.2</v>
      </c>
      <c r="F2135">
        <v>5902.8</v>
      </c>
      <c r="G2135">
        <v>5904.4</v>
      </c>
      <c r="H2135">
        <v>5906</v>
      </c>
      <c r="I2135">
        <v>5907.6</v>
      </c>
      <c r="J2135">
        <v>5909.2</v>
      </c>
      <c r="K2135">
        <v>5910.8</v>
      </c>
      <c r="L2135">
        <v>5912.4</v>
      </c>
      <c r="M2135" s="9">
        <f t="shared" si="62"/>
        <v>17</v>
      </c>
    </row>
    <row r="2136" spans="2:13" ht="12.75">
      <c r="B2136">
        <v>1600.8</v>
      </c>
      <c r="C2136">
        <v>5914</v>
      </c>
      <c r="D2136">
        <v>5915.7</v>
      </c>
      <c r="E2136">
        <v>5917.4</v>
      </c>
      <c r="F2136">
        <v>5919.1</v>
      </c>
      <c r="G2136">
        <v>5920.8</v>
      </c>
      <c r="H2136">
        <v>5922.5</v>
      </c>
      <c r="I2136">
        <v>5924.2</v>
      </c>
      <c r="J2136">
        <v>5925.9</v>
      </c>
      <c r="K2136">
        <v>5927.6</v>
      </c>
      <c r="L2136">
        <v>5929.3</v>
      </c>
      <c r="M2136" s="9">
        <f t="shared" si="62"/>
        <v>16</v>
      </c>
    </row>
    <row r="2137" spans="2:13" ht="12.75">
      <c r="B2137">
        <v>1600.9</v>
      </c>
      <c r="C2137">
        <v>5931</v>
      </c>
      <c r="D2137">
        <v>5932.7</v>
      </c>
      <c r="E2137">
        <v>5934.4</v>
      </c>
      <c r="F2137">
        <v>5936.1</v>
      </c>
      <c r="G2137">
        <v>5937.8</v>
      </c>
      <c r="H2137">
        <v>5939.5</v>
      </c>
      <c r="I2137">
        <v>5941.2</v>
      </c>
      <c r="J2137">
        <v>5942.9</v>
      </c>
      <c r="K2137">
        <v>5944.6</v>
      </c>
      <c r="L2137">
        <v>5946.3</v>
      </c>
      <c r="M2137" s="9">
        <f t="shared" si="62"/>
        <v>17</v>
      </c>
    </row>
    <row r="2138" spans="2:13" ht="12.75">
      <c r="B2138">
        <v>1601</v>
      </c>
      <c r="C2138">
        <v>5948</v>
      </c>
      <c r="D2138">
        <v>5949.7</v>
      </c>
      <c r="E2138">
        <v>5951.4</v>
      </c>
      <c r="F2138">
        <v>5953.1</v>
      </c>
      <c r="G2138">
        <v>5954.8</v>
      </c>
      <c r="H2138">
        <v>5956.5</v>
      </c>
      <c r="I2138">
        <v>5958.2</v>
      </c>
      <c r="J2138">
        <v>5959.9</v>
      </c>
      <c r="K2138">
        <v>5961.6</v>
      </c>
      <c r="L2138">
        <v>5963.3</v>
      </c>
      <c r="M2138" s="9">
        <f t="shared" si="62"/>
        <v>17</v>
      </c>
    </row>
    <row r="2139" spans="2:13" ht="12.75">
      <c r="B2139">
        <v>1601.1</v>
      </c>
      <c r="C2139">
        <v>5965</v>
      </c>
      <c r="D2139">
        <v>5966.7</v>
      </c>
      <c r="E2139">
        <v>5968.4</v>
      </c>
      <c r="F2139">
        <v>5970.1</v>
      </c>
      <c r="G2139">
        <v>5971.8</v>
      </c>
      <c r="H2139">
        <v>5973.5</v>
      </c>
      <c r="I2139">
        <v>5975.2</v>
      </c>
      <c r="J2139">
        <v>5976.9</v>
      </c>
      <c r="K2139">
        <v>5978.6</v>
      </c>
      <c r="L2139">
        <v>5980.3</v>
      </c>
      <c r="M2139" s="9">
        <f t="shared" si="62"/>
        <v>17</v>
      </c>
    </row>
    <row r="2140" spans="2:13" ht="12.75">
      <c r="B2140">
        <v>1601.2</v>
      </c>
      <c r="C2140">
        <v>5982</v>
      </c>
      <c r="D2140">
        <v>5983.6</v>
      </c>
      <c r="E2140">
        <v>5985.2</v>
      </c>
      <c r="F2140">
        <v>5986.8</v>
      </c>
      <c r="G2140">
        <v>5988.4</v>
      </c>
      <c r="H2140">
        <v>5990</v>
      </c>
      <c r="I2140">
        <v>5991.6</v>
      </c>
      <c r="J2140">
        <v>5993.2</v>
      </c>
      <c r="K2140">
        <v>5994.8</v>
      </c>
      <c r="L2140">
        <v>5996.4</v>
      </c>
      <c r="M2140" s="9">
        <f t="shared" si="62"/>
        <v>17</v>
      </c>
    </row>
    <row r="2141" spans="2:13" ht="12.75">
      <c r="B2141">
        <v>1601.3</v>
      </c>
      <c r="C2141">
        <v>5998</v>
      </c>
      <c r="D2141">
        <v>5999.7</v>
      </c>
      <c r="E2141">
        <v>6001.4</v>
      </c>
      <c r="F2141">
        <v>6003.1</v>
      </c>
      <c r="G2141">
        <v>6004.8</v>
      </c>
      <c r="H2141">
        <v>6006.5</v>
      </c>
      <c r="I2141">
        <v>6008.2</v>
      </c>
      <c r="J2141">
        <v>6009.9</v>
      </c>
      <c r="K2141">
        <v>6011.6</v>
      </c>
      <c r="L2141">
        <v>6013.3</v>
      </c>
      <c r="M2141" s="9">
        <f t="shared" si="62"/>
        <v>16</v>
      </c>
    </row>
    <row r="2142" spans="2:13" ht="12.75">
      <c r="B2142">
        <v>1601.4</v>
      </c>
      <c r="C2142">
        <v>6015</v>
      </c>
      <c r="D2142">
        <v>6016.7</v>
      </c>
      <c r="E2142">
        <v>6018.4</v>
      </c>
      <c r="F2142">
        <v>6020.1</v>
      </c>
      <c r="G2142">
        <v>6021.8</v>
      </c>
      <c r="H2142">
        <v>6023.5</v>
      </c>
      <c r="I2142">
        <v>6025.2</v>
      </c>
      <c r="J2142">
        <v>6026.9</v>
      </c>
      <c r="K2142">
        <v>6028.6</v>
      </c>
      <c r="L2142">
        <v>6030.3</v>
      </c>
      <c r="M2142" s="9">
        <f t="shared" si="62"/>
        <v>17</v>
      </c>
    </row>
    <row r="2143" spans="2:13" ht="12.75">
      <c r="B2143">
        <v>1601.5</v>
      </c>
      <c r="C2143">
        <v>6032</v>
      </c>
      <c r="D2143">
        <v>6033.7</v>
      </c>
      <c r="E2143">
        <v>6035.4</v>
      </c>
      <c r="F2143">
        <v>6037.1</v>
      </c>
      <c r="G2143">
        <v>6038.8</v>
      </c>
      <c r="H2143">
        <v>6040.5</v>
      </c>
      <c r="I2143">
        <v>6042.2</v>
      </c>
      <c r="J2143">
        <v>6043.9</v>
      </c>
      <c r="K2143">
        <v>6045.6</v>
      </c>
      <c r="L2143">
        <v>6047.3</v>
      </c>
      <c r="M2143" s="9">
        <f t="shared" si="62"/>
        <v>17</v>
      </c>
    </row>
    <row r="2144" spans="2:13" ht="12.75">
      <c r="B2144">
        <v>1601.6</v>
      </c>
      <c r="C2144">
        <v>6049</v>
      </c>
      <c r="D2144">
        <v>6050.7</v>
      </c>
      <c r="E2144">
        <v>6052.4</v>
      </c>
      <c r="F2144">
        <v>6054.1</v>
      </c>
      <c r="G2144">
        <v>6055.8</v>
      </c>
      <c r="H2144">
        <v>6057.5</v>
      </c>
      <c r="I2144">
        <v>6059.2</v>
      </c>
      <c r="J2144">
        <v>6060.9</v>
      </c>
      <c r="K2144">
        <v>6062.6</v>
      </c>
      <c r="L2144">
        <v>6064.3</v>
      </c>
      <c r="M2144" s="9">
        <f t="shared" si="62"/>
        <v>17</v>
      </c>
    </row>
    <row r="2145" spans="2:13" ht="12.75">
      <c r="B2145">
        <v>1601.7</v>
      </c>
      <c r="C2145">
        <v>6066</v>
      </c>
      <c r="D2145">
        <v>6067.6</v>
      </c>
      <c r="E2145">
        <v>6069.2</v>
      </c>
      <c r="F2145">
        <v>6070.8</v>
      </c>
      <c r="G2145">
        <v>6072.4</v>
      </c>
      <c r="H2145">
        <v>6074</v>
      </c>
      <c r="I2145">
        <v>6075.6</v>
      </c>
      <c r="J2145">
        <v>6077.2</v>
      </c>
      <c r="K2145">
        <v>6078.8</v>
      </c>
      <c r="L2145">
        <v>6080.4</v>
      </c>
      <c r="M2145" s="9">
        <f t="shared" si="62"/>
        <v>17</v>
      </c>
    </row>
    <row r="2146" spans="2:13" ht="12.75">
      <c r="B2146">
        <v>1601.8</v>
      </c>
      <c r="C2146">
        <v>6082</v>
      </c>
      <c r="D2146">
        <v>6083.7</v>
      </c>
      <c r="E2146">
        <v>6085.4</v>
      </c>
      <c r="F2146">
        <v>6087.1</v>
      </c>
      <c r="G2146">
        <v>6088.8</v>
      </c>
      <c r="H2146">
        <v>6090.5</v>
      </c>
      <c r="I2146">
        <v>6092.2</v>
      </c>
      <c r="J2146">
        <v>6093.9</v>
      </c>
      <c r="K2146">
        <v>6095.6</v>
      </c>
      <c r="L2146">
        <v>6097.3</v>
      </c>
      <c r="M2146" s="9">
        <f t="shared" si="62"/>
        <v>16</v>
      </c>
    </row>
    <row r="2147" spans="2:13" ht="12.75">
      <c r="B2147">
        <v>1601.9</v>
      </c>
      <c r="C2147">
        <v>6099</v>
      </c>
      <c r="D2147">
        <v>6100.7</v>
      </c>
      <c r="E2147">
        <v>6102.4</v>
      </c>
      <c r="F2147">
        <v>6104.1</v>
      </c>
      <c r="G2147">
        <v>6105.8</v>
      </c>
      <c r="H2147">
        <v>6107.5</v>
      </c>
      <c r="I2147">
        <v>6109.2</v>
      </c>
      <c r="J2147">
        <v>6110.9</v>
      </c>
      <c r="K2147">
        <v>6112.6</v>
      </c>
      <c r="L2147">
        <v>6114.3</v>
      </c>
      <c r="M2147" s="9">
        <f t="shared" si="62"/>
        <v>17</v>
      </c>
    </row>
    <row r="2148" spans="2:13" ht="12.75">
      <c r="B2148">
        <v>1602</v>
      </c>
      <c r="C2148">
        <v>6116</v>
      </c>
      <c r="D2148">
        <v>6117.7</v>
      </c>
      <c r="E2148">
        <v>6119.4</v>
      </c>
      <c r="F2148">
        <v>6121.1</v>
      </c>
      <c r="G2148">
        <v>6122.8</v>
      </c>
      <c r="H2148">
        <v>6124.5</v>
      </c>
      <c r="I2148">
        <v>6126.2</v>
      </c>
      <c r="J2148">
        <v>6127.9</v>
      </c>
      <c r="K2148">
        <v>6129.6</v>
      </c>
      <c r="L2148">
        <v>6131.3</v>
      </c>
      <c r="M2148" s="9">
        <f t="shared" si="62"/>
        <v>17</v>
      </c>
    </row>
    <row r="2149" spans="2:13" ht="12.75">
      <c r="B2149">
        <v>1602.1</v>
      </c>
      <c r="C2149">
        <v>6133</v>
      </c>
      <c r="D2149">
        <v>6134.7</v>
      </c>
      <c r="E2149">
        <v>6136.4</v>
      </c>
      <c r="F2149">
        <v>6138.1</v>
      </c>
      <c r="G2149">
        <v>6139.8</v>
      </c>
      <c r="H2149">
        <v>6141.5</v>
      </c>
      <c r="I2149">
        <v>6143.2</v>
      </c>
      <c r="J2149">
        <v>6144.9</v>
      </c>
      <c r="K2149">
        <v>6146.6</v>
      </c>
      <c r="L2149">
        <v>6148.3</v>
      </c>
      <c r="M2149" s="9">
        <f t="shared" si="62"/>
        <v>17</v>
      </c>
    </row>
    <row r="2150" spans="2:13" ht="12.75">
      <c r="B2150">
        <v>1602.2</v>
      </c>
      <c r="C2150">
        <v>6150</v>
      </c>
      <c r="D2150">
        <v>6151.6</v>
      </c>
      <c r="E2150">
        <v>6153.2</v>
      </c>
      <c r="F2150">
        <v>6154.8</v>
      </c>
      <c r="G2150">
        <v>6156.4</v>
      </c>
      <c r="H2150">
        <v>6158</v>
      </c>
      <c r="I2150">
        <v>6159.6</v>
      </c>
      <c r="J2150">
        <v>6161.2</v>
      </c>
      <c r="K2150">
        <v>6162.8</v>
      </c>
      <c r="L2150">
        <v>6164.4</v>
      </c>
      <c r="M2150" s="9">
        <f t="shared" si="62"/>
        <v>17</v>
      </c>
    </row>
    <row r="2151" spans="2:13" ht="12.75">
      <c r="B2151">
        <v>1602.3</v>
      </c>
      <c r="C2151">
        <v>6166</v>
      </c>
      <c r="D2151">
        <v>6167.7</v>
      </c>
      <c r="E2151">
        <v>6169.4</v>
      </c>
      <c r="F2151">
        <v>6171.1</v>
      </c>
      <c r="G2151">
        <v>6172.8</v>
      </c>
      <c r="H2151">
        <v>6174.5</v>
      </c>
      <c r="I2151">
        <v>6176.2</v>
      </c>
      <c r="J2151">
        <v>6177.9</v>
      </c>
      <c r="K2151">
        <v>6179.6</v>
      </c>
      <c r="L2151">
        <v>6181.3</v>
      </c>
      <c r="M2151" s="9">
        <f t="shared" si="62"/>
        <v>16</v>
      </c>
    </row>
    <row r="2152" spans="2:13" ht="12.75">
      <c r="B2152">
        <v>1602.4</v>
      </c>
      <c r="C2152">
        <v>6183</v>
      </c>
      <c r="D2152">
        <v>6184.7</v>
      </c>
      <c r="E2152">
        <v>6186.4</v>
      </c>
      <c r="F2152">
        <v>6188.1</v>
      </c>
      <c r="G2152">
        <v>6189.8</v>
      </c>
      <c r="H2152">
        <v>6191.5</v>
      </c>
      <c r="I2152">
        <v>6193.2</v>
      </c>
      <c r="J2152">
        <v>6194.9</v>
      </c>
      <c r="K2152">
        <v>6196.6</v>
      </c>
      <c r="L2152">
        <v>6198.3</v>
      </c>
      <c r="M2152" s="9">
        <f t="shared" si="62"/>
        <v>17</v>
      </c>
    </row>
    <row r="2153" spans="2:13" ht="12.75">
      <c r="B2153">
        <v>1602.5</v>
      </c>
      <c r="C2153">
        <v>6200</v>
      </c>
      <c r="D2153">
        <v>6201.7</v>
      </c>
      <c r="E2153">
        <v>6203.4</v>
      </c>
      <c r="F2153">
        <v>6205.1</v>
      </c>
      <c r="G2153">
        <v>6206.8</v>
      </c>
      <c r="H2153">
        <v>6208.5</v>
      </c>
      <c r="I2153">
        <v>6210.2</v>
      </c>
      <c r="J2153">
        <v>6211.9</v>
      </c>
      <c r="K2153">
        <v>6213.6</v>
      </c>
      <c r="L2153">
        <v>6215.3</v>
      </c>
      <c r="M2153" s="9">
        <f t="shared" si="62"/>
        <v>17</v>
      </c>
    </row>
    <row r="2154" spans="2:13" ht="12.75">
      <c r="B2154">
        <v>1602.6</v>
      </c>
      <c r="C2154">
        <v>6217</v>
      </c>
      <c r="D2154">
        <v>6218.7</v>
      </c>
      <c r="E2154">
        <v>6220.4</v>
      </c>
      <c r="F2154">
        <v>6222.1</v>
      </c>
      <c r="G2154">
        <v>6223.8</v>
      </c>
      <c r="H2154">
        <v>6225.5</v>
      </c>
      <c r="I2154">
        <v>6227.2</v>
      </c>
      <c r="J2154">
        <v>6228.9</v>
      </c>
      <c r="K2154">
        <v>6230.6</v>
      </c>
      <c r="L2154">
        <v>6232.3</v>
      </c>
      <c r="M2154" s="9">
        <f t="shared" si="62"/>
        <v>17</v>
      </c>
    </row>
    <row r="2155" spans="2:13" ht="12.75">
      <c r="B2155">
        <v>1602.7</v>
      </c>
      <c r="C2155">
        <v>6234</v>
      </c>
      <c r="D2155">
        <v>6235.6</v>
      </c>
      <c r="E2155">
        <v>6237.2</v>
      </c>
      <c r="F2155">
        <v>6238.8</v>
      </c>
      <c r="G2155">
        <v>6240.4</v>
      </c>
      <c r="H2155">
        <v>6242</v>
      </c>
      <c r="I2155">
        <v>6243.6</v>
      </c>
      <c r="J2155">
        <v>6245.2</v>
      </c>
      <c r="K2155">
        <v>6246.8</v>
      </c>
      <c r="L2155">
        <v>6248.4</v>
      </c>
      <c r="M2155" s="9">
        <f t="shared" si="62"/>
        <v>17</v>
      </c>
    </row>
    <row r="2156" spans="2:13" ht="12.75">
      <c r="B2156">
        <v>1602.8</v>
      </c>
      <c r="C2156">
        <v>6250</v>
      </c>
      <c r="D2156">
        <v>6251.7</v>
      </c>
      <c r="E2156">
        <v>6253.4</v>
      </c>
      <c r="F2156">
        <v>6255.1</v>
      </c>
      <c r="G2156">
        <v>6256.8</v>
      </c>
      <c r="H2156">
        <v>6258.5</v>
      </c>
      <c r="I2156">
        <v>6260.2</v>
      </c>
      <c r="J2156">
        <v>6261.9</v>
      </c>
      <c r="K2156">
        <v>6263.6</v>
      </c>
      <c r="L2156">
        <v>6265.3</v>
      </c>
      <c r="M2156" s="9">
        <f t="shared" si="62"/>
        <v>16</v>
      </c>
    </row>
    <row r="2157" spans="2:13" ht="12.75">
      <c r="B2157">
        <v>1602.9</v>
      </c>
      <c r="C2157">
        <v>6267</v>
      </c>
      <c r="D2157">
        <v>6268.7</v>
      </c>
      <c r="E2157">
        <v>6270.4</v>
      </c>
      <c r="F2157">
        <v>6272.1</v>
      </c>
      <c r="G2157">
        <v>6273.8</v>
      </c>
      <c r="H2157">
        <v>6275.5</v>
      </c>
      <c r="I2157">
        <v>6277.2</v>
      </c>
      <c r="J2157">
        <v>6278.9</v>
      </c>
      <c r="K2157">
        <v>6280.6</v>
      </c>
      <c r="L2157">
        <v>6282.3</v>
      </c>
      <c r="M2157" s="9">
        <f t="shared" si="62"/>
        <v>17</v>
      </c>
    </row>
    <row r="2158" spans="2:13" ht="12.75">
      <c r="B2158">
        <v>1603</v>
      </c>
      <c r="C2158">
        <v>6284</v>
      </c>
      <c r="D2158">
        <v>6285.7</v>
      </c>
      <c r="E2158">
        <v>6287.4</v>
      </c>
      <c r="F2158">
        <v>6289.1</v>
      </c>
      <c r="G2158">
        <v>6290.8</v>
      </c>
      <c r="H2158">
        <v>6292.5</v>
      </c>
      <c r="I2158">
        <v>6294.2</v>
      </c>
      <c r="J2158">
        <v>6295.9</v>
      </c>
      <c r="K2158">
        <v>6297.6</v>
      </c>
      <c r="L2158">
        <v>6299.3</v>
      </c>
      <c r="M2158" s="9">
        <f t="shared" si="62"/>
        <v>17</v>
      </c>
    </row>
    <row r="2159" spans="2:13" ht="12.75">
      <c r="B2159">
        <v>1603.1</v>
      </c>
      <c r="C2159">
        <v>6301</v>
      </c>
      <c r="D2159">
        <v>6302.7</v>
      </c>
      <c r="E2159">
        <v>6304.4</v>
      </c>
      <c r="F2159">
        <v>6306.1</v>
      </c>
      <c r="G2159">
        <v>6307.8</v>
      </c>
      <c r="H2159">
        <v>6309.5</v>
      </c>
      <c r="I2159">
        <v>6311.2</v>
      </c>
      <c r="J2159">
        <v>6312.9</v>
      </c>
      <c r="K2159">
        <v>6314.6</v>
      </c>
      <c r="L2159">
        <v>6316.3</v>
      </c>
      <c r="M2159" s="9">
        <f t="shared" si="62"/>
        <v>17</v>
      </c>
    </row>
    <row r="2160" spans="2:13" ht="12.75">
      <c r="B2160">
        <v>1603.2</v>
      </c>
      <c r="C2160">
        <v>6318</v>
      </c>
      <c r="D2160">
        <v>6319.6</v>
      </c>
      <c r="E2160">
        <v>6321.2</v>
      </c>
      <c r="F2160">
        <v>6322.8</v>
      </c>
      <c r="G2160">
        <v>6324.4</v>
      </c>
      <c r="H2160">
        <v>6326</v>
      </c>
      <c r="I2160">
        <v>6327.6</v>
      </c>
      <c r="J2160">
        <v>6329.2</v>
      </c>
      <c r="K2160">
        <v>6330.8</v>
      </c>
      <c r="L2160">
        <v>6332.4</v>
      </c>
      <c r="M2160" s="9">
        <f t="shared" si="62"/>
        <v>17</v>
      </c>
    </row>
    <row r="2161" spans="2:13" ht="12.75">
      <c r="B2161">
        <v>1603.3</v>
      </c>
      <c r="C2161">
        <v>6334</v>
      </c>
      <c r="D2161">
        <v>6335.7</v>
      </c>
      <c r="E2161">
        <v>6337.4</v>
      </c>
      <c r="F2161">
        <v>6339.1</v>
      </c>
      <c r="G2161">
        <v>6340.8</v>
      </c>
      <c r="H2161">
        <v>6342.5</v>
      </c>
      <c r="I2161">
        <v>6344.2</v>
      </c>
      <c r="J2161">
        <v>6345.9</v>
      </c>
      <c r="K2161">
        <v>6347.6</v>
      </c>
      <c r="L2161">
        <v>6349.3</v>
      </c>
      <c r="M2161" s="9">
        <f t="shared" si="62"/>
        <v>16</v>
      </c>
    </row>
    <row r="2162" spans="2:13" ht="12.75">
      <c r="B2162">
        <v>1603.4</v>
      </c>
      <c r="C2162">
        <v>6351</v>
      </c>
      <c r="D2162">
        <v>6352.7</v>
      </c>
      <c r="E2162">
        <v>6354.4</v>
      </c>
      <c r="F2162">
        <v>6356.1</v>
      </c>
      <c r="G2162">
        <v>6357.8</v>
      </c>
      <c r="H2162">
        <v>6359.5</v>
      </c>
      <c r="I2162">
        <v>6361.2</v>
      </c>
      <c r="J2162">
        <v>6362.9</v>
      </c>
      <c r="K2162">
        <v>6364.6</v>
      </c>
      <c r="L2162">
        <v>6366.3</v>
      </c>
      <c r="M2162" s="9">
        <f t="shared" si="62"/>
        <v>17</v>
      </c>
    </row>
    <row r="2163" spans="2:13" ht="12.75">
      <c r="B2163">
        <v>1603.5</v>
      </c>
      <c r="C2163">
        <v>6368</v>
      </c>
      <c r="D2163">
        <v>6369.7</v>
      </c>
      <c r="E2163">
        <v>6371.4</v>
      </c>
      <c r="F2163">
        <v>6373.1</v>
      </c>
      <c r="G2163">
        <v>6374.8</v>
      </c>
      <c r="H2163">
        <v>6376.5</v>
      </c>
      <c r="I2163">
        <v>6378.2</v>
      </c>
      <c r="J2163">
        <v>6379.9</v>
      </c>
      <c r="K2163">
        <v>6381.6</v>
      </c>
      <c r="L2163">
        <v>6383.3</v>
      </c>
      <c r="M2163" s="9">
        <f t="shared" si="62"/>
        <v>17</v>
      </c>
    </row>
    <row r="2164" spans="2:13" ht="12.75">
      <c r="B2164">
        <v>1603.6</v>
      </c>
      <c r="C2164">
        <v>6385</v>
      </c>
      <c r="D2164">
        <v>6386.7</v>
      </c>
      <c r="E2164">
        <v>6388.4</v>
      </c>
      <c r="F2164">
        <v>6390.1</v>
      </c>
      <c r="G2164">
        <v>6391.8</v>
      </c>
      <c r="H2164">
        <v>6393.5</v>
      </c>
      <c r="I2164">
        <v>6395.2</v>
      </c>
      <c r="J2164">
        <v>6396.9</v>
      </c>
      <c r="K2164">
        <v>6398.6</v>
      </c>
      <c r="L2164">
        <v>6400.3</v>
      </c>
      <c r="M2164" s="9">
        <f t="shared" si="62"/>
        <v>17</v>
      </c>
    </row>
    <row r="2165" spans="2:13" ht="12.75">
      <c r="B2165">
        <v>1603.7</v>
      </c>
      <c r="C2165">
        <v>6402</v>
      </c>
      <c r="D2165">
        <v>6403.6</v>
      </c>
      <c r="E2165">
        <v>6405.2</v>
      </c>
      <c r="F2165">
        <v>6406.8</v>
      </c>
      <c r="G2165">
        <v>6408.4</v>
      </c>
      <c r="H2165">
        <v>6410</v>
      </c>
      <c r="I2165">
        <v>6411.6</v>
      </c>
      <c r="J2165">
        <v>6413.2</v>
      </c>
      <c r="K2165">
        <v>6414.8</v>
      </c>
      <c r="L2165">
        <v>6416.4</v>
      </c>
      <c r="M2165" s="9">
        <f t="shared" si="62"/>
        <v>17</v>
      </c>
    </row>
    <row r="2166" spans="2:13" ht="12.75">
      <c r="B2166">
        <v>1603.8</v>
      </c>
      <c r="C2166">
        <v>6418</v>
      </c>
      <c r="D2166">
        <v>6419.7</v>
      </c>
      <c r="E2166">
        <v>6421.4</v>
      </c>
      <c r="F2166">
        <v>6423.1</v>
      </c>
      <c r="G2166">
        <v>6424.8</v>
      </c>
      <c r="H2166">
        <v>6426.5</v>
      </c>
      <c r="I2166">
        <v>6428.2</v>
      </c>
      <c r="J2166">
        <v>6429.9</v>
      </c>
      <c r="K2166">
        <v>6431.6</v>
      </c>
      <c r="L2166">
        <v>6433.3</v>
      </c>
      <c r="M2166" s="9">
        <f t="shared" si="62"/>
        <v>16</v>
      </c>
    </row>
    <row r="2167" spans="2:13" ht="12.75">
      <c r="B2167">
        <v>1603.9</v>
      </c>
      <c r="C2167">
        <v>6435</v>
      </c>
      <c r="D2167">
        <v>6436.7</v>
      </c>
      <c r="E2167">
        <v>6438.4</v>
      </c>
      <c r="F2167">
        <v>6440.1</v>
      </c>
      <c r="G2167">
        <v>6441.8</v>
      </c>
      <c r="H2167">
        <v>6443.5</v>
      </c>
      <c r="I2167">
        <v>6445.2</v>
      </c>
      <c r="J2167">
        <v>6446.9</v>
      </c>
      <c r="K2167">
        <v>6448.6</v>
      </c>
      <c r="L2167">
        <v>6450.3</v>
      </c>
      <c r="M2167" s="9">
        <f t="shared" si="62"/>
        <v>17</v>
      </c>
    </row>
    <row r="2168" spans="2:13" ht="12.75">
      <c r="B2168">
        <v>1604</v>
      </c>
      <c r="C2168">
        <v>6452</v>
      </c>
      <c r="D2168">
        <v>6453.7</v>
      </c>
      <c r="E2168">
        <v>6455.4</v>
      </c>
      <c r="F2168">
        <v>6457.1</v>
      </c>
      <c r="G2168">
        <v>6458.8</v>
      </c>
      <c r="H2168">
        <v>6460.5</v>
      </c>
      <c r="I2168">
        <v>6462.2</v>
      </c>
      <c r="J2168">
        <v>6463.9</v>
      </c>
      <c r="K2168">
        <v>6465.6</v>
      </c>
      <c r="L2168">
        <v>6467.3</v>
      </c>
      <c r="M2168" s="9">
        <f t="shared" si="62"/>
        <v>17</v>
      </c>
    </row>
    <row r="2169" spans="2:13" ht="12.75">
      <c r="B2169">
        <v>1604.1</v>
      </c>
      <c r="C2169">
        <v>6469</v>
      </c>
      <c r="D2169">
        <v>6470.7</v>
      </c>
      <c r="E2169">
        <v>6472.4</v>
      </c>
      <c r="F2169">
        <v>6474.1</v>
      </c>
      <c r="G2169">
        <v>6475.8</v>
      </c>
      <c r="H2169">
        <v>6477.5</v>
      </c>
      <c r="I2169">
        <v>6479.2</v>
      </c>
      <c r="J2169">
        <v>6480.9</v>
      </c>
      <c r="K2169">
        <v>6482.6</v>
      </c>
      <c r="L2169">
        <v>6484.3</v>
      </c>
      <c r="M2169" s="9">
        <f t="shared" si="62"/>
        <v>17</v>
      </c>
    </row>
    <row r="2170" spans="2:13" ht="12.75">
      <c r="B2170">
        <v>1604.2</v>
      </c>
      <c r="C2170">
        <v>6486</v>
      </c>
      <c r="D2170">
        <v>6487.6</v>
      </c>
      <c r="E2170">
        <v>6489.2</v>
      </c>
      <c r="F2170">
        <v>6490.8</v>
      </c>
      <c r="G2170">
        <v>6492.4</v>
      </c>
      <c r="H2170">
        <v>6494</v>
      </c>
      <c r="I2170">
        <v>6495.6</v>
      </c>
      <c r="J2170">
        <v>6497.2</v>
      </c>
      <c r="K2170">
        <v>6498.8</v>
      </c>
      <c r="L2170">
        <v>6500.4</v>
      </c>
      <c r="M2170" s="9">
        <f t="shared" si="62"/>
        <v>17</v>
      </c>
    </row>
    <row r="2171" spans="2:13" ht="12.75">
      <c r="B2171">
        <v>1604.3</v>
      </c>
      <c r="C2171">
        <v>6502</v>
      </c>
      <c r="D2171">
        <v>6503.7</v>
      </c>
      <c r="E2171">
        <v>6505.4</v>
      </c>
      <c r="F2171">
        <v>6507.1</v>
      </c>
      <c r="G2171">
        <v>6508.8</v>
      </c>
      <c r="H2171">
        <v>6510.5</v>
      </c>
      <c r="I2171">
        <v>6512.2</v>
      </c>
      <c r="J2171">
        <v>6513.9</v>
      </c>
      <c r="K2171">
        <v>6515.6</v>
      </c>
      <c r="L2171">
        <v>6517.3</v>
      </c>
      <c r="M2171" s="9">
        <f t="shared" si="62"/>
        <v>16</v>
      </c>
    </row>
    <row r="2172" spans="2:13" ht="12.75">
      <c r="B2172">
        <v>1604.4</v>
      </c>
      <c r="C2172">
        <v>6519</v>
      </c>
      <c r="D2172">
        <v>6520.7</v>
      </c>
      <c r="E2172">
        <v>6522.4</v>
      </c>
      <c r="F2172">
        <v>6524.1</v>
      </c>
      <c r="G2172">
        <v>6525.8</v>
      </c>
      <c r="H2172">
        <v>6527.5</v>
      </c>
      <c r="I2172">
        <v>6529.2</v>
      </c>
      <c r="J2172">
        <v>6530.9</v>
      </c>
      <c r="K2172">
        <v>6532.6</v>
      </c>
      <c r="L2172">
        <v>6534.3</v>
      </c>
      <c r="M2172" s="9">
        <f t="shared" si="62"/>
        <v>17</v>
      </c>
    </row>
    <row r="2173" spans="2:13" ht="12.75">
      <c r="B2173">
        <v>1604.5</v>
      </c>
      <c r="C2173">
        <v>6536</v>
      </c>
      <c r="D2173">
        <v>6537.7</v>
      </c>
      <c r="E2173">
        <v>6539.4</v>
      </c>
      <c r="F2173">
        <v>6541.1</v>
      </c>
      <c r="G2173">
        <v>6542.8</v>
      </c>
      <c r="H2173">
        <v>6544.5</v>
      </c>
      <c r="I2173">
        <v>6546.2</v>
      </c>
      <c r="J2173">
        <v>6547.9</v>
      </c>
      <c r="K2173">
        <v>6549.6</v>
      </c>
      <c r="L2173">
        <v>6551.3</v>
      </c>
      <c r="M2173" s="9">
        <f t="shared" si="62"/>
        <v>17</v>
      </c>
    </row>
    <row r="2174" spans="2:13" ht="12.75">
      <c r="B2174">
        <v>1604.6</v>
      </c>
      <c r="C2174">
        <v>6553</v>
      </c>
      <c r="D2174">
        <v>6554.7</v>
      </c>
      <c r="E2174">
        <v>6556.4</v>
      </c>
      <c r="F2174">
        <v>6558.1</v>
      </c>
      <c r="G2174">
        <v>6559.8</v>
      </c>
      <c r="H2174">
        <v>6561.5</v>
      </c>
      <c r="I2174">
        <v>6563.2</v>
      </c>
      <c r="J2174">
        <v>6564.9</v>
      </c>
      <c r="K2174">
        <v>6566.6</v>
      </c>
      <c r="L2174">
        <v>6568.3</v>
      </c>
      <c r="M2174" s="9">
        <f t="shared" si="62"/>
        <v>17</v>
      </c>
    </row>
    <row r="2175" spans="2:13" ht="12.75">
      <c r="B2175">
        <v>1604.7</v>
      </c>
      <c r="C2175">
        <v>6570</v>
      </c>
      <c r="D2175">
        <v>6571.6</v>
      </c>
      <c r="E2175">
        <v>6573.2</v>
      </c>
      <c r="F2175">
        <v>6574.8</v>
      </c>
      <c r="G2175">
        <v>6576.4</v>
      </c>
      <c r="H2175">
        <v>6578</v>
      </c>
      <c r="I2175">
        <v>6579.6</v>
      </c>
      <c r="J2175">
        <v>6581.2</v>
      </c>
      <c r="K2175">
        <v>6582.8</v>
      </c>
      <c r="L2175">
        <v>6584.4</v>
      </c>
      <c r="M2175" s="9">
        <f t="shared" si="62"/>
        <v>17</v>
      </c>
    </row>
    <row r="2176" spans="2:13" ht="12.75">
      <c r="B2176">
        <v>1604.8</v>
      </c>
      <c r="C2176">
        <v>6586</v>
      </c>
      <c r="D2176">
        <v>6587.7</v>
      </c>
      <c r="E2176">
        <v>6589.4</v>
      </c>
      <c r="F2176">
        <v>6591.1</v>
      </c>
      <c r="G2176">
        <v>6592.8</v>
      </c>
      <c r="H2176">
        <v>6594.5</v>
      </c>
      <c r="I2176">
        <v>6596.2</v>
      </c>
      <c r="J2176">
        <v>6597.9</v>
      </c>
      <c r="K2176">
        <v>6599.6</v>
      </c>
      <c r="L2176">
        <v>6601.3</v>
      </c>
      <c r="M2176" s="9">
        <f t="shared" si="62"/>
        <v>16</v>
      </c>
    </row>
    <row r="2177" spans="2:13" ht="12.75">
      <c r="B2177">
        <v>1604.9</v>
      </c>
      <c r="C2177">
        <v>6603</v>
      </c>
      <c r="D2177">
        <v>6604.7</v>
      </c>
      <c r="E2177">
        <v>6606.4</v>
      </c>
      <c r="F2177">
        <v>6608.1</v>
      </c>
      <c r="G2177">
        <v>6609.8</v>
      </c>
      <c r="H2177">
        <v>6611.5</v>
      </c>
      <c r="I2177">
        <v>6613.2</v>
      </c>
      <c r="J2177">
        <v>6614.9</v>
      </c>
      <c r="K2177">
        <v>6616.6</v>
      </c>
      <c r="L2177">
        <v>6618.3</v>
      </c>
      <c r="M2177" s="9">
        <f t="shared" si="62"/>
        <v>17</v>
      </c>
    </row>
    <row r="2178" spans="2:13" ht="12.75">
      <c r="B2178">
        <v>1605</v>
      </c>
      <c r="C2178">
        <v>6620</v>
      </c>
      <c r="D2178">
        <v>6621.9</v>
      </c>
      <c r="E2178">
        <v>6623.8</v>
      </c>
      <c r="F2178">
        <v>6625.7</v>
      </c>
      <c r="G2178">
        <v>6627.6</v>
      </c>
      <c r="H2178">
        <v>6629.5</v>
      </c>
      <c r="I2178">
        <v>6631.4</v>
      </c>
      <c r="J2178">
        <v>6633.3</v>
      </c>
      <c r="K2178">
        <v>6635.2</v>
      </c>
      <c r="L2178">
        <v>6637.1</v>
      </c>
      <c r="M2178" s="9">
        <f t="shared" si="62"/>
        <v>17</v>
      </c>
    </row>
    <row r="2179" spans="2:13" ht="12.75">
      <c r="B2179">
        <v>1605.1</v>
      </c>
      <c r="C2179">
        <v>6639</v>
      </c>
      <c r="D2179">
        <v>6640.9</v>
      </c>
      <c r="E2179">
        <v>6642.8</v>
      </c>
      <c r="F2179">
        <v>6644.7</v>
      </c>
      <c r="G2179">
        <v>6646.6</v>
      </c>
      <c r="H2179">
        <v>6648.5</v>
      </c>
      <c r="I2179">
        <v>6650.4</v>
      </c>
      <c r="J2179">
        <v>6652.3</v>
      </c>
      <c r="K2179">
        <v>6654.2</v>
      </c>
      <c r="L2179">
        <v>6656.1</v>
      </c>
      <c r="M2179" s="9">
        <f t="shared" si="62"/>
        <v>19</v>
      </c>
    </row>
    <row r="2180" spans="2:13" ht="12.75">
      <c r="B2180">
        <v>1605.2</v>
      </c>
      <c r="C2180">
        <v>6658</v>
      </c>
      <c r="D2180">
        <v>6659.9</v>
      </c>
      <c r="E2180">
        <v>6661.8</v>
      </c>
      <c r="F2180">
        <v>6663.7</v>
      </c>
      <c r="G2180">
        <v>6665.6</v>
      </c>
      <c r="H2180">
        <v>6667.5</v>
      </c>
      <c r="I2180">
        <v>6669.4</v>
      </c>
      <c r="J2180">
        <v>6671.3</v>
      </c>
      <c r="K2180">
        <v>6673.2</v>
      </c>
      <c r="L2180">
        <v>6675.1</v>
      </c>
      <c r="M2180" s="9">
        <f t="shared" si="62"/>
        <v>19</v>
      </c>
    </row>
    <row r="2181" spans="2:13" ht="12.75">
      <c r="B2181">
        <v>1605.3</v>
      </c>
      <c r="C2181">
        <v>6677</v>
      </c>
      <c r="D2181">
        <v>6678.9</v>
      </c>
      <c r="E2181">
        <v>6680.8</v>
      </c>
      <c r="F2181">
        <v>6682.7</v>
      </c>
      <c r="G2181">
        <v>6684.6</v>
      </c>
      <c r="H2181">
        <v>6686.5</v>
      </c>
      <c r="I2181">
        <v>6688.4</v>
      </c>
      <c r="J2181">
        <v>6690.3</v>
      </c>
      <c r="K2181">
        <v>6692.2</v>
      </c>
      <c r="L2181">
        <v>6694.1</v>
      </c>
      <c r="M2181" s="9">
        <f t="shared" si="62"/>
        <v>19</v>
      </c>
    </row>
    <row r="2182" spans="2:13" ht="12.75">
      <c r="B2182">
        <v>1605.4</v>
      </c>
      <c r="C2182">
        <v>6696</v>
      </c>
      <c r="D2182">
        <v>6697.9</v>
      </c>
      <c r="E2182">
        <v>6699.8</v>
      </c>
      <c r="F2182">
        <v>6701.7</v>
      </c>
      <c r="G2182">
        <v>6703.6</v>
      </c>
      <c r="H2182">
        <v>6705.5</v>
      </c>
      <c r="I2182">
        <v>6707.4</v>
      </c>
      <c r="J2182">
        <v>6709.3</v>
      </c>
      <c r="K2182">
        <v>6711.2</v>
      </c>
      <c r="L2182">
        <v>6713.1</v>
      </c>
      <c r="M2182" s="9">
        <f t="shared" si="62"/>
        <v>19</v>
      </c>
    </row>
    <row r="2183" spans="2:13" ht="12.75">
      <c r="B2183">
        <v>1605.5</v>
      </c>
      <c r="C2183">
        <v>6715</v>
      </c>
      <c r="D2183">
        <v>6716.9</v>
      </c>
      <c r="E2183">
        <v>6718.8</v>
      </c>
      <c r="F2183">
        <v>6720.7</v>
      </c>
      <c r="G2183">
        <v>6722.6</v>
      </c>
      <c r="H2183">
        <v>6724.5</v>
      </c>
      <c r="I2183">
        <v>6726.4</v>
      </c>
      <c r="J2183">
        <v>6728.3</v>
      </c>
      <c r="K2183">
        <v>6730.2</v>
      </c>
      <c r="L2183">
        <v>6732.1</v>
      </c>
      <c r="M2183" s="9">
        <f t="shared" si="62"/>
        <v>19</v>
      </c>
    </row>
    <row r="2184" spans="2:13" ht="12.75">
      <c r="B2184">
        <v>1605.6</v>
      </c>
      <c r="C2184">
        <v>6734</v>
      </c>
      <c r="D2184">
        <v>6735.9</v>
      </c>
      <c r="E2184">
        <v>6737.8</v>
      </c>
      <c r="F2184">
        <v>6739.7</v>
      </c>
      <c r="G2184">
        <v>6741.6</v>
      </c>
      <c r="H2184">
        <v>6743.5</v>
      </c>
      <c r="I2184">
        <v>6745.4</v>
      </c>
      <c r="J2184">
        <v>6747.3</v>
      </c>
      <c r="K2184">
        <v>6749.2</v>
      </c>
      <c r="L2184">
        <v>6751.1</v>
      </c>
      <c r="M2184" s="9">
        <f t="shared" si="62"/>
        <v>19</v>
      </c>
    </row>
    <row r="2185" spans="2:13" ht="12.75">
      <c r="B2185">
        <v>1605.7</v>
      </c>
      <c r="C2185">
        <v>6753</v>
      </c>
      <c r="D2185">
        <v>6754.9</v>
      </c>
      <c r="E2185">
        <v>6756.8</v>
      </c>
      <c r="F2185">
        <v>6758.7</v>
      </c>
      <c r="G2185">
        <v>6760.6</v>
      </c>
      <c r="H2185">
        <v>6762.5</v>
      </c>
      <c r="I2185">
        <v>6764.4</v>
      </c>
      <c r="J2185">
        <v>6766.3</v>
      </c>
      <c r="K2185">
        <v>6768.2</v>
      </c>
      <c r="L2185">
        <v>6770.1</v>
      </c>
      <c r="M2185" s="9">
        <f aca="true" t="shared" si="63" ref="M2185:M2231">C2185-C2184</f>
        <v>19</v>
      </c>
    </row>
    <row r="2186" spans="2:13" ht="12.75">
      <c r="B2186">
        <v>1605.8</v>
      </c>
      <c r="C2186">
        <v>6772</v>
      </c>
      <c r="D2186">
        <v>6773.9</v>
      </c>
      <c r="E2186">
        <v>6775.8</v>
      </c>
      <c r="F2186">
        <v>6777.7</v>
      </c>
      <c r="G2186">
        <v>6779.6</v>
      </c>
      <c r="H2186">
        <v>6781.5</v>
      </c>
      <c r="I2186">
        <v>6783.4</v>
      </c>
      <c r="J2186">
        <v>6785.3</v>
      </c>
      <c r="K2186">
        <v>6787.2</v>
      </c>
      <c r="L2186">
        <v>6789.1</v>
      </c>
      <c r="M2186" s="9">
        <f t="shared" si="63"/>
        <v>19</v>
      </c>
    </row>
    <row r="2187" spans="2:13" ht="12.75">
      <c r="B2187">
        <v>1605.9</v>
      </c>
      <c r="C2187">
        <v>6791</v>
      </c>
      <c r="D2187">
        <v>6792.9</v>
      </c>
      <c r="E2187">
        <v>6794.8</v>
      </c>
      <c r="F2187">
        <v>6796.7</v>
      </c>
      <c r="G2187">
        <v>6798.6</v>
      </c>
      <c r="H2187">
        <v>6800.5</v>
      </c>
      <c r="I2187">
        <v>6802.4</v>
      </c>
      <c r="J2187">
        <v>6804.3</v>
      </c>
      <c r="K2187">
        <v>6806.2</v>
      </c>
      <c r="L2187">
        <v>6808.1</v>
      </c>
      <c r="M2187" s="9">
        <f t="shared" si="63"/>
        <v>19</v>
      </c>
    </row>
    <row r="2188" spans="2:13" ht="12.75">
      <c r="B2188">
        <v>1606</v>
      </c>
      <c r="C2188">
        <v>6810</v>
      </c>
      <c r="D2188">
        <v>6811.9</v>
      </c>
      <c r="E2188">
        <v>6813.8</v>
      </c>
      <c r="F2188">
        <v>6815.7</v>
      </c>
      <c r="G2188">
        <v>6817.6</v>
      </c>
      <c r="H2188">
        <v>6819.5</v>
      </c>
      <c r="I2188">
        <v>6821.4</v>
      </c>
      <c r="J2188">
        <v>6823.3</v>
      </c>
      <c r="K2188">
        <v>6825.2</v>
      </c>
      <c r="L2188">
        <v>6827.1</v>
      </c>
      <c r="M2188" s="9">
        <f t="shared" si="63"/>
        <v>19</v>
      </c>
    </row>
    <row r="2189" spans="2:13" ht="12.75">
      <c r="B2189">
        <v>1606.1</v>
      </c>
      <c r="C2189">
        <v>6829</v>
      </c>
      <c r="D2189">
        <v>6830.9</v>
      </c>
      <c r="E2189">
        <v>6832.8</v>
      </c>
      <c r="F2189">
        <v>6834.7</v>
      </c>
      <c r="G2189">
        <v>6836.6</v>
      </c>
      <c r="H2189">
        <v>6838.5</v>
      </c>
      <c r="I2189">
        <v>6840.4</v>
      </c>
      <c r="J2189">
        <v>6842.3</v>
      </c>
      <c r="K2189">
        <v>6844.2</v>
      </c>
      <c r="L2189">
        <v>6846.1</v>
      </c>
      <c r="M2189" s="9">
        <f t="shared" si="63"/>
        <v>19</v>
      </c>
    </row>
    <row r="2190" spans="2:13" ht="12.75">
      <c r="B2190">
        <v>1606.2</v>
      </c>
      <c r="C2190">
        <v>6848</v>
      </c>
      <c r="D2190">
        <v>6849.9</v>
      </c>
      <c r="E2190">
        <v>6851.8</v>
      </c>
      <c r="F2190">
        <v>6853.7</v>
      </c>
      <c r="G2190">
        <v>6855.6</v>
      </c>
      <c r="H2190">
        <v>6857.5</v>
      </c>
      <c r="I2190">
        <v>6859.4</v>
      </c>
      <c r="J2190">
        <v>6861.3</v>
      </c>
      <c r="K2190">
        <v>6863.2</v>
      </c>
      <c r="L2190">
        <v>6865.1</v>
      </c>
      <c r="M2190" s="9">
        <f t="shared" si="63"/>
        <v>19</v>
      </c>
    </row>
    <row r="2191" spans="2:13" ht="12.75">
      <c r="B2191">
        <v>1606.3</v>
      </c>
      <c r="C2191">
        <v>6867</v>
      </c>
      <c r="D2191">
        <v>6868.9</v>
      </c>
      <c r="E2191">
        <v>6870.8</v>
      </c>
      <c r="F2191">
        <v>6872.7</v>
      </c>
      <c r="G2191">
        <v>6874.6</v>
      </c>
      <c r="H2191">
        <v>6876.5</v>
      </c>
      <c r="I2191">
        <v>6878.4</v>
      </c>
      <c r="J2191">
        <v>6880.3</v>
      </c>
      <c r="K2191">
        <v>6882.2</v>
      </c>
      <c r="L2191">
        <v>6884.1</v>
      </c>
      <c r="M2191" s="9">
        <f t="shared" si="63"/>
        <v>19</v>
      </c>
    </row>
    <row r="2192" spans="2:13" ht="12.75">
      <c r="B2192">
        <v>1606.4</v>
      </c>
      <c r="C2192">
        <v>6886</v>
      </c>
      <c r="D2192">
        <v>6887.9</v>
      </c>
      <c r="E2192">
        <v>6889.8</v>
      </c>
      <c r="F2192">
        <v>6891.7</v>
      </c>
      <c r="G2192">
        <v>6893.6</v>
      </c>
      <c r="H2192">
        <v>6895.5</v>
      </c>
      <c r="I2192">
        <v>6897.4</v>
      </c>
      <c r="J2192">
        <v>6899.3</v>
      </c>
      <c r="K2192">
        <v>6901.2</v>
      </c>
      <c r="L2192">
        <v>6903.1</v>
      </c>
      <c r="M2192" s="9">
        <f t="shared" si="63"/>
        <v>19</v>
      </c>
    </row>
    <row r="2193" spans="2:13" ht="12.75">
      <c r="B2193">
        <v>1606.5</v>
      </c>
      <c r="C2193">
        <v>6905</v>
      </c>
      <c r="D2193">
        <v>6906.9</v>
      </c>
      <c r="E2193">
        <v>6908.8</v>
      </c>
      <c r="F2193">
        <v>6910.7</v>
      </c>
      <c r="G2193">
        <v>6912.6</v>
      </c>
      <c r="H2193">
        <v>6914.5</v>
      </c>
      <c r="I2193">
        <v>6916.4</v>
      </c>
      <c r="J2193">
        <v>6918.3</v>
      </c>
      <c r="K2193">
        <v>6920.2</v>
      </c>
      <c r="L2193">
        <v>6922.1</v>
      </c>
      <c r="M2193" s="9">
        <f t="shared" si="63"/>
        <v>19</v>
      </c>
    </row>
    <row r="2194" spans="2:13" ht="12.75">
      <c r="B2194">
        <v>1606.6</v>
      </c>
      <c r="C2194">
        <v>6924</v>
      </c>
      <c r="D2194">
        <v>6925.9</v>
      </c>
      <c r="E2194">
        <v>6927.8</v>
      </c>
      <c r="F2194">
        <v>6929.7</v>
      </c>
      <c r="G2194">
        <v>6931.6</v>
      </c>
      <c r="H2194">
        <v>6933.5</v>
      </c>
      <c r="I2194">
        <v>6935.4</v>
      </c>
      <c r="J2194">
        <v>6937.3</v>
      </c>
      <c r="K2194">
        <v>6939.2</v>
      </c>
      <c r="L2194">
        <v>6941.1</v>
      </c>
      <c r="M2194" s="9">
        <f t="shared" si="63"/>
        <v>19</v>
      </c>
    </row>
    <row r="2195" spans="2:13" ht="12.75">
      <c r="B2195">
        <v>1606.7</v>
      </c>
      <c r="C2195">
        <v>6943</v>
      </c>
      <c r="D2195">
        <v>6944.9</v>
      </c>
      <c r="E2195">
        <v>6946.8</v>
      </c>
      <c r="F2195">
        <v>6948.7</v>
      </c>
      <c r="G2195">
        <v>6950.6</v>
      </c>
      <c r="H2195">
        <v>6952.5</v>
      </c>
      <c r="I2195">
        <v>6954.4</v>
      </c>
      <c r="J2195">
        <v>6956.3</v>
      </c>
      <c r="K2195">
        <v>6958.2</v>
      </c>
      <c r="L2195">
        <v>6960.1</v>
      </c>
      <c r="M2195" s="9">
        <f t="shared" si="63"/>
        <v>19</v>
      </c>
    </row>
    <row r="2196" spans="2:13" ht="12.75">
      <c r="B2196">
        <v>1606.8</v>
      </c>
      <c r="C2196">
        <v>6962</v>
      </c>
      <c r="D2196">
        <v>6963.9</v>
      </c>
      <c r="E2196">
        <v>6965.8</v>
      </c>
      <c r="F2196">
        <v>6967.7</v>
      </c>
      <c r="G2196">
        <v>6969.6</v>
      </c>
      <c r="H2196">
        <v>6971.5</v>
      </c>
      <c r="I2196">
        <v>6973.4</v>
      </c>
      <c r="J2196">
        <v>6975.3</v>
      </c>
      <c r="K2196">
        <v>6977.2</v>
      </c>
      <c r="L2196">
        <v>6979.1</v>
      </c>
      <c r="M2196" s="9">
        <f t="shared" si="63"/>
        <v>19</v>
      </c>
    </row>
    <row r="2197" spans="2:13" ht="12.75">
      <c r="B2197">
        <v>1606.9</v>
      </c>
      <c r="C2197">
        <v>6981</v>
      </c>
      <c r="D2197">
        <v>6982.9</v>
      </c>
      <c r="E2197">
        <v>6984.8</v>
      </c>
      <c r="F2197">
        <v>6986.7</v>
      </c>
      <c r="G2197">
        <v>6988.6</v>
      </c>
      <c r="H2197">
        <v>6990.5</v>
      </c>
      <c r="I2197">
        <v>6992.4</v>
      </c>
      <c r="J2197">
        <v>6994.3</v>
      </c>
      <c r="K2197">
        <v>6996.2</v>
      </c>
      <c r="L2197">
        <v>6998.1</v>
      </c>
      <c r="M2197" s="9">
        <f t="shared" si="63"/>
        <v>19</v>
      </c>
    </row>
    <row r="2198" spans="2:13" ht="12.75">
      <c r="B2198">
        <v>1607</v>
      </c>
      <c r="C2198">
        <v>7000</v>
      </c>
      <c r="D2198">
        <v>7001.9</v>
      </c>
      <c r="E2198">
        <v>7003.8</v>
      </c>
      <c r="F2198">
        <v>7005.7</v>
      </c>
      <c r="G2198">
        <v>7007.6</v>
      </c>
      <c r="H2198">
        <v>7009.5</v>
      </c>
      <c r="I2198">
        <v>7011.4</v>
      </c>
      <c r="J2198">
        <v>7013.3</v>
      </c>
      <c r="K2198">
        <v>7015.2</v>
      </c>
      <c r="L2198">
        <v>7017.1</v>
      </c>
      <c r="M2198" s="9">
        <f t="shared" si="63"/>
        <v>19</v>
      </c>
    </row>
    <row r="2199" spans="2:13" ht="12.75">
      <c r="B2199">
        <v>1607.1</v>
      </c>
      <c r="C2199">
        <v>7019</v>
      </c>
      <c r="D2199">
        <v>7020.9</v>
      </c>
      <c r="E2199">
        <v>7022.8</v>
      </c>
      <c r="F2199">
        <v>7024.7</v>
      </c>
      <c r="G2199">
        <v>7026.6</v>
      </c>
      <c r="H2199">
        <v>7028.5</v>
      </c>
      <c r="I2199">
        <v>7030.4</v>
      </c>
      <c r="J2199">
        <v>7032.3</v>
      </c>
      <c r="K2199">
        <v>7034.2</v>
      </c>
      <c r="L2199">
        <v>7036.1</v>
      </c>
      <c r="M2199" s="9">
        <f t="shared" si="63"/>
        <v>19</v>
      </c>
    </row>
    <row r="2200" spans="2:13" ht="12.75">
      <c r="B2200">
        <v>1607.2</v>
      </c>
      <c r="C2200">
        <v>7038</v>
      </c>
      <c r="D2200">
        <v>7039.9</v>
      </c>
      <c r="E2200">
        <v>7041.8</v>
      </c>
      <c r="F2200">
        <v>7043.7</v>
      </c>
      <c r="G2200">
        <v>7045.6</v>
      </c>
      <c r="H2200">
        <v>7047.5</v>
      </c>
      <c r="I2200">
        <v>7049.4</v>
      </c>
      <c r="J2200">
        <v>7051.3</v>
      </c>
      <c r="K2200">
        <v>7053.2</v>
      </c>
      <c r="L2200">
        <v>7055.1</v>
      </c>
      <c r="M2200" s="9">
        <f t="shared" si="63"/>
        <v>19</v>
      </c>
    </row>
    <row r="2201" spans="2:13" ht="12.75">
      <c r="B2201">
        <v>1607.3</v>
      </c>
      <c r="C2201">
        <v>7057</v>
      </c>
      <c r="D2201">
        <v>7058.9</v>
      </c>
      <c r="E2201">
        <v>7060.8</v>
      </c>
      <c r="F2201">
        <v>7062.7</v>
      </c>
      <c r="G2201">
        <v>7064.6</v>
      </c>
      <c r="H2201">
        <v>7066.5</v>
      </c>
      <c r="I2201">
        <v>7068.4</v>
      </c>
      <c r="J2201">
        <v>7070.3</v>
      </c>
      <c r="K2201">
        <v>7072.2</v>
      </c>
      <c r="L2201">
        <v>7074.1</v>
      </c>
      <c r="M2201" s="9">
        <f t="shared" si="63"/>
        <v>19</v>
      </c>
    </row>
    <row r="2202" spans="2:13" ht="12.75">
      <c r="B2202">
        <v>1607.4</v>
      </c>
      <c r="C2202">
        <v>7076</v>
      </c>
      <c r="D2202">
        <v>7077.9</v>
      </c>
      <c r="E2202">
        <v>7079.8</v>
      </c>
      <c r="F2202">
        <v>7081.7</v>
      </c>
      <c r="G2202">
        <v>7083.6</v>
      </c>
      <c r="H2202">
        <v>7085.5</v>
      </c>
      <c r="I2202">
        <v>7087.4</v>
      </c>
      <c r="J2202">
        <v>7089.3</v>
      </c>
      <c r="K2202">
        <v>7091.2</v>
      </c>
      <c r="L2202">
        <v>7093.1</v>
      </c>
      <c r="M2202" s="9">
        <f t="shared" si="63"/>
        <v>19</v>
      </c>
    </row>
    <row r="2203" spans="2:13" ht="12.75">
      <c r="B2203">
        <v>1607.5</v>
      </c>
      <c r="C2203">
        <v>7095</v>
      </c>
      <c r="D2203">
        <v>7096.9</v>
      </c>
      <c r="E2203">
        <v>7098.8</v>
      </c>
      <c r="F2203">
        <v>7100.7</v>
      </c>
      <c r="G2203">
        <v>7102.6</v>
      </c>
      <c r="H2203">
        <v>7104.5</v>
      </c>
      <c r="I2203">
        <v>7106.4</v>
      </c>
      <c r="J2203">
        <v>7108.3</v>
      </c>
      <c r="K2203">
        <v>7110.2</v>
      </c>
      <c r="L2203">
        <v>7112.1</v>
      </c>
      <c r="M2203" s="9">
        <f t="shared" si="63"/>
        <v>19</v>
      </c>
    </row>
    <row r="2204" spans="2:13" ht="12.75">
      <c r="B2204">
        <v>1607.6</v>
      </c>
      <c r="C2204">
        <v>7114</v>
      </c>
      <c r="D2204">
        <v>7115.9</v>
      </c>
      <c r="E2204">
        <v>7117.8</v>
      </c>
      <c r="F2204">
        <v>7119.7</v>
      </c>
      <c r="G2204">
        <v>7121.6</v>
      </c>
      <c r="H2204">
        <v>7123.5</v>
      </c>
      <c r="I2204">
        <v>7125.4</v>
      </c>
      <c r="J2204">
        <v>7127.3</v>
      </c>
      <c r="K2204">
        <v>7129.2</v>
      </c>
      <c r="L2204">
        <v>7131.1</v>
      </c>
      <c r="M2204" s="9">
        <f t="shared" si="63"/>
        <v>19</v>
      </c>
    </row>
    <row r="2205" spans="2:13" ht="12.75">
      <c r="B2205">
        <v>1607.7</v>
      </c>
      <c r="C2205">
        <v>7133</v>
      </c>
      <c r="D2205">
        <v>7134.9</v>
      </c>
      <c r="E2205">
        <v>7136.8</v>
      </c>
      <c r="F2205">
        <v>7138.7</v>
      </c>
      <c r="G2205">
        <v>7140.6</v>
      </c>
      <c r="H2205">
        <v>7142.5</v>
      </c>
      <c r="I2205">
        <v>7144.4</v>
      </c>
      <c r="J2205">
        <v>7146.3</v>
      </c>
      <c r="K2205">
        <v>7148.2</v>
      </c>
      <c r="L2205">
        <v>7150.1</v>
      </c>
      <c r="M2205" s="9">
        <f t="shared" si="63"/>
        <v>19</v>
      </c>
    </row>
    <row r="2206" spans="2:13" ht="12.75">
      <c r="B2206">
        <v>1607.8</v>
      </c>
      <c r="C2206">
        <v>7152</v>
      </c>
      <c r="D2206">
        <v>7153.9</v>
      </c>
      <c r="E2206">
        <v>7155.8</v>
      </c>
      <c r="F2206">
        <v>7157.7</v>
      </c>
      <c r="G2206">
        <v>7159.6</v>
      </c>
      <c r="H2206">
        <v>7161.5</v>
      </c>
      <c r="I2206">
        <v>7163.4</v>
      </c>
      <c r="J2206">
        <v>7165.3</v>
      </c>
      <c r="K2206">
        <v>7167.2</v>
      </c>
      <c r="L2206">
        <v>7169.1</v>
      </c>
      <c r="M2206" s="9">
        <f t="shared" si="63"/>
        <v>19</v>
      </c>
    </row>
    <row r="2207" spans="2:13" ht="12.75">
      <c r="B2207">
        <v>1607.9</v>
      </c>
      <c r="C2207">
        <v>7171</v>
      </c>
      <c r="D2207">
        <v>7172.9</v>
      </c>
      <c r="E2207">
        <v>7174.8</v>
      </c>
      <c r="F2207">
        <v>7176.7</v>
      </c>
      <c r="G2207">
        <v>7178.6</v>
      </c>
      <c r="H2207">
        <v>7180.5</v>
      </c>
      <c r="I2207">
        <v>7182.4</v>
      </c>
      <c r="J2207">
        <v>7184.3</v>
      </c>
      <c r="K2207">
        <v>7186.2</v>
      </c>
      <c r="L2207">
        <v>7188.1</v>
      </c>
      <c r="M2207" s="9">
        <f t="shared" si="63"/>
        <v>19</v>
      </c>
    </row>
    <row r="2208" spans="2:13" ht="12.75">
      <c r="B2208">
        <v>1608</v>
      </c>
      <c r="C2208">
        <v>7190</v>
      </c>
      <c r="D2208">
        <v>7191.9</v>
      </c>
      <c r="E2208">
        <v>7193.8</v>
      </c>
      <c r="F2208">
        <v>7195.7</v>
      </c>
      <c r="G2208">
        <v>7197.6</v>
      </c>
      <c r="H2208">
        <v>7199.5</v>
      </c>
      <c r="I2208">
        <v>7201.4</v>
      </c>
      <c r="J2208">
        <v>7203.3</v>
      </c>
      <c r="K2208">
        <v>7205.2</v>
      </c>
      <c r="L2208">
        <v>7207.1</v>
      </c>
      <c r="M2208" s="9">
        <f t="shared" si="63"/>
        <v>19</v>
      </c>
    </row>
    <row r="2209" spans="2:13" ht="12.75">
      <c r="B2209">
        <v>1608.1</v>
      </c>
      <c r="C2209">
        <v>7209</v>
      </c>
      <c r="D2209">
        <v>7210.9</v>
      </c>
      <c r="E2209">
        <v>7212.8</v>
      </c>
      <c r="F2209">
        <v>7214.7</v>
      </c>
      <c r="G2209">
        <v>7216.6</v>
      </c>
      <c r="H2209">
        <v>7218.5</v>
      </c>
      <c r="I2209">
        <v>7220.4</v>
      </c>
      <c r="J2209">
        <v>7222.3</v>
      </c>
      <c r="K2209">
        <v>7224.2</v>
      </c>
      <c r="L2209">
        <v>7226.1</v>
      </c>
      <c r="M2209" s="9">
        <f t="shared" si="63"/>
        <v>19</v>
      </c>
    </row>
    <row r="2210" spans="2:13" ht="12.75">
      <c r="B2210">
        <v>1608.2</v>
      </c>
      <c r="C2210">
        <v>7228</v>
      </c>
      <c r="D2210">
        <v>7229.9</v>
      </c>
      <c r="E2210">
        <v>7231.8</v>
      </c>
      <c r="F2210">
        <v>7233.7</v>
      </c>
      <c r="G2210">
        <v>7235.6</v>
      </c>
      <c r="H2210">
        <v>7237.5</v>
      </c>
      <c r="I2210">
        <v>7239.4</v>
      </c>
      <c r="J2210">
        <v>7241.3</v>
      </c>
      <c r="K2210">
        <v>7243.2</v>
      </c>
      <c r="L2210">
        <v>7245.1</v>
      </c>
      <c r="M2210" s="9">
        <f t="shared" si="63"/>
        <v>19</v>
      </c>
    </row>
    <row r="2211" spans="2:13" ht="12.75">
      <c r="B2211">
        <v>1608.3</v>
      </c>
      <c r="C2211">
        <v>7247</v>
      </c>
      <c r="D2211">
        <v>7248.9</v>
      </c>
      <c r="E2211">
        <v>7250.8</v>
      </c>
      <c r="F2211">
        <v>7252.7</v>
      </c>
      <c r="G2211">
        <v>7254.6</v>
      </c>
      <c r="H2211">
        <v>7256.5</v>
      </c>
      <c r="I2211">
        <v>7258.4</v>
      </c>
      <c r="J2211">
        <v>7260.3</v>
      </c>
      <c r="K2211">
        <v>7262.2</v>
      </c>
      <c r="L2211">
        <v>7264.1</v>
      </c>
      <c r="M2211" s="9">
        <f t="shared" si="63"/>
        <v>19</v>
      </c>
    </row>
    <row r="2212" spans="2:13" ht="12.75">
      <c r="B2212">
        <v>1608.4</v>
      </c>
      <c r="C2212">
        <v>7266</v>
      </c>
      <c r="D2212">
        <v>7267.9</v>
      </c>
      <c r="E2212">
        <v>7269.8</v>
      </c>
      <c r="F2212">
        <v>7271.7</v>
      </c>
      <c r="G2212">
        <v>7273.6</v>
      </c>
      <c r="H2212">
        <v>7275.5</v>
      </c>
      <c r="I2212">
        <v>7277.4</v>
      </c>
      <c r="J2212">
        <v>7279.3</v>
      </c>
      <c r="K2212">
        <v>7281.2</v>
      </c>
      <c r="L2212">
        <v>7283.1</v>
      </c>
      <c r="M2212" s="9">
        <f t="shared" si="63"/>
        <v>19</v>
      </c>
    </row>
    <row r="2213" spans="2:13" ht="12.75">
      <c r="B2213">
        <v>1608.5</v>
      </c>
      <c r="C2213">
        <v>7285</v>
      </c>
      <c r="D2213">
        <v>7286.9</v>
      </c>
      <c r="E2213">
        <v>7288.8</v>
      </c>
      <c r="F2213">
        <v>7290.7</v>
      </c>
      <c r="G2213">
        <v>7292.6</v>
      </c>
      <c r="H2213">
        <v>7294.5</v>
      </c>
      <c r="I2213">
        <v>7296.4</v>
      </c>
      <c r="J2213">
        <v>7298.3</v>
      </c>
      <c r="K2213">
        <v>7300.2</v>
      </c>
      <c r="L2213">
        <v>7302.1</v>
      </c>
      <c r="M2213" s="9">
        <f t="shared" si="63"/>
        <v>19</v>
      </c>
    </row>
    <row r="2214" spans="2:13" ht="12.75">
      <c r="B2214">
        <v>1608.6</v>
      </c>
      <c r="C2214">
        <v>7304</v>
      </c>
      <c r="D2214">
        <v>7305.9</v>
      </c>
      <c r="E2214">
        <v>7307.8</v>
      </c>
      <c r="F2214">
        <v>7309.7</v>
      </c>
      <c r="G2214">
        <v>7311.6</v>
      </c>
      <c r="H2214">
        <v>7313.5</v>
      </c>
      <c r="I2214">
        <v>7315.4</v>
      </c>
      <c r="J2214">
        <v>7317.3</v>
      </c>
      <c r="K2214">
        <v>7319.2</v>
      </c>
      <c r="L2214">
        <v>7321.1</v>
      </c>
      <c r="M2214" s="9">
        <f t="shared" si="63"/>
        <v>19</v>
      </c>
    </row>
    <row r="2215" spans="2:13" ht="12.75">
      <c r="B2215">
        <v>1608.7</v>
      </c>
      <c r="C2215">
        <v>7323</v>
      </c>
      <c r="D2215">
        <v>7324.9</v>
      </c>
      <c r="E2215">
        <v>7326.8</v>
      </c>
      <c r="F2215">
        <v>7328.7</v>
      </c>
      <c r="G2215">
        <v>7330.6</v>
      </c>
      <c r="H2215">
        <v>7332.5</v>
      </c>
      <c r="I2215">
        <v>7334.4</v>
      </c>
      <c r="J2215">
        <v>7336.3</v>
      </c>
      <c r="K2215">
        <v>7338.2</v>
      </c>
      <c r="L2215">
        <v>7340.1</v>
      </c>
      <c r="M2215" s="9">
        <f t="shared" si="63"/>
        <v>19</v>
      </c>
    </row>
    <row r="2216" spans="2:13" ht="12.75">
      <c r="B2216">
        <v>1608.8</v>
      </c>
      <c r="C2216">
        <v>7342</v>
      </c>
      <c r="D2216">
        <v>7343.9</v>
      </c>
      <c r="E2216">
        <v>7345.8</v>
      </c>
      <c r="F2216">
        <v>7347.7</v>
      </c>
      <c r="G2216">
        <v>7349.6</v>
      </c>
      <c r="H2216">
        <v>7351.5</v>
      </c>
      <c r="I2216">
        <v>7353.4</v>
      </c>
      <c r="J2216">
        <v>7355.3</v>
      </c>
      <c r="K2216">
        <v>7357.2</v>
      </c>
      <c r="L2216">
        <v>7359.1</v>
      </c>
      <c r="M2216" s="9">
        <f t="shared" si="63"/>
        <v>19</v>
      </c>
    </row>
    <row r="2217" spans="2:13" ht="12.75">
      <c r="B2217">
        <v>1608.9</v>
      </c>
      <c r="C2217">
        <v>7361</v>
      </c>
      <c r="D2217">
        <v>7362.9</v>
      </c>
      <c r="E2217">
        <v>7364.8</v>
      </c>
      <c r="F2217">
        <v>7366.7</v>
      </c>
      <c r="G2217">
        <v>7368.6</v>
      </c>
      <c r="H2217">
        <v>7370.5</v>
      </c>
      <c r="I2217">
        <v>7372.4</v>
      </c>
      <c r="J2217">
        <v>7374.3</v>
      </c>
      <c r="K2217">
        <v>7376.2</v>
      </c>
      <c r="L2217">
        <v>7378.1</v>
      </c>
      <c r="M2217" s="9">
        <f t="shared" si="63"/>
        <v>19</v>
      </c>
    </row>
    <row r="2218" spans="2:13" ht="12.75">
      <c r="B2218">
        <v>1609</v>
      </c>
      <c r="C2218">
        <v>7380</v>
      </c>
      <c r="D2218">
        <v>7381.9</v>
      </c>
      <c r="E2218">
        <v>7383.8</v>
      </c>
      <c r="F2218">
        <v>7385.7</v>
      </c>
      <c r="G2218">
        <v>7387.6</v>
      </c>
      <c r="H2218">
        <v>7389.5</v>
      </c>
      <c r="I2218">
        <v>7391.4</v>
      </c>
      <c r="J2218">
        <v>7393.3</v>
      </c>
      <c r="K2218">
        <v>7395.2</v>
      </c>
      <c r="L2218">
        <v>7397.1</v>
      </c>
      <c r="M2218" s="9">
        <f t="shared" si="63"/>
        <v>19</v>
      </c>
    </row>
    <row r="2219" spans="2:13" ht="12.75">
      <c r="B2219">
        <v>1609.1</v>
      </c>
      <c r="C2219">
        <v>7399</v>
      </c>
      <c r="D2219">
        <v>7400.9</v>
      </c>
      <c r="E2219">
        <v>7402.8</v>
      </c>
      <c r="F2219">
        <v>7404.7</v>
      </c>
      <c r="G2219">
        <v>7406.6</v>
      </c>
      <c r="H2219">
        <v>7408.5</v>
      </c>
      <c r="I2219">
        <v>7410.4</v>
      </c>
      <c r="J2219">
        <v>7412.3</v>
      </c>
      <c r="K2219">
        <v>7414.2</v>
      </c>
      <c r="L2219">
        <v>7416.1</v>
      </c>
      <c r="M2219" s="9">
        <f t="shared" si="63"/>
        <v>19</v>
      </c>
    </row>
    <row r="2220" spans="2:13" ht="12.75">
      <c r="B2220">
        <v>1609.2</v>
      </c>
      <c r="C2220">
        <v>7418</v>
      </c>
      <c r="D2220">
        <v>7419.9</v>
      </c>
      <c r="E2220">
        <v>7421.8</v>
      </c>
      <c r="F2220">
        <v>7423.7</v>
      </c>
      <c r="G2220">
        <v>7425.6</v>
      </c>
      <c r="H2220">
        <v>7427.5</v>
      </c>
      <c r="I2220">
        <v>7429.4</v>
      </c>
      <c r="J2220">
        <v>7431.3</v>
      </c>
      <c r="K2220">
        <v>7433.2</v>
      </c>
      <c r="L2220">
        <v>7435.1</v>
      </c>
      <c r="M2220" s="9">
        <f t="shared" si="63"/>
        <v>19</v>
      </c>
    </row>
    <row r="2221" spans="2:13" ht="12.75">
      <c r="B2221">
        <v>1609.3</v>
      </c>
      <c r="C2221">
        <v>7437</v>
      </c>
      <c r="D2221">
        <v>7438.9</v>
      </c>
      <c r="E2221">
        <v>7440.8</v>
      </c>
      <c r="F2221">
        <v>7442.7</v>
      </c>
      <c r="G2221">
        <v>7444.6</v>
      </c>
      <c r="H2221">
        <v>7446.5</v>
      </c>
      <c r="I2221">
        <v>7448.4</v>
      </c>
      <c r="J2221">
        <v>7450.3</v>
      </c>
      <c r="K2221">
        <v>7452.2</v>
      </c>
      <c r="L2221">
        <v>7454.1</v>
      </c>
      <c r="M2221" s="9">
        <f t="shared" si="63"/>
        <v>19</v>
      </c>
    </row>
    <row r="2222" spans="2:13" ht="12.75">
      <c r="B2222">
        <v>1609.4</v>
      </c>
      <c r="C2222">
        <v>7456</v>
      </c>
      <c r="D2222">
        <v>7457.9</v>
      </c>
      <c r="E2222">
        <v>7459.8</v>
      </c>
      <c r="F2222">
        <v>7461.7</v>
      </c>
      <c r="G2222">
        <v>7463.6</v>
      </c>
      <c r="H2222">
        <v>7465.5</v>
      </c>
      <c r="I2222">
        <v>7467.4</v>
      </c>
      <c r="J2222">
        <v>7469.3</v>
      </c>
      <c r="K2222">
        <v>7471.2</v>
      </c>
      <c r="L2222">
        <v>7473.1</v>
      </c>
      <c r="M2222" s="9">
        <f t="shared" si="63"/>
        <v>19</v>
      </c>
    </row>
    <row r="2223" spans="2:13" ht="12.75">
      <c r="B2223">
        <v>1609.5</v>
      </c>
      <c r="C2223">
        <v>7475</v>
      </c>
      <c r="D2223">
        <v>7476.9</v>
      </c>
      <c r="E2223">
        <v>7478.8</v>
      </c>
      <c r="F2223">
        <v>7480.7</v>
      </c>
      <c r="G2223">
        <v>7482.6</v>
      </c>
      <c r="H2223">
        <v>7484.5</v>
      </c>
      <c r="I2223">
        <v>7486.4</v>
      </c>
      <c r="J2223">
        <v>7488.3</v>
      </c>
      <c r="K2223">
        <v>7490.2</v>
      </c>
      <c r="L2223">
        <v>7492.1</v>
      </c>
      <c r="M2223" s="9">
        <f t="shared" si="63"/>
        <v>19</v>
      </c>
    </row>
    <row r="2224" spans="2:13" ht="12.75">
      <c r="B2224">
        <v>1609.6</v>
      </c>
      <c r="C2224">
        <v>7494</v>
      </c>
      <c r="D2224">
        <v>7495.9</v>
      </c>
      <c r="E2224">
        <v>7497.8</v>
      </c>
      <c r="F2224">
        <v>7499.7</v>
      </c>
      <c r="G2224">
        <v>7501.6</v>
      </c>
      <c r="H2224">
        <v>7503.5</v>
      </c>
      <c r="I2224">
        <v>7505.4</v>
      </c>
      <c r="J2224">
        <v>7507.3</v>
      </c>
      <c r="K2224">
        <v>7509.2</v>
      </c>
      <c r="L2224">
        <v>7511.1</v>
      </c>
      <c r="M2224" s="9">
        <f t="shared" si="63"/>
        <v>19</v>
      </c>
    </row>
    <row r="2225" spans="2:13" ht="12.75">
      <c r="B2225">
        <v>1609.7</v>
      </c>
      <c r="C2225">
        <v>7513</v>
      </c>
      <c r="D2225">
        <v>7514.9</v>
      </c>
      <c r="E2225">
        <v>7516.8</v>
      </c>
      <c r="F2225">
        <v>7518.7</v>
      </c>
      <c r="G2225">
        <v>7520.6</v>
      </c>
      <c r="H2225">
        <v>7522.5</v>
      </c>
      <c r="I2225">
        <v>7524.4</v>
      </c>
      <c r="J2225">
        <v>7526.3</v>
      </c>
      <c r="K2225">
        <v>7528.2</v>
      </c>
      <c r="L2225">
        <v>7530.1</v>
      </c>
      <c r="M2225" s="9">
        <f t="shared" si="63"/>
        <v>19</v>
      </c>
    </row>
    <row r="2226" spans="2:13" ht="12.75">
      <c r="B2226">
        <v>1609.8</v>
      </c>
      <c r="C2226">
        <v>7532</v>
      </c>
      <c r="D2226">
        <v>7533.9</v>
      </c>
      <c r="E2226">
        <v>7535.8</v>
      </c>
      <c r="F2226">
        <v>7537.7</v>
      </c>
      <c r="G2226">
        <v>7539.6</v>
      </c>
      <c r="H2226">
        <v>7541.5</v>
      </c>
      <c r="I2226">
        <v>7543.4</v>
      </c>
      <c r="J2226">
        <v>7545.3</v>
      </c>
      <c r="K2226">
        <v>7547.2</v>
      </c>
      <c r="L2226">
        <v>7549.1</v>
      </c>
      <c r="M2226" s="9">
        <f t="shared" si="63"/>
        <v>19</v>
      </c>
    </row>
    <row r="2227" spans="2:13" ht="12.75">
      <c r="B2227">
        <v>1609.9</v>
      </c>
      <c r="C2227">
        <v>7551</v>
      </c>
      <c r="D2227">
        <v>7552.9</v>
      </c>
      <c r="E2227">
        <v>7554.8</v>
      </c>
      <c r="F2227">
        <v>7556.7</v>
      </c>
      <c r="G2227">
        <v>7558.6</v>
      </c>
      <c r="H2227">
        <v>7560.5</v>
      </c>
      <c r="I2227">
        <v>7562.4</v>
      </c>
      <c r="J2227">
        <v>7564.3</v>
      </c>
      <c r="K2227">
        <v>7566.2</v>
      </c>
      <c r="L2227">
        <v>7568.1</v>
      </c>
      <c r="M2227" s="9">
        <f t="shared" si="63"/>
        <v>19</v>
      </c>
    </row>
    <row r="2228" spans="2:13" ht="12.75">
      <c r="B2228">
        <v>1610</v>
      </c>
      <c r="C2228">
        <v>7570</v>
      </c>
      <c r="D2228">
        <v>7572.2</v>
      </c>
      <c r="E2228">
        <v>7574.4</v>
      </c>
      <c r="F2228">
        <v>7576.6</v>
      </c>
      <c r="G2228">
        <v>7578.8</v>
      </c>
      <c r="H2228">
        <v>7581</v>
      </c>
      <c r="I2228">
        <v>7583.2</v>
      </c>
      <c r="J2228">
        <v>7585.4</v>
      </c>
      <c r="K2228">
        <v>7587.6</v>
      </c>
      <c r="L2228">
        <v>7589.8</v>
      </c>
      <c r="M2228" s="9">
        <f t="shared" si="63"/>
        <v>19</v>
      </c>
    </row>
    <row r="2229" spans="2:13" ht="12.75">
      <c r="B2229">
        <v>1610.1</v>
      </c>
      <c r="C2229">
        <v>7592</v>
      </c>
      <c r="D2229">
        <v>7594.1</v>
      </c>
      <c r="E2229">
        <v>7596.2</v>
      </c>
      <c r="F2229">
        <v>7598.3</v>
      </c>
      <c r="G2229">
        <v>7600.4</v>
      </c>
      <c r="H2229">
        <v>7602.5</v>
      </c>
      <c r="I2229">
        <v>7604.6</v>
      </c>
      <c r="J2229">
        <v>7606.7</v>
      </c>
      <c r="K2229">
        <v>7608.8</v>
      </c>
      <c r="L2229">
        <v>7610.9</v>
      </c>
      <c r="M2229" s="9">
        <f t="shared" si="63"/>
        <v>22</v>
      </c>
    </row>
    <row r="2230" spans="2:13" ht="12.75">
      <c r="B2230">
        <v>1610.2</v>
      </c>
      <c r="C2230">
        <v>7613</v>
      </c>
      <c r="D2230">
        <v>7615.2</v>
      </c>
      <c r="E2230">
        <v>7617.4</v>
      </c>
      <c r="F2230">
        <v>7619.6</v>
      </c>
      <c r="G2230">
        <v>7621.8</v>
      </c>
      <c r="H2230">
        <v>7624</v>
      </c>
      <c r="I2230">
        <v>7626.2</v>
      </c>
      <c r="J2230">
        <v>7628.4</v>
      </c>
      <c r="K2230">
        <v>7630.6</v>
      </c>
      <c r="L2230">
        <v>7632.8</v>
      </c>
      <c r="M2230" s="9">
        <f t="shared" si="63"/>
        <v>21</v>
      </c>
    </row>
    <row r="2231" spans="2:13" ht="12.75">
      <c r="B2231">
        <v>1610.3</v>
      </c>
      <c r="C2231">
        <v>7635</v>
      </c>
      <c r="M2231" s="9">
        <f t="shared" si="63"/>
        <v>22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sheetPr>
  <dimension ref="A1:L2228"/>
  <sheetViews>
    <sheetView workbookViewId="0" topLeftCell="A1">
      <selection activeCell="A1" sqref="A1"/>
    </sheetView>
  </sheetViews>
  <sheetFormatPr defaultColWidth="9.140625" defaultRowHeight="12.75"/>
  <sheetData>
    <row r="1" spans="6:9" ht="12.75">
      <c r="F1" t="s">
        <v>86</v>
      </c>
      <c r="I1" t="s">
        <v>85</v>
      </c>
    </row>
    <row r="3" ht="12.75">
      <c r="F3" t="s">
        <v>84</v>
      </c>
    </row>
    <row r="6" spans="1:11" ht="12.75">
      <c r="A6" t="s">
        <v>83</v>
      </c>
      <c r="B6" t="s">
        <v>82</v>
      </c>
      <c r="C6" t="s">
        <v>81</v>
      </c>
      <c r="D6" t="s">
        <v>80</v>
      </c>
      <c r="E6" t="s">
        <v>79</v>
      </c>
      <c r="F6" t="s">
        <v>78</v>
      </c>
      <c r="G6" t="s">
        <v>77</v>
      </c>
      <c r="H6" t="s">
        <v>76</v>
      </c>
      <c r="I6" t="s">
        <v>75</v>
      </c>
      <c r="J6" t="s">
        <v>74</v>
      </c>
      <c r="K6" t="s">
        <v>73</v>
      </c>
    </row>
    <row r="8" spans="1:12" ht="12.75">
      <c r="A8">
        <v>1550.3</v>
      </c>
      <c r="B8">
        <v>0</v>
      </c>
      <c r="C8">
        <v>0</v>
      </c>
      <c r="D8">
        <v>0</v>
      </c>
      <c r="E8">
        <v>0</v>
      </c>
      <c r="F8">
        <v>0</v>
      </c>
      <c r="G8">
        <v>0</v>
      </c>
      <c r="H8">
        <v>0</v>
      </c>
      <c r="I8">
        <v>0</v>
      </c>
      <c r="J8">
        <v>0</v>
      </c>
      <c r="K8">
        <v>0</v>
      </c>
      <c r="L8" s="9">
        <f aca="true" t="shared" si="0" ref="L8:L71">B8-B7</f>
        <v>0</v>
      </c>
    </row>
    <row r="9" spans="1:12" ht="12.75">
      <c r="A9">
        <v>1550.4</v>
      </c>
      <c r="B9">
        <v>0</v>
      </c>
      <c r="C9">
        <v>0</v>
      </c>
      <c r="D9">
        <v>0</v>
      </c>
      <c r="E9">
        <v>0</v>
      </c>
      <c r="F9">
        <v>0</v>
      </c>
      <c r="G9">
        <v>0</v>
      </c>
      <c r="H9">
        <v>0</v>
      </c>
      <c r="I9">
        <v>0</v>
      </c>
      <c r="J9">
        <v>0</v>
      </c>
      <c r="K9">
        <v>0</v>
      </c>
      <c r="L9" s="9">
        <f t="shared" si="0"/>
        <v>0</v>
      </c>
    </row>
    <row r="10" spans="1:12" ht="12.75">
      <c r="A10">
        <v>1550.5</v>
      </c>
      <c r="B10">
        <v>0</v>
      </c>
      <c r="C10">
        <v>0</v>
      </c>
      <c r="D10">
        <v>0</v>
      </c>
      <c r="E10">
        <v>0</v>
      </c>
      <c r="F10">
        <v>0</v>
      </c>
      <c r="G10">
        <v>0</v>
      </c>
      <c r="H10">
        <v>0</v>
      </c>
      <c r="I10">
        <v>0</v>
      </c>
      <c r="J10">
        <v>0</v>
      </c>
      <c r="K10">
        <v>0</v>
      </c>
      <c r="L10" s="9">
        <f t="shared" si="0"/>
        <v>0</v>
      </c>
    </row>
    <row r="11" spans="1:12" ht="12.75">
      <c r="A11">
        <v>1550.6</v>
      </c>
      <c r="B11">
        <v>0</v>
      </c>
      <c r="C11">
        <v>0</v>
      </c>
      <c r="D11">
        <v>0</v>
      </c>
      <c r="E11">
        <v>0</v>
      </c>
      <c r="F11">
        <v>0</v>
      </c>
      <c r="G11">
        <v>0</v>
      </c>
      <c r="H11">
        <v>0</v>
      </c>
      <c r="I11">
        <v>0</v>
      </c>
      <c r="J11">
        <v>0</v>
      </c>
      <c r="K11">
        <v>0</v>
      </c>
      <c r="L11" s="9">
        <f t="shared" si="0"/>
        <v>0</v>
      </c>
    </row>
    <row r="12" spans="1:12" ht="12.75">
      <c r="A12">
        <v>1550.7</v>
      </c>
      <c r="B12">
        <v>0</v>
      </c>
      <c r="C12">
        <v>0</v>
      </c>
      <c r="D12">
        <v>0</v>
      </c>
      <c r="E12">
        <v>0</v>
      </c>
      <c r="F12">
        <v>0</v>
      </c>
      <c r="G12">
        <v>0</v>
      </c>
      <c r="H12">
        <v>0</v>
      </c>
      <c r="I12">
        <v>0</v>
      </c>
      <c r="J12">
        <v>0</v>
      </c>
      <c r="K12">
        <v>0</v>
      </c>
      <c r="L12" s="9">
        <f t="shared" si="0"/>
        <v>0</v>
      </c>
    </row>
    <row r="13" spans="1:12" ht="12.75">
      <c r="A13">
        <v>1550.8</v>
      </c>
      <c r="B13">
        <v>0</v>
      </c>
      <c r="C13">
        <v>0</v>
      </c>
      <c r="D13">
        <v>0</v>
      </c>
      <c r="E13">
        <v>0</v>
      </c>
      <c r="F13">
        <v>0</v>
      </c>
      <c r="G13">
        <v>0</v>
      </c>
      <c r="H13">
        <v>0</v>
      </c>
      <c r="I13">
        <v>0</v>
      </c>
      <c r="J13">
        <v>0</v>
      </c>
      <c r="K13">
        <v>0</v>
      </c>
      <c r="L13" s="9">
        <f t="shared" si="0"/>
        <v>0</v>
      </c>
    </row>
    <row r="14" spans="1:12" ht="12.75">
      <c r="A14">
        <v>1550.9</v>
      </c>
      <c r="B14">
        <v>1</v>
      </c>
      <c r="C14">
        <v>0</v>
      </c>
      <c r="D14">
        <v>0</v>
      </c>
      <c r="E14">
        <v>0</v>
      </c>
      <c r="F14">
        <v>0</v>
      </c>
      <c r="G14">
        <v>0</v>
      </c>
      <c r="H14">
        <v>0</v>
      </c>
      <c r="I14">
        <v>0</v>
      </c>
      <c r="J14">
        <v>0</v>
      </c>
      <c r="K14">
        <v>0</v>
      </c>
      <c r="L14" s="9">
        <f t="shared" si="0"/>
        <v>1</v>
      </c>
    </row>
    <row r="15" spans="1:12" ht="12.75">
      <c r="A15">
        <v>1551</v>
      </c>
      <c r="B15">
        <v>1</v>
      </c>
      <c r="C15">
        <v>1</v>
      </c>
      <c r="D15">
        <v>1</v>
      </c>
      <c r="E15">
        <v>1</v>
      </c>
      <c r="F15">
        <v>1</v>
      </c>
      <c r="G15">
        <v>1</v>
      </c>
      <c r="H15">
        <v>1</v>
      </c>
      <c r="I15">
        <v>1</v>
      </c>
      <c r="J15">
        <v>1</v>
      </c>
      <c r="K15">
        <v>1</v>
      </c>
      <c r="L15" s="9">
        <f t="shared" si="0"/>
        <v>0</v>
      </c>
    </row>
    <row r="16" spans="1:12" ht="12.75">
      <c r="A16">
        <v>1551.1</v>
      </c>
      <c r="B16">
        <v>1</v>
      </c>
      <c r="C16">
        <v>1</v>
      </c>
      <c r="D16">
        <v>1</v>
      </c>
      <c r="E16">
        <v>1</v>
      </c>
      <c r="F16">
        <v>1</v>
      </c>
      <c r="G16">
        <v>1</v>
      </c>
      <c r="H16">
        <v>1</v>
      </c>
      <c r="I16">
        <v>1</v>
      </c>
      <c r="J16">
        <v>1</v>
      </c>
      <c r="K16">
        <v>1</v>
      </c>
      <c r="L16" s="9">
        <f t="shared" si="0"/>
        <v>0</v>
      </c>
    </row>
    <row r="17" spans="1:12" ht="12.75">
      <c r="A17">
        <v>1551.2</v>
      </c>
      <c r="B17">
        <v>1</v>
      </c>
      <c r="C17">
        <v>1.1</v>
      </c>
      <c r="D17">
        <v>1.2</v>
      </c>
      <c r="E17">
        <v>1.3</v>
      </c>
      <c r="F17">
        <v>1.4</v>
      </c>
      <c r="G17">
        <v>1.5</v>
      </c>
      <c r="H17">
        <v>1.6</v>
      </c>
      <c r="I17">
        <v>1.7</v>
      </c>
      <c r="J17">
        <v>1.8</v>
      </c>
      <c r="K17">
        <v>1.9</v>
      </c>
      <c r="L17" s="9">
        <f t="shared" si="0"/>
        <v>0</v>
      </c>
    </row>
    <row r="18" spans="1:12" ht="12.75">
      <c r="A18">
        <v>1551.3</v>
      </c>
      <c r="B18">
        <v>2</v>
      </c>
      <c r="C18">
        <v>2</v>
      </c>
      <c r="D18">
        <v>2</v>
      </c>
      <c r="E18">
        <v>2</v>
      </c>
      <c r="F18">
        <v>2</v>
      </c>
      <c r="G18">
        <v>2</v>
      </c>
      <c r="H18">
        <v>2</v>
      </c>
      <c r="I18">
        <v>2</v>
      </c>
      <c r="J18">
        <v>2</v>
      </c>
      <c r="K18">
        <v>2</v>
      </c>
      <c r="L18" s="9">
        <f t="shared" si="0"/>
        <v>1</v>
      </c>
    </row>
    <row r="19" spans="1:12" ht="12.75">
      <c r="A19">
        <v>1551.4</v>
      </c>
      <c r="B19">
        <v>2</v>
      </c>
      <c r="C19">
        <v>2.1</v>
      </c>
      <c r="D19">
        <v>2.2</v>
      </c>
      <c r="E19">
        <v>2.3</v>
      </c>
      <c r="F19">
        <v>2.4</v>
      </c>
      <c r="G19">
        <v>2.5</v>
      </c>
      <c r="H19">
        <v>2.6</v>
      </c>
      <c r="I19">
        <v>2.7</v>
      </c>
      <c r="J19">
        <v>2.8</v>
      </c>
      <c r="K19">
        <v>2.9</v>
      </c>
      <c r="L19" s="9">
        <f t="shared" si="0"/>
        <v>0</v>
      </c>
    </row>
    <row r="20" spans="1:12" ht="12.75">
      <c r="A20">
        <v>1551.5</v>
      </c>
      <c r="B20">
        <v>3</v>
      </c>
      <c r="C20">
        <v>3</v>
      </c>
      <c r="D20">
        <v>3</v>
      </c>
      <c r="E20">
        <v>3</v>
      </c>
      <c r="F20">
        <v>3</v>
      </c>
      <c r="G20">
        <v>3</v>
      </c>
      <c r="H20">
        <v>3</v>
      </c>
      <c r="I20">
        <v>3</v>
      </c>
      <c r="J20">
        <v>3</v>
      </c>
      <c r="K20">
        <v>3</v>
      </c>
      <c r="L20" s="9">
        <f t="shared" si="0"/>
        <v>1</v>
      </c>
    </row>
    <row r="21" spans="1:12" ht="12.75">
      <c r="A21">
        <v>1551.6</v>
      </c>
      <c r="B21">
        <v>3</v>
      </c>
      <c r="C21">
        <v>3</v>
      </c>
      <c r="D21">
        <v>3</v>
      </c>
      <c r="E21">
        <v>3</v>
      </c>
      <c r="F21">
        <v>3</v>
      </c>
      <c r="G21">
        <v>3</v>
      </c>
      <c r="H21">
        <v>3</v>
      </c>
      <c r="I21">
        <v>3</v>
      </c>
      <c r="J21">
        <v>3</v>
      </c>
      <c r="K21">
        <v>3</v>
      </c>
      <c r="L21" s="9">
        <f t="shared" si="0"/>
        <v>0</v>
      </c>
    </row>
    <row r="22" spans="1:12" ht="12.75">
      <c r="A22">
        <v>1551.7</v>
      </c>
      <c r="B22">
        <v>3</v>
      </c>
      <c r="C22">
        <v>3.1</v>
      </c>
      <c r="D22">
        <v>3.2</v>
      </c>
      <c r="E22">
        <v>3.3</v>
      </c>
      <c r="F22">
        <v>3.4</v>
      </c>
      <c r="G22">
        <v>3.5</v>
      </c>
      <c r="H22">
        <v>3.6</v>
      </c>
      <c r="I22">
        <v>3.7</v>
      </c>
      <c r="J22">
        <v>3.8</v>
      </c>
      <c r="K22">
        <v>3.9</v>
      </c>
      <c r="L22" s="9">
        <f t="shared" si="0"/>
        <v>0</v>
      </c>
    </row>
    <row r="23" spans="1:12" ht="12.75">
      <c r="A23">
        <v>1551.8</v>
      </c>
      <c r="B23">
        <v>4</v>
      </c>
      <c r="C23">
        <v>4.1</v>
      </c>
      <c r="D23">
        <v>4.2</v>
      </c>
      <c r="E23">
        <v>4.3</v>
      </c>
      <c r="F23">
        <v>4.4</v>
      </c>
      <c r="G23">
        <v>4.5</v>
      </c>
      <c r="H23">
        <v>4.6</v>
      </c>
      <c r="I23">
        <v>4.7</v>
      </c>
      <c r="J23">
        <v>4.8</v>
      </c>
      <c r="K23">
        <v>4.9</v>
      </c>
      <c r="L23" s="9">
        <f t="shared" si="0"/>
        <v>1</v>
      </c>
    </row>
    <row r="24" spans="1:12" ht="12.75">
      <c r="A24">
        <v>1551.9</v>
      </c>
      <c r="B24">
        <v>5</v>
      </c>
      <c r="C24">
        <v>5</v>
      </c>
      <c r="D24">
        <v>5</v>
      </c>
      <c r="E24">
        <v>5</v>
      </c>
      <c r="F24">
        <v>5</v>
      </c>
      <c r="G24">
        <v>5</v>
      </c>
      <c r="H24">
        <v>5</v>
      </c>
      <c r="I24">
        <v>5</v>
      </c>
      <c r="J24">
        <v>5</v>
      </c>
      <c r="K24">
        <v>5</v>
      </c>
      <c r="L24" s="9">
        <f t="shared" si="0"/>
        <v>1</v>
      </c>
    </row>
    <row r="25" spans="1:12" ht="12.75">
      <c r="A25">
        <v>1552</v>
      </c>
      <c r="B25">
        <v>5</v>
      </c>
      <c r="C25">
        <v>5.1</v>
      </c>
      <c r="D25">
        <v>5.2</v>
      </c>
      <c r="E25">
        <v>5.3</v>
      </c>
      <c r="F25">
        <v>5.4</v>
      </c>
      <c r="G25">
        <v>5.5</v>
      </c>
      <c r="H25">
        <v>5.6</v>
      </c>
      <c r="I25">
        <v>5.7</v>
      </c>
      <c r="J25">
        <v>5.8</v>
      </c>
      <c r="K25">
        <v>5.9</v>
      </c>
      <c r="L25" s="9">
        <f t="shared" si="0"/>
        <v>0</v>
      </c>
    </row>
    <row r="26" spans="1:12" ht="12.75">
      <c r="A26">
        <v>1552.1</v>
      </c>
      <c r="B26">
        <v>6</v>
      </c>
      <c r="C26">
        <v>6</v>
      </c>
      <c r="D26">
        <v>6</v>
      </c>
      <c r="E26">
        <v>6</v>
      </c>
      <c r="F26">
        <v>6</v>
      </c>
      <c r="G26">
        <v>6</v>
      </c>
      <c r="H26">
        <v>6</v>
      </c>
      <c r="I26">
        <v>6</v>
      </c>
      <c r="J26">
        <v>6</v>
      </c>
      <c r="K26">
        <v>6</v>
      </c>
      <c r="L26" s="9">
        <f t="shared" si="0"/>
        <v>1</v>
      </c>
    </row>
    <row r="27" spans="1:12" ht="12.75">
      <c r="A27">
        <v>1552.2</v>
      </c>
      <c r="B27">
        <v>6</v>
      </c>
      <c r="C27">
        <v>6.1</v>
      </c>
      <c r="D27">
        <v>6.2</v>
      </c>
      <c r="E27">
        <v>6.3</v>
      </c>
      <c r="F27">
        <v>6.4</v>
      </c>
      <c r="G27">
        <v>6.5</v>
      </c>
      <c r="H27">
        <v>6.6</v>
      </c>
      <c r="I27">
        <v>6.7</v>
      </c>
      <c r="J27">
        <v>6.8</v>
      </c>
      <c r="K27">
        <v>6.9</v>
      </c>
      <c r="L27" s="9">
        <f t="shared" si="0"/>
        <v>0</v>
      </c>
    </row>
    <row r="28" spans="1:12" ht="12.75">
      <c r="A28">
        <v>1552.3</v>
      </c>
      <c r="B28">
        <v>7</v>
      </c>
      <c r="C28">
        <v>7.1</v>
      </c>
      <c r="D28">
        <v>7.2</v>
      </c>
      <c r="E28">
        <v>7.3</v>
      </c>
      <c r="F28">
        <v>7.4</v>
      </c>
      <c r="G28">
        <v>7.5</v>
      </c>
      <c r="H28">
        <v>7.6</v>
      </c>
      <c r="I28">
        <v>7.7</v>
      </c>
      <c r="J28">
        <v>7.8</v>
      </c>
      <c r="K28">
        <v>7.9</v>
      </c>
      <c r="L28" s="9">
        <f t="shared" si="0"/>
        <v>1</v>
      </c>
    </row>
    <row r="29" spans="1:12" ht="12.75">
      <c r="A29">
        <v>1552.4</v>
      </c>
      <c r="B29">
        <v>8</v>
      </c>
      <c r="C29">
        <v>8</v>
      </c>
      <c r="D29">
        <v>8</v>
      </c>
      <c r="E29">
        <v>8</v>
      </c>
      <c r="F29">
        <v>8</v>
      </c>
      <c r="G29">
        <v>8</v>
      </c>
      <c r="H29">
        <v>8</v>
      </c>
      <c r="I29">
        <v>8</v>
      </c>
      <c r="J29">
        <v>8</v>
      </c>
      <c r="K29">
        <v>8</v>
      </c>
      <c r="L29" s="9">
        <f t="shared" si="0"/>
        <v>1</v>
      </c>
    </row>
    <row r="30" spans="1:12" ht="12.75">
      <c r="A30">
        <v>1552.5</v>
      </c>
      <c r="B30">
        <v>8</v>
      </c>
      <c r="C30">
        <v>8.1</v>
      </c>
      <c r="D30">
        <v>8.2</v>
      </c>
      <c r="E30">
        <v>8.3</v>
      </c>
      <c r="F30">
        <v>8.4</v>
      </c>
      <c r="G30">
        <v>8.5</v>
      </c>
      <c r="H30">
        <v>8.6</v>
      </c>
      <c r="I30">
        <v>8.7</v>
      </c>
      <c r="J30">
        <v>8.8</v>
      </c>
      <c r="K30">
        <v>8.9</v>
      </c>
      <c r="L30" s="9">
        <f t="shared" si="0"/>
        <v>0</v>
      </c>
    </row>
    <row r="31" spans="1:12" ht="12.75">
      <c r="A31">
        <v>1552.6</v>
      </c>
      <c r="B31">
        <v>9</v>
      </c>
      <c r="C31">
        <v>9.1</v>
      </c>
      <c r="D31">
        <v>9.2</v>
      </c>
      <c r="E31">
        <v>9.3</v>
      </c>
      <c r="F31">
        <v>9.4</v>
      </c>
      <c r="G31">
        <v>9.5</v>
      </c>
      <c r="H31">
        <v>9.6</v>
      </c>
      <c r="I31">
        <v>9.7</v>
      </c>
      <c r="J31">
        <v>9.8</v>
      </c>
      <c r="K31">
        <v>9.9</v>
      </c>
      <c r="L31" s="9">
        <f t="shared" si="0"/>
        <v>1</v>
      </c>
    </row>
    <row r="32" spans="1:12" ht="12.75">
      <c r="A32">
        <v>1552.7</v>
      </c>
      <c r="B32">
        <v>10</v>
      </c>
      <c r="C32">
        <v>10.1</v>
      </c>
      <c r="D32">
        <v>10.2</v>
      </c>
      <c r="E32">
        <v>10.3</v>
      </c>
      <c r="F32">
        <v>10.4</v>
      </c>
      <c r="G32">
        <v>10.5</v>
      </c>
      <c r="H32">
        <v>10.6</v>
      </c>
      <c r="I32">
        <v>10.7</v>
      </c>
      <c r="J32">
        <v>10.8</v>
      </c>
      <c r="K32">
        <v>10.9</v>
      </c>
      <c r="L32" s="9">
        <f t="shared" si="0"/>
        <v>1</v>
      </c>
    </row>
    <row r="33" spans="1:12" ht="12.75">
      <c r="A33">
        <v>1552.8</v>
      </c>
      <c r="B33">
        <v>11</v>
      </c>
      <c r="C33">
        <v>11.1</v>
      </c>
      <c r="D33">
        <v>11.2</v>
      </c>
      <c r="E33">
        <v>11.3</v>
      </c>
      <c r="F33">
        <v>11.4</v>
      </c>
      <c r="G33">
        <v>11.5</v>
      </c>
      <c r="H33">
        <v>11.6</v>
      </c>
      <c r="I33">
        <v>11.7</v>
      </c>
      <c r="J33">
        <v>11.8</v>
      </c>
      <c r="K33">
        <v>11.9</v>
      </c>
      <c r="L33" s="9">
        <f t="shared" si="0"/>
        <v>1</v>
      </c>
    </row>
    <row r="34" spans="1:12" ht="12.75">
      <c r="A34">
        <v>1552.9</v>
      </c>
      <c r="B34">
        <v>12</v>
      </c>
      <c r="C34">
        <v>12.1</v>
      </c>
      <c r="D34">
        <v>12.2</v>
      </c>
      <c r="E34">
        <v>12.3</v>
      </c>
      <c r="F34">
        <v>12.4</v>
      </c>
      <c r="G34">
        <v>12.5</v>
      </c>
      <c r="H34">
        <v>12.6</v>
      </c>
      <c r="I34">
        <v>12.7</v>
      </c>
      <c r="J34">
        <v>12.8</v>
      </c>
      <c r="K34">
        <v>12.9</v>
      </c>
      <c r="L34" s="9">
        <f t="shared" si="0"/>
        <v>1</v>
      </c>
    </row>
    <row r="35" spans="1:12" ht="12.75">
      <c r="A35">
        <v>1553</v>
      </c>
      <c r="B35">
        <v>13</v>
      </c>
      <c r="C35">
        <v>13.1</v>
      </c>
      <c r="D35">
        <v>13.2</v>
      </c>
      <c r="E35">
        <v>13.3</v>
      </c>
      <c r="F35">
        <v>13.4</v>
      </c>
      <c r="G35">
        <v>13.5</v>
      </c>
      <c r="H35">
        <v>13.6</v>
      </c>
      <c r="I35">
        <v>13.7</v>
      </c>
      <c r="J35">
        <v>13.8</v>
      </c>
      <c r="K35">
        <v>13.9</v>
      </c>
      <c r="L35" s="9">
        <f t="shared" si="0"/>
        <v>1</v>
      </c>
    </row>
    <row r="36" spans="1:12" ht="12.75">
      <c r="A36">
        <v>1553.1</v>
      </c>
      <c r="B36">
        <v>14</v>
      </c>
      <c r="C36">
        <v>14.1</v>
      </c>
      <c r="D36">
        <v>14.2</v>
      </c>
      <c r="E36">
        <v>14.3</v>
      </c>
      <c r="F36">
        <v>14.4</v>
      </c>
      <c r="G36">
        <v>14.5</v>
      </c>
      <c r="H36">
        <v>14.6</v>
      </c>
      <c r="I36">
        <v>14.7</v>
      </c>
      <c r="J36">
        <v>14.8</v>
      </c>
      <c r="K36">
        <v>14.9</v>
      </c>
      <c r="L36" s="9">
        <f t="shared" si="0"/>
        <v>1</v>
      </c>
    </row>
    <row r="37" spans="1:12" ht="12.75">
      <c r="A37">
        <v>1553.2</v>
      </c>
      <c r="B37">
        <v>15</v>
      </c>
      <c r="C37">
        <v>15.1</v>
      </c>
      <c r="D37">
        <v>15.2</v>
      </c>
      <c r="E37">
        <v>15.3</v>
      </c>
      <c r="F37">
        <v>15.4</v>
      </c>
      <c r="G37">
        <v>15.5</v>
      </c>
      <c r="H37">
        <v>15.6</v>
      </c>
      <c r="I37">
        <v>15.7</v>
      </c>
      <c r="J37">
        <v>15.8</v>
      </c>
      <c r="K37">
        <v>15.9</v>
      </c>
      <c r="L37" s="9">
        <f t="shared" si="0"/>
        <v>1</v>
      </c>
    </row>
    <row r="38" spans="1:12" ht="12.75">
      <c r="A38">
        <v>1553.3</v>
      </c>
      <c r="B38">
        <v>16</v>
      </c>
      <c r="C38">
        <v>16.1</v>
      </c>
      <c r="D38">
        <v>16.2</v>
      </c>
      <c r="E38">
        <v>16.3</v>
      </c>
      <c r="F38">
        <v>16.4</v>
      </c>
      <c r="G38">
        <v>16.5</v>
      </c>
      <c r="H38">
        <v>16.6</v>
      </c>
      <c r="I38">
        <v>16.7</v>
      </c>
      <c r="J38">
        <v>16.8</v>
      </c>
      <c r="K38">
        <v>16.9</v>
      </c>
      <c r="L38" s="9">
        <f t="shared" si="0"/>
        <v>1</v>
      </c>
    </row>
    <row r="39" spans="1:12" ht="12.75">
      <c r="A39">
        <v>1553.4</v>
      </c>
      <c r="B39">
        <v>17</v>
      </c>
      <c r="C39">
        <v>17.1</v>
      </c>
      <c r="D39">
        <v>17.2</v>
      </c>
      <c r="E39">
        <v>17.3</v>
      </c>
      <c r="F39">
        <v>17.4</v>
      </c>
      <c r="G39">
        <v>17.5</v>
      </c>
      <c r="H39">
        <v>17.6</v>
      </c>
      <c r="I39">
        <v>17.7</v>
      </c>
      <c r="J39">
        <v>17.8</v>
      </c>
      <c r="K39">
        <v>17.9</v>
      </c>
      <c r="L39" s="9">
        <f t="shared" si="0"/>
        <v>1</v>
      </c>
    </row>
    <row r="40" spans="1:12" ht="12.75">
      <c r="A40">
        <v>1553.5</v>
      </c>
      <c r="B40">
        <v>18</v>
      </c>
      <c r="C40">
        <v>18.1</v>
      </c>
      <c r="D40">
        <v>18.2</v>
      </c>
      <c r="E40">
        <v>18.3</v>
      </c>
      <c r="F40">
        <v>18.4</v>
      </c>
      <c r="G40">
        <v>18.5</v>
      </c>
      <c r="H40">
        <v>18.6</v>
      </c>
      <c r="I40">
        <v>18.7</v>
      </c>
      <c r="J40">
        <v>18.8</v>
      </c>
      <c r="K40">
        <v>18.9</v>
      </c>
      <c r="L40" s="9">
        <f t="shared" si="0"/>
        <v>1</v>
      </c>
    </row>
    <row r="41" spans="1:12" ht="12.75">
      <c r="A41">
        <v>1553.6</v>
      </c>
      <c r="B41">
        <v>19</v>
      </c>
      <c r="C41">
        <v>19.1</v>
      </c>
      <c r="D41">
        <v>19.2</v>
      </c>
      <c r="E41">
        <v>19.3</v>
      </c>
      <c r="F41">
        <v>19.4</v>
      </c>
      <c r="G41">
        <v>19.5</v>
      </c>
      <c r="H41">
        <v>19.6</v>
      </c>
      <c r="I41">
        <v>19.7</v>
      </c>
      <c r="J41">
        <v>19.8</v>
      </c>
      <c r="K41">
        <v>19.9</v>
      </c>
      <c r="L41" s="9">
        <f t="shared" si="0"/>
        <v>1</v>
      </c>
    </row>
    <row r="42" spans="1:12" ht="12.75">
      <c r="A42">
        <v>1553.7</v>
      </c>
      <c r="B42">
        <v>20</v>
      </c>
      <c r="C42">
        <v>20.1</v>
      </c>
      <c r="D42">
        <v>20.2</v>
      </c>
      <c r="E42">
        <v>20.3</v>
      </c>
      <c r="F42">
        <v>20.4</v>
      </c>
      <c r="G42">
        <v>20.5</v>
      </c>
      <c r="H42">
        <v>20.6</v>
      </c>
      <c r="I42">
        <v>20.7</v>
      </c>
      <c r="J42">
        <v>20.8</v>
      </c>
      <c r="K42">
        <v>20.9</v>
      </c>
      <c r="L42" s="9">
        <f t="shared" si="0"/>
        <v>1</v>
      </c>
    </row>
    <row r="43" spans="1:12" ht="12.75">
      <c r="A43">
        <v>1553.8</v>
      </c>
      <c r="B43">
        <v>21</v>
      </c>
      <c r="C43">
        <v>21.1</v>
      </c>
      <c r="D43">
        <v>21.2</v>
      </c>
      <c r="E43">
        <v>21.3</v>
      </c>
      <c r="F43">
        <v>21.4</v>
      </c>
      <c r="G43">
        <v>21.5</v>
      </c>
      <c r="H43">
        <v>21.6</v>
      </c>
      <c r="I43">
        <v>21.7</v>
      </c>
      <c r="J43">
        <v>21.8</v>
      </c>
      <c r="K43">
        <v>21.9</v>
      </c>
      <c r="L43" s="9">
        <f t="shared" si="0"/>
        <v>1</v>
      </c>
    </row>
    <row r="44" spans="1:12" ht="12.75">
      <c r="A44">
        <v>1553.9</v>
      </c>
      <c r="B44">
        <v>22</v>
      </c>
      <c r="C44">
        <v>22.1</v>
      </c>
      <c r="D44">
        <v>22.2</v>
      </c>
      <c r="E44">
        <v>22.3</v>
      </c>
      <c r="F44">
        <v>22.4</v>
      </c>
      <c r="G44">
        <v>22.5</v>
      </c>
      <c r="H44">
        <v>22.6</v>
      </c>
      <c r="I44">
        <v>22.7</v>
      </c>
      <c r="J44">
        <v>22.8</v>
      </c>
      <c r="K44">
        <v>22.9</v>
      </c>
      <c r="L44" s="9">
        <f t="shared" si="0"/>
        <v>1</v>
      </c>
    </row>
    <row r="45" spans="1:12" ht="12.75">
      <c r="A45">
        <v>1554</v>
      </c>
      <c r="B45">
        <v>23</v>
      </c>
      <c r="C45">
        <v>23.2</v>
      </c>
      <c r="D45">
        <v>23.4</v>
      </c>
      <c r="E45">
        <v>23.6</v>
      </c>
      <c r="F45">
        <v>23.8</v>
      </c>
      <c r="G45">
        <v>24</v>
      </c>
      <c r="H45">
        <v>24.2</v>
      </c>
      <c r="I45">
        <v>24.4</v>
      </c>
      <c r="J45">
        <v>24.6</v>
      </c>
      <c r="K45">
        <v>24.8</v>
      </c>
      <c r="L45" s="9">
        <f t="shared" si="0"/>
        <v>1</v>
      </c>
    </row>
    <row r="46" spans="1:12" ht="12.75">
      <c r="A46">
        <v>1554.1</v>
      </c>
      <c r="B46">
        <v>25</v>
      </c>
      <c r="C46">
        <v>25.1</v>
      </c>
      <c r="D46">
        <v>25.2</v>
      </c>
      <c r="E46">
        <v>25.3</v>
      </c>
      <c r="F46">
        <v>25.4</v>
      </c>
      <c r="G46">
        <v>25.5</v>
      </c>
      <c r="H46">
        <v>25.6</v>
      </c>
      <c r="I46">
        <v>25.7</v>
      </c>
      <c r="J46">
        <v>25.8</v>
      </c>
      <c r="K46">
        <v>25.9</v>
      </c>
      <c r="L46" s="9">
        <f t="shared" si="0"/>
        <v>2</v>
      </c>
    </row>
    <row r="47" spans="1:12" ht="12.75">
      <c r="A47">
        <v>1554.2</v>
      </c>
      <c r="B47">
        <v>26</v>
      </c>
      <c r="C47">
        <v>26.2</v>
      </c>
      <c r="D47">
        <v>26.4</v>
      </c>
      <c r="E47">
        <v>26.6</v>
      </c>
      <c r="F47">
        <v>26.8</v>
      </c>
      <c r="G47">
        <v>27</v>
      </c>
      <c r="H47">
        <v>27.2</v>
      </c>
      <c r="I47">
        <v>27.4</v>
      </c>
      <c r="J47">
        <v>27.6</v>
      </c>
      <c r="K47">
        <v>27.8</v>
      </c>
      <c r="L47" s="9">
        <f t="shared" si="0"/>
        <v>1</v>
      </c>
    </row>
    <row r="48" spans="1:12" ht="12.75">
      <c r="A48">
        <v>1554.3</v>
      </c>
      <c r="B48">
        <v>28</v>
      </c>
      <c r="C48">
        <v>28.2</v>
      </c>
      <c r="D48">
        <v>28.4</v>
      </c>
      <c r="E48">
        <v>28.6</v>
      </c>
      <c r="F48">
        <v>28.8</v>
      </c>
      <c r="G48">
        <v>29</v>
      </c>
      <c r="H48">
        <v>29.2</v>
      </c>
      <c r="I48">
        <v>29.4</v>
      </c>
      <c r="J48">
        <v>29.6</v>
      </c>
      <c r="K48">
        <v>29.8</v>
      </c>
      <c r="L48" s="9">
        <f t="shared" si="0"/>
        <v>2</v>
      </c>
    </row>
    <row r="49" spans="1:12" ht="12.75">
      <c r="A49">
        <v>1554.4</v>
      </c>
      <c r="B49">
        <v>30</v>
      </c>
      <c r="C49">
        <v>30.2</v>
      </c>
      <c r="D49">
        <v>30.4</v>
      </c>
      <c r="E49">
        <v>30.6</v>
      </c>
      <c r="F49">
        <v>30.8</v>
      </c>
      <c r="G49">
        <v>31</v>
      </c>
      <c r="H49">
        <v>31.2</v>
      </c>
      <c r="I49">
        <v>31.4</v>
      </c>
      <c r="J49">
        <v>31.6</v>
      </c>
      <c r="K49">
        <v>31.8</v>
      </c>
      <c r="L49" s="9">
        <f t="shared" si="0"/>
        <v>2</v>
      </c>
    </row>
    <row r="50" spans="1:12" ht="12.75">
      <c r="A50">
        <v>1554.5</v>
      </c>
      <c r="B50">
        <v>32</v>
      </c>
      <c r="C50">
        <v>32.2</v>
      </c>
      <c r="D50">
        <v>32.4</v>
      </c>
      <c r="E50">
        <v>32.6</v>
      </c>
      <c r="F50">
        <v>32.8</v>
      </c>
      <c r="G50">
        <v>33</v>
      </c>
      <c r="H50">
        <v>33.2</v>
      </c>
      <c r="I50">
        <v>33.4</v>
      </c>
      <c r="J50">
        <v>33.6</v>
      </c>
      <c r="K50">
        <v>33.8</v>
      </c>
      <c r="L50" s="9">
        <f t="shared" si="0"/>
        <v>2</v>
      </c>
    </row>
    <row r="51" spans="1:12" ht="12.75">
      <c r="A51">
        <v>1554.6</v>
      </c>
      <c r="B51">
        <v>34</v>
      </c>
      <c r="C51">
        <v>34.3</v>
      </c>
      <c r="D51">
        <v>34.6</v>
      </c>
      <c r="E51">
        <v>34.9</v>
      </c>
      <c r="F51">
        <v>35.2</v>
      </c>
      <c r="G51">
        <v>35.5</v>
      </c>
      <c r="H51">
        <v>35.8</v>
      </c>
      <c r="I51">
        <v>36.1</v>
      </c>
      <c r="J51">
        <v>36.4</v>
      </c>
      <c r="K51">
        <v>36.7</v>
      </c>
      <c r="L51" s="9">
        <f t="shared" si="0"/>
        <v>2</v>
      </c>
    </row>
    <row r="52" spans="1:12" ht="12.75">
      <c r="A52">
        <v>1554.7</v>
      </c>
      <c r="B52">
        <v>37</v>
      </c>
      <c r="C52">
        <v>37.3</v>
      </c>
      <c r="D52">
        <v>37.6</v>
      </c>
      <c r="E52">
        <v>37.9</v>
      </c>
      <c r="F52">
        <v>38.2</v>
      </c>
      <c r="G52">
        <v>38.5</v>
      </c>
      <c r="H52">
        <v>38.8</v>
      </c>
      <c r="I52">
        <v>39.1</v>
      </c>
      <c r="J52">
        <v>39.4</v>
      </c>
      <c r="K52">
        <v>39.7</v>
      </c>
      <c r="L52" s="9">
        <f t="shared" si="0"/>
        <v>3</v>
      </c>
    </row>
    <row r="53" spans="1:12" ht="12.75">
      <c r="A53">
        <v>1554.8</v>
      </c>
      <c r="B53">
        <v>40</v>
      </c>
      <c r="C53">
        <v>40.3</v>
      </c>
      <c r="D53">
        <v>40.6</v>
      </c>
      <c r="E53">
        <v>40.9</v>
      </c>
      <c r="F53">
        <v>41.2</v>
      </c>
      <c r="G53">
        <v>41.5</v>
      </c>
      <c r="H53">
        <v>41.8</v>
      </c>
      <c r="I53">
        <v>42.1</v>
      </c>
      <c r="J53">
        <v>42.4</v>
      </c>
      <c r="K53">
        <v>42.7</v>
      </c>
      <c r="L53" s="9">
        <f t="shared" si="0"/>
        <v>3</v>
      </c>
    </row>
    <row r="54" spans="1:12" ht="12.75">
      <c r="A54">
        <v>1554.9</v>
      </c>
      <c r="B54">
        <v>43</v>
      </c>
      <c r="C54">
        <v>43.3</v>
      </c>
      <c r="D54">
        <v>43.6</v>
      </c>
      <c r="E54">
        <v>43.9</v>
      </c>
      <c r="F54">
        <v>44.2</v>
      </c>
      <c r="G54">
        <v>44.5</v>
      </c>
      <c r="H54">
        <v>44.8</v>
      </c>
      <c r="I54">
        <v>45.1</v>
      </c>
      <c r="J54">
        <v>45.4</v>
      </c>
      <c r="K54">
        <v>45.7</v>
      </c>
      <c r="L54" s="9">
        <f t="shared" si="0"/>
        <v>3</v>
      </c>
    </row>
    <row r="55" spans="1:12" ht="12.75">
      <c r="A55">
        <v>1555</v>
      </c>
      <c r="B55">
        <v>46</v>
      </c>
      <c r="C55">
        <v>46.4</v>
      </c>
      <c r="D55">
        <v>46.8</v>
      </c>
      <c r="E55">
        <v>47.2</v>
      </c>
      <c r="F55">
        <v>47.6</v>
      </c>
      <c r="G55">
        <v>48</v>
      </c>
      <c r="H55">
        <v>48.4</v>
      </c>
      <c r="I55">
        <v>48.8</v>
      </c>
      <c r="J55">
        <v>49.2</v>
      </c>
      <c r="K55">
        <v>49.6</v>
      </c>
      <c r="L55" s="9">
        <f t="shared" si="0"/>
        <v>3</v>
      </c>
    </row>
    <row r="56" spans="1:12" ht="12.75">
      <c r="A56">
        <v>1555.1</v>
      </c>
      <c r="B56">
        <v>50</v>
      </c>
      <c r="C56">
        <v>50.4</v>
      </c>
      <c r="D56">
        <v>50.8</v>
      </c>
      <c r="E56">
        <v>51.2</v>
      </c>
      <c r="F56">
        <v>51.6</v>
      </c>
      <c r="G56">
        <v>52</v>
      </c>
      <c r="H56">
        <v>52.4</v>
      </c>
      <c r="I56">
        <v>52.8</v>
      </c>
      <c r="J56">
        <v>53.2</v>
      </c>
      <c r="K56">
        <v>53.6</v>
      </c>
      <c r="L56" s="9">
        <f t="shared" si="0"/>
        <v>4</v>
      </c>
    </row>
    <row r="57" spans="1:12" ht="12.75">
      <c r="A57">
        <v>1555.2</v>
      </c>
      <c r="B57">
        <v>54</v>
      </c>
      <c r="C57">
        <v>54.5</v>
      </c>
      <c r="D57">
        <v>55</v>
      </c>
      <c r="E57">
        <v>55.5</v>
      </c>
      <c r="F57">
        <v>56</v>
      </c>
      <c r="G57">
        <v>56.5</v>
      </c>
      <c r="H57">
        <v>57</v>
      </c>
      <c r="I57">
        <v>57.5</v>
      </c>
      <c r="J57">
        <v>58</v>
      </c>
      <c r="K57">
        <v>58.5</v>
      </c>
      <c r="L57" s="9">
        <f t="shared" si="0"/>
        <v>4</v>
      </c>
    </row>
    <row r="58" spans="1:12" ht="12.75">
      <c r="A58">
        <v>1555.3</v>
      </c>
      <c r="B58">
        <v>59</v>
      </c>
      <c r="C58">
        <v>59.5</v>
      </c>
      <c r="D58">
        <v>60</v>
      </c>
      <c r="E58">
        <v>60.5</v>
      </c>
      <c r="F58">
        <v>61</v>
      </c>
      <c r="G58">
        <v>61.5</v>
      </c>
      <c r="H58">
        <v>62</v>
      </c>
      <c r="I58">
        <v>62.5</v>
      </c>
      <c r="J58">
        <v>63</v>
      </c>
      <c r="K58">
        <v>63.5</v>
      </c>
      <c r="L58" s="9">
        <f t="shared" si="0"/>
        <v>5</v>
      </c>
    </row>
    <row r="59" spans="1:12" ht="12.75">
      <c r="A59">
        <v>1555.4</v>
      </c>
      <c r="B59">
        <v>64</v>
      </c>
      <c r="C59">
        <v>64.6</v>
      </c>
      <c r="D59">
        <v>65.2</v>
      </c>
      <c r="E59">
        <v>65.8</v>
      </c>
      <c r="F59">
        <v>66.4</v>
      </c>
      <c r="G59">
        <v>67</v>
      </c>
      <c r="H59">
        <v>67.6</v>
      </c>
      <c r="I59">
        <v>68.2</v>
      </c>
      <c r="J59">
        <v>68.8</v>
      </c>
      <c r="K59">
        <v>69.4</v>
      </c>
      <c r="L59" s="9">
        <f t="shared" si="0"/>
        <v>5</v>
      </c>
    </row>
    <row r="60" spans="1:12" ht="12.75">
      <c r="A60">
        <v>1555.5</v>
      </c>
      <c r="B60">
        <v>70</v>
      </c>
      <c r="C60">
        <v>70.7</v>
      </c>
      <c r="D60">
        <v>71.4</v>
      </c>
      <c r="E60">
        <v>72.1</v>
      </c>
      <c r="F60">
        <v>72.8</v>
      </c>
      <c r="G60">
        <v>73.5</v>
      </c>
      <c r="H60">
        <v>74.2</v>
      </c>
      <c r="I60">
        <v>74.9</v>
      </c>
      <c r="J60">
        <v>75.6</v>
      </c>
      <c r="K60">
        <v>76.3</v>
      </c>
      <c r="L60" s="9">
        <f t="shared" si="0"/>
        <v>6</v>
      </c>
    </row>
    <row r="61" spans="1:12" ht="12.75">
      <c r="A61">
        <v>1555.6</v>
      </c>
      <c r="B61">
        <v>77</v>
      </c>
      <c r="C61">
        <v>77.7</v>
      </c>
      <c r="D61">
        <v>78.4</v>
      </c>
      <c r="E61">
        <v>79.1</v>
      </c>
      <c r="F61">
        <v>79.8</v>
      </c>
      <c r="G61">
        <v>80.5</v>
      </c>
      <c r="H61">
        <v>81.2</v>
      </c>
      <c r="I61">
        <v>81.9</v>
      </c>
      <c r="J61">
        <v>82.6</v>
      </c>
      <c r="K61">
        <v>83.3</v>
      </c>
      <c r="L61" s="9">
        <f t="shared" si="0"/>
        <v>7</v>
      </c>
    </row>
    <row r="62" spans="1:12" ht="12.75">
      <c r="A62">
        <v>1555.7</v>
      </c>
      <c r="B62">
        <v>84</v>
      </c>
      <c r="C62">
        <v>84.7</v>
      </c>
      <c r="D62">
        <v>85.4</v>
      </c>
      <c r="E62">
        <v>86.1</v>
      </c>
      <c r="F62">
        <v>86.8</v>
      </c>
      <c r="G62">
        <v>87.5</v>
      </c>
      <c r="H62">
        <v>88.2</v>
      </c>
      <c r="I62">
        <v>88.9</v>
      </c>
      <c r="J62">
        <v>89.6</v>
      </c>
      <c r="K62">
        <v>90.3</v>
      </c>
      <c r="L62" s="9">
        <f t="shared" si="0"/>
        <v>7</v>
      </c>
    </row>
    <row r="63" spans="1:12" ht="12.75">
      <c r="A63">
        <v>1555.8</v>
      </c>
      <c r="B63">
        <v>91</v>
      </c>
      <c r="C63">
        <v>91.8</v>
      </c>
      <c r="D63">
        <v>92.6</v>
      </c>
      <c r="E63">
        <v>93.4</v>
      </c>
      <c r="F63">
        <v>94.2</v>
      </c>
      <c r="G63">
        <v>95</v>
      </c>
      <c r="H63">
        <v>95.8</v>
      </c>
      <c r="I63">
        <v>96.6</v>
      </c>
      <c r="J63">
        <v>97.4</v>
      </c>
      <c r="K63">
        <v>98.2</v>
      </c>
      <c r="L63" s="9">
        <f t="shared" si="0"/>
        <v>7</v>
      </c>
    </row>
    <row r="64" spans="1:12" ht="12.75">
      <c r="A64">
        <v>1555.9</v>
      </c>
      <c r="B64">
        <v>99</v>
      </c>
      <c r="C64">
        <v>99.9</v>
      </c>
      <c r="D64">
        <v>100.8</v>
      </c>
      <c r="E64">
        <v>101.7</v>
      </c>
      <c r="F64">
        <v>102.6</v>
      </c>
      <c r="G64">
        <v>103.5</v>
      </c>
      <c r="H64">
        <v>104.4</v>
      </c>
      <c r="I64">
        <v>105.3</v>
      </c>
      <c r="J64">
        <v>106.2</v>
      </c>
      <c r="K64">
        <v>107.1</v>
      </c>
      <c r="L64" s="9">
        <f t="shared" si="0"/>
        <v>8</v>
      </c>
    </row>
    <row r="65" spans="1:12" ht="12.75">
      <c r="A65">
        <v>1556</v>
      </c>
      <c r="B65">
        <v>108</v>
      </c>
      <c r="C65">
        <v>108.9</v>
      </c>
      <c r="D65">
        <v>109.8</v>
      </c>
      <c r="E65">
        <v>110.7</v>
      </c>
      <c r="F65">
        <v>111.6</v>
      </c>
      <c r="G65">
        <v>112.5</v>
      </c>
      <c r="H65">
        <v>113.4</v>
      </c>
      <c r="I65">
        <v>114.3</v>
      </c>
      <c r="J65">
        <v>115.2</v>
      </c>
      <c r="K65">
        <v>116.1</v>
      </c>
      <c r="L65" s="9">
        <f t="shared" si="0"/>
        <v>9</v>
      </c>
    </row>
    <row r="66" spans="1:12" ht="12.75">
      <c r="A66">
        <v>1556.1</v>
      </c>
      <c r="B66">
        <v>117</v>
      </c>
      <c r="C66">
        <v>118</v>
      </c>
      <c r="D66">
        <v>119</v>
      </c>
      <c r="E66">
        <v>120</v>
      </c>
      <c r="F66">
        <v>121</v>
      </c>
      <c r="G66">
        <v>122</v>
      </c>
      <c r="H66">
        <v>123</v>
      </c>
      <c r="I66">
        <v>124</v>
      </c>
      <c r="J66">
        <v>125</v>
      </c>
      <c r="K66">
        <v>126</v>
      </c>
      <c r="L66" s="9">
        <f t="shared" si="0"/>
        <v>9</v>
      </c>
    </row>
    <row r="67" spans="1:12" ht="12.75">
      <c r="A67">
        <v>1556.2</v>
      </c>
      <c r="B67">
        <v>127</v>
      </c>
      <c r="C67">
        <v>128</v>
      </c>
      <c r="D67">
        <v>129</v>
      </c>
      <c r="E67">
        <v>130</v>
      </c>
      <c r="F67">
        <v>131</v>
      </c>
      <c r="G67">
        <v>132</v>
      </c>
      <c r="H67">
        <v>133</v>
      </c>
      <c r="I67">
        <v>134</v>
      </c>
      <c r="J67">
        <v>135</v>
      </c>
      <c r="K67">
        <v>136</v>
      </c>
      <c r="L67" s="9">
        <f t="shared" si="0"/>
        <v>10</v>
      </c>
    </row>
    <row r="68" spans="1:12" ht="12.75">
      <c r="A68">
        <v>1556.3</v>
      </c>
      <c r="B68">
        <v>137</v>
      </c>
      <c r="C68">
        <v>138</v>
      </c>
      <c r="D68">
        <v>139</v>
      </c>
      <c r="E68">
        <v>140</v>
      </c>
      <c r="F68">
        <v>141</v>
      </c>
      <c r="G68">
        <v>142</v>
      </c>
      <c r="H68">
        <v>143</v>
      </c>
      <c r="I68">
        <v>144</v>
      </c>
      <c r="J68">
        <v>145</v>
      </c>
      <c r="K68">
        <v>146</v>
      </c>
      <c r="L68" s="9">
        <f t="shared" si="0"/>
        <v>10</v>
      </c>
    </row>
    <row r="69" spans="1:12" ht="12.75">
      <c r="A69">
        <v>1556.4</v>
      </c>
      <c r="B69">
        <v>147</v>
      </c>
      <c r="C69">
        <v>148.1</v>
      </c>
      <c r="D69">
        <v>149.2</v>
      </c>
      <c r="E69">
        <v>150.3</v>
      </c>
      <c r="F69">
        <v>151.4</v>
      </c>
      <c r="G69">
        <v>152.5</v>
      </c>
      <c r="H69">
        <v>153.6</v>
      </c>
      <c r="I69">
        <v>154.7</v>
      </c>
      <c r="J69">
        <v>155.8</v>
      </c>
      <c r="K69">
        <v>156.9</v>
      </c>
      <c r="L69" s="9">
        <f t="shared" si="0"/>
        <v>10</v>
      </c>
    </row>
    <row r="70" spans="1:12" ht="12.75">
      <c r="A70">
        <v>1556.5</v>
      </c>
      <c r="B70">
        <v>158</v>
      </c>
      <c r="C70">
        <v>159.2</v>
      </c>
      <c r="D70">
        <v>160.4</v>
      </c>
      <c r="E70">
        <v>161.6</v>
      </c>
      <c r="F70">
        <v>162.8</v>
      </c>
      <c r="G70">
        <v>164</v>
      </c>
      <c r="H70">
        <v>165.2</v>
      </c>
      <c r="I70">
        <v>166.4</v>
      </c>
      <c r="J70">
        <v>167.6</v>
      </c>
      <c r="K70">
        <v>168.8</v>
      </c>
      <c r="L70" s="9">
        <f t="shared" si="0"/>
        <v>11</v>
      </c>
    </row>
    <row r="71" spans="1:12" ht="12.75">
      <c r="A71">
        <v>1556.6</v>
      </c>
      <c r="B71">
        <v>170</v>
      </c>
      <c r="C71">
        <v>171.2</v>
      </c>
      <c r="D71">
        <v>172.4</v>
      </c>
      <c r="E71">
        <v>173.6</v>
      </c>
      <c r="F71">
        <v>174.8</v>
      </c>
      <c r="G71">
        <v>176</v>
      </c>
      <c r="H71">
        <v>177.2</v>
      </c>
      <c r="I71">
        <v>178.4</v>
      </c>
      <c r="J71">
        <v>179.6</v>
      </c>
      <c r="K71">
        <v>180.8</v>
      </c>
      <c r="L71" s="9">
        <f t="shared" si="0"/>
        <v>12</v>
      </c>
    </row>
    <row r="72" spans="1:12" ht="12.75">
      <c r="A72">
        <v>1556.7</v>
      </c>
      <c r="B72">
        <v>182</v>
      </c>
      <c r="C72">
        <v>183.2</v>
      </c>
      <c r="D72">
        <v>184.4</v>
      </c>
      <c r="E72">
        <v>185.6</v>
      </c>
      <c r="F72">
        <v>186.8</v>
      </c>
      <c r="G72">
        <v>188</v>
      </c>
      <c r="H72">
        <v>189.2</v>
      </c>
      <c r="I72">
        <v>190.4</v>
      </c>
      <c r="J72">
        <v>191.6</v>
      </c>
      <c r="K72">
        <v>192.8</v>
      </c>
      <c r="L72" s="9">
        <f aca="true" t="shared" si="1" ref="L72:L135">B72-B71</f>
        <v>12</v>
      </c>
    </row>
    <row r="73" spans="1:12" ht="12.75">
      <c r="A73">
        <v>1556.8</v>
      </c>
      <c r="B73">
        <v>194</v>
      </c>
      <c r="C73">
        <v>195.3</v>
      </c>
      <c r="D73">
        <v>196.6</v>
      </c>
      <c r="E73">
        <v>197.9</v>
      </c>
      <c r="F73">
        <v>199.2</v>
      </c>
      <c r="G73">
        <v>200.5</v>
      </c>
      <c r="H73">
        <v>201.8</v>
      </c>
      <c r="I73">
        <v>203.1</v>
      </c>
      <c r="J73">
        <v>204.4</v>
      </c>
      <c r="K73">
        <v>205.7</v>
      </c>
      <c r="L73" s="9">
        <f t="shared" si="1"/>
        <v>12</v>
      </c>
    </row>
    <row r="74" spans="1:12" ht="12.75">
      <c r="A74">
        <v>1556.9</v>
      </c>
      <c r="B74">
        <v>207</v>
      </c>
      <c r="C74">
        <v>208.3</v>
      </c>
      <c r="D74">
        <v>209.6</v>
      </c>
      <c r="E74">
        <v>210.9</v>
      </c>
      <c r="F74">
        <v>212.2</v>
      </c>
      <c r="G74">
        <v>213.5</v>
      </c>
      <c r="H74">
        <v>214.8</v>
      </c>
      <c r="I74">
        <v>216.1</v>
      </c>
      <c r="J74">
        <v>217.4</v>
      </c>
      <c r="K74">
        <v>218.7</v>
      </c>
      <c r="L74" s="9">
        <f t="shared" si="1"/>
        <v>13</v>
      </c>
    </row>
    <row r="75" spans="1:12" ht="12.75">
      <c r="A75">
        <v>1557</v>
      </c>
      <c r="B75">
        <v>220</v>
      </c>
      <c r="C75">
        <v>221.3</v>
      </c>
      <c r="D75">
        <v>222.6</v>
      </c>
      <c r="E75">
        <v>223.9</v>
      </c>
      <c r="F75">
        <v>225.2</v>
      </c>
      <c r="G75">
        <v>226.5</v>
      </c>
      <c r="H75">
        <v>227.8</v>
      </c>
      <c r="I75">
        <v>229.1</v>
      </c>
      <c r="J75">
        <v>230.4</v>
      </c>
      <c r="K75">
        <v>231.7</v>
      </c>
      <c r="L75" s="9">
        <f t="shared" si="1"/>
        <v>13</v>
      </c>
    </row>
    <row r="76" spans="1:12" ht="12.75">
      <c r="A76">
        <v>1557.1</v>
      </c>
      <c r="B76">
        <v>233</v>
      </c>
      <c r="C76">
        <v>234.4</v>
      </c>
      <c r="D76">
        <v>235.8</v>
      </c>
      <c r="E76">
        <v>237.2</v>
      </c>
      <c r="F76">
        <v>238.6</v>
      </c>
      <c r="G76">
        <v>240</v>
      </c>
      <c r="H76">
        <v>241.4</v>
      </c>
      <c r="I76">
        <v>242.8</v>
      </c>
      <c r="J76">
        <v>244.2</v>
      </c>
      <c r="K76">
        <v>245.6</v>
      </c>
      <c r="L76" s="9">
        <f t="shared" si="1"/>
        <v>13</v>
      </c>
    </row>
    <row r="77" spans="1:12" ht="12.75">
      <c r="A77">
        <v>1557.2</v>
      </c>
      <c r="B77">
        <v>247</v>
      </c>
      <c r="C77">
        <v>248.5</v>
      </c>
      <c r="D77">
        <v>250</v>
      </c>
      <c r="E77">
        <v>251.5</v>
      </c>
      <c r="F77">
        <v>253</v>
      </c>
      <c r="G77">
        <v>254.5</v>
      </c>
      <c r="H77">
        <v>256</v>
      </c>
      <c r="I77">
        <v>257.5</v>
      </c>
      <c r="J77">
        <v>259</v>
      </c>
      <c r="K77">
        <v>260.5</v>
      </c>
      <c r="L77" s="9">
        <f t="shared" si="1"/>
        <v>14</v>
      </c>
    </row>
    <row r="78" spans="1:12" ht="12.75">
      <c r="A78">
        <v>1557.3</v>
      </c>
      <c r="B78">
        <v>262</v>
      </c>
      <c r="C78">
        <v>263.5</v>
      </c>
      <c r="D78">
        <v>265</v>
      </c>
      <c r="E78">
        <v>266.5</v>
      </c>
      <c r="F78">
        <v>268</v>
      </c>
      <c r="G78">
        <v>269.5</v>
      </c>
      <c r="H78">
        <v>271</v>
      </c>
      <c r="I78">
        <v>272.5</v>
      </c>
      <c r="J78">
        <v>274</v>
      </c>
      <c r="K78">
        <v>275.5</v>
      </c>
      <c r="L78" s="9">
        <f t="shared" si="1"/>
        <v>15</v>
      </c>
    </row>
    <row r="79" spans="1:12" ht="12.75">
      <c r="A79">
        <v>1557.4</v>
      </c>
      <c r="B79">
        <v>277</v>
      </c>
      <c r="C79">
        <v>278.5</v>
      </c>
      <c r="D79">
        <v>280</v>
      </c>
      <c r="E79">
        <v>281.5</v>
      </c>
      <c r="F79">
        <v>283</v>
      </c>
      <c r="G79">
        <v>284.5</v>
      </c>
      <c r="H79">
        <v>286</v>
      </c>
      <c r="I79">
        <v>287.5</v>
      </c>
      <c r="J79">
        <v>289</v>
      </c>
      <c r="K79">
        <v>290.5</v>
      </c>
      <c r="L79" s="9">
        <f t="shared" si="1"/>
        <v>15</v>
      </c>
    </row>
    <row r="80" spans="1:12" ht="12.75">
      <c r="A80">
        <v>1557.5</v>
      </c>
      <c r="B80">
        <v>292</v>
      </c>
      <c r="C80">
        <v>293.6</v>
      </c>
      <c r="D80">
        <v>295.2</v>
      </c>
      <c r="E80">
        <v>296.8</v>
      </c>
      <c r="F80">
        <v>298.4</v>
      </c>
      <c r="G80">
        <v>300</v>
      </c>
      <c r="H80">
        <v>301.6</v>
      </c>
      <c r="I80">
        <v>303.2</v>
      </c>
      <c r="J80">
        <v>304.8</v>
      </c>
      <c r="K80">
        <v>306.4</v>
      </c>
      <c r="L80" s="9">
        <f t="shared" si="1"/>
        <v>15</v>
      </c>
    </row>
    <row r="81" spans="1:12" ht="12.75">
      <c r="A81">
        <v>1557.6</v>
      </c>
      <c r="B81">
        <v>308</v>
      </c>
      <c r="C81">
        <v>309.6</v>
      </c>
      <c r="D81">
        <v>311.2</v>
      </c>
      <c r="E81">
        <v>312.8</v>
      </c>
      <c r="F81">
        <v>314.4</v>
      </c>
      <c r="G81">
        <v>316</v>
      </c>
      <c r="H81">
        <v>317.6</v>
      </c>
      <c r="I81">
        <v>319.2</v>
      </c>
      <c r="J81">
        <v>320.8</v>
      </c>
      <c r="K81">
        <v>322.4</v>
      </c>
      <c r="L81" s="9">
        <f t="shared" si="1"/>
        <v>16</v>
      </c>
    </row>
    <row r="82" spans="1:12" ht="12.75">
      <c r="A82">
        <v>1557.7</v>
      </c>
      <c r="B82">
        <v>324</v>
      </c>
      <c r="C82">
        <v>325.7</v>
      </c>
      <c r="D82">
        <v>327.4</v>
      </c>
      <c r="E82">
        <v>329.1</v>
      </c>
      <c r="F82">
        <v>330.8</v>
      </c>
      <c r="G82">
        <v>332.5</v>
      </c>
      <c r="H82">
        <v>334.2</v>
      </c>
      <c r="I82">
        <v>335.9</v>
      </c>
      <c r="J82">
        <v>337.6</v>
      </c>
      <c r="K82">
        <v>339.3</v>
      </c>
      <c r="L82" s="9">
        <f t="shared" si="1"/>
        <v>16</v>
      </c>
    </row>
    <row r="83" spans="1:12" ht="12.75">
      <c r="A83">
        <v>1557.8</v>
      </c>
      <c r="B83">
        <v>341</v>
      </c>
      <c r="C83">
        <v>342.7</v>
      </c>
      <c r="D83">
        <v>344.4</v>
      </c>
      <c r="E83">
        <v>346.1</v>
      </c>
      <c r="F83">
        <v>347.8</v>
      </c>
      <c r="G83">
        <v>349.5</v>
      </c>
      <c r="H83">
        <v>351.2</v>
      </c>
      <c r="I83">
        <v>352.9</v>
      </c>
      <c r="J83">
        <v>354.6</v>
      </c>
      <c r="K83">
        <v>356.3</v>
      </c>
      <c r="L83" s="9">
        <f t="shared" si="1"/>
        <v>17</v>
      </c>
    </row>
    <row r="84" spans="1:12" ht="12.75">
      <c r="A84">
        <v>1557.9</v>
      </c>
      <c r="B84">
        <v>358</v>
      </c>
      <c r="C84">
        <v>359.7</v>
      </c>
      <c r="D84">
        <v>361.4</v>
      </c>
      <c r="E84">
        <v>363.1</v>
      </c>
      <c r="F84">
        <v>364.8</v>
      </c>
      <c r="G84">
        <v>366.5</v>
      </c>
      <c r="H84">
        <v>368.2</v>
      </c>
      <c r="I84">
        <v>369.9</v>
      </c>
      <c r="J84">
        <v>371.6</v>
      </c>
      <c r="K84">
        <v>373.3</v>
      </c>
      <c r="L84" s="9">
        <f t="shared" si="1"/>
        <v>17</v>
      </c>
    </row>
    <row r="85" spans="1:12" ht="12.75">
      <c r="A85">
        <v>1558</v>
      </c>
      <c r="B85">
        <v>375</v>
      </c>
      <c r="C85">
        <v>376.8</v>
      </c>
      <c r="D85">
        <v>378.6</v>
      </c>
      <c r="E85">
        <v>380.4</v>
      </c>
      <c r="F85">
        <v>382.2</v>
      </c>
      <c r="G85">
        <v>384</v>
      </c>
      <c r="H85">
        <v>385.8</v>
      </c>
      <c r="I85">
        <v>387.6</v>
      </c>
      <c r="J85">
        <v>389.4</v>
      </c>
      <c r="K85">
        <v>391.2</v>
      </c>
      <c r="L85" s="9">
        <f t="shared" si="1"/>
        <v>17</v>
      </c>
    </row>
    <row r="86" spans="1:12" ht="12.75">
      <c r="A86">
        <v>1558.1</v>
      </c>
      <c r="B86">
        <v>393</v>
      </c>
      <c r="C86">
        <v>394.9</v>
      </c>
      <c r="D86">
        <v>396.8</v>
      </c>
      <c r="E86">
        <v>398.7</v>
      </c>
      <c r="F86">
        <v>400.6</v>
      </c>
      <c r="G86">
        <v>402.5</v>
      </c>
      <c r="H86">
        <v>404.4</v>
      </c>
      <c r="I86">
        <v>406.3</v>
      </c>
      <c r="J86">
        <v>408.2</v>
      </c>
      <c r="K86">
        <v>410.1</v>
      </c>
      <c r="L86" s="9">
        <f t="shared" si="1"/>
        <v>18</v>
      </c>
    </row>
    <row r="87" spans="1:12" ht="12.75">
      <c r="A87">
        <v>1558.2</v>
      </c>
      <c r="B87">
        <v>412</v>
      </c>
      <c r="C87">
        <v>413.9</v>
      </c>
      <c r="D87">
        <v>415.8</v>
      </c>
      <c r="E87">
        <v>417.7</v>
      </c>
      <c r="F87">
        <v>419.6</v>
      </c>
      <c r="G87">
        <v>421.5</v>
      </c>
      <c r="H87">
        <v>423.4</v>
      </c>
      <c r="I87">
        <v>425.3</v>
      </c>
      <c r="J87">
        <v>427.2</v>
      </c>
      <c r="K87">
        <v>429.1</v>
      </c>
      <c r="L87" s="9">
        <f t="shared" si="1"/>
        <v>19</v>
      </c>
    </row>
    <row r="88" spans="1:12" ht="12.75">
      <c r="A88">
        <v>1558.3</v>
      </c>
      <c r="B88">
        <v>431</v>
      </c>
      <c r="C88">
        <v>433</v>
      </c>
      <c r="D88">
        <v>435</v>
      </c>
      <c r="E88">
        <v>437</v>
      </c>
      <c r="F88">
        <v>439</v>
      </c>
      <c r="G88">
        <v>441</v>
      </c>
      <c r="H88">
        <v>443</v>
      </c>
      <c r="I88">
        <v>445</v>
      </c>
      <c r="J88">
        <v>447</v>
      </c>
      <c r="K88">
        <v>449</v>
      </c>
      <c r="L88" s="9">
        <f t="shared" si="1"/>
        <v>19</v>
      </c>
    </row>
    <row r="89" spans="1:12" ht="12.75">
      <c r="A89">
        <v>1558.4</v>
      </c>
      <c r="B89">
        <v>451</v>
      </c>
      <c r="C89">
        <v>453</v>
      </c>
      <c r="D89">
        <v>455</v>
      </c>
      <c r="E89">
        <v>457</v>
      </c>
      <c r="F89">
        <v>459</v>
      </c>
      <c r="G89">
        <v>461</v>
      </c>
      <c r="H89">
        <v>463</v>
      </c>
      <c r="I89">
        <v>465</v>
      </c>
      <c r="J89">
        <v>467</v>
      </c>
      <c r="K89">
        <v>469</v>
      </c>
      <c r="L89" s="9">
        <f t="shared" si="1"/>
        <v>20</v>
      </c>
    </row>
    <row r="90" spans="1:12" ht="12.75">
      <c r="A90">
        <v>1558.5</v>
      </c>
      <c r="B90">
        <v>471</v>
      </c>
      <c r="C90">
        <v>473.1</v>
      </c>
      <c r="D90">
        <v>475.2</v>
      </c>
      <c r="E90">
        <v>477.3</v>
      </c>
      <c r="F90">
        <v>479.4</v>
      </c>
      <c r="G90">
        <v>481.5</v>
      </c>
      <c r="H90">
        <v>483.6</v>
      </c>
      <c r="I90">
        <v>485.7</v>
      </c>
      <c r="J90">
        <v>487.8</v>
      </c>
      <c r="K90">
        <v>489.9</v>
      </c>
      <c r="L90" s="9">
        <f t="shared" si="1"/>
        <v>20</v>
      </c>
    </row>
    <row r="91" spans="1:12" ht="12.75">
      <c r="A91">
        <v>1558.6</v>
      </c>
      <c r="B91">
        <v>492</v>
      </c>
      <c r="C91">
        <v>494.2</v>
      </c>
      <c r="D91">
        <v>496.4</v>
      </c>
      <c r="E91">
        <v>498.6</v>
      </c>
      <c r="F91">
        <v>500.8</v>
      </c>
      <c r="G91">
        <v>503</v>
      </c>
      <c r="H91">
        <v>505.2</v>
      </c>
      <c r="I91">
        <v>507.4</v>
      </c>
      <c r="J91">
        <v>509.6</v>
      </c>
      <c r="K91">
        <v>511.8</v>
      </c>
      <c r="L91" s="9">
        <f t="shared" si="1"/>
        <v>21</v>
      </c>
    </row>
    <row r="92" spans="1:12" ht="12.75">
      <c r="A92">
        <v>1558.7</v>
      </c>
      <c r="B92">
        <v>514</v>
      </c>
      <c r="C92">
        <v>516.2</v>
      </c>
      <c r="D92">
        <v>518.4</v>
      </c>
      <c r="E92">
        <v>520.6</v>
      </c>
      <c r="F92">
        <v>522.8</v>
      </c>
      <c r="G92">
        <v>525</v>
      </c>
      <c r="H92">
        <v>527.2</v>
      </c>
      <c r="I92">
        <v>529.4</v>
      </c>
      <c r="J92">
        <v>531.6</v>
      </c>
      <c r="K92">
        <v>533.8</v>
      </c>
      <c r="L92" s="9">
        <f t="shared" si="1"/>
        <v>22</v>
      </c>
    </row>
    <row r="93" spans="1:12" ht="12.75">
      <c r="A93">
        <v>1558.8</v>
      </c>
      <c r="B93">
        <v>536</v>
      </c>
      <c r="C93">
        <v>538.2</v>
      </c>
      <c r="D93">
        <v>540.4</v>
      </c>
      <c r="E93">
        <v>542.6</v>
      </c>
      <c r="F93">
        <v>544.8</v>
      </c>
      <c r="G93">
        <v>547</v>
      </c>
      <c r="H93">
        <v>549.2</v>
      </c>
      <c r="I93">
        <v>551.4</v>
      </c>
      <c r="J93">
        <v>553.6</v>
      </c>
      <c r="K93">
        <v>555.8</v>
      </c>
      <c r="L93" s="9">
        <f t="shared" si="1"/>
        <v>22</v>
      </c>
    </row>
    <row r="94" spans="1:12" ht="12.75">
      <c r="A94">
        <v>1558.9</v>
      </c>
      <c r="B94">
        <v>558</v>
      </c>
      <c r="C94">
        <v>560.4</v>
      </c>
      <c r="D94">
        <v>562.8</v>
      </c>
      <c r="E94">
        <v>565.2</v>
      </c>
      <c r="F94">
        <v>567.6</v>
      </c>
      <c r="G94">
        <v>570</v>
      </c>
      <c r="H94">
        <v>572.4</v>
      </c>
      <c r="I94">
        <v>574.8</v>
      </c>
      <c r="J94">
        <v>577.2</v>
      </c>
      <c r="K94">
        <v>579.6</v>
      </c>
      <c r="L94" s="9">
        <f t="shared" si="1"/>
        <v>22</v>
      </c>
    </row>
    <row r="95" spans="1:12" ht="12.75">
      <c r="A95">
        <v>1559</v>
      </c>
      <c r="B95">
        <v>582</v>
      </c>
      <c r="C95">
        <v>584.3</v>
      </c>
      <c r="D95">
        <v>586.6</v>
      </c>
      <c r="E95">
        <v>588.9</v>
      </c>
      <c r="F95">
        <v>591.2</v>
      </c>
      <c r="G95">
        <v>593.5</v>
      </c>
      <c r="H95">
        <v>595.8</v>
      </c>
      <c r="I95">
        <v>598.1</v>
      </c>
      <c r="J95">
        <v>600.4</v>
      </c>
      <c r="K95">
        <v>602.7</v>
      </c>
      <c r="L95" s="9">
        <f t="shared" si="1"/>
        <v>24</v>
      </c>
    </row>
    <row r="96" spans="1:12" ht="12.75">
      <c r="A96">
        <v>1559.1</v>
      </c>
      <c r="B96">
        <v>605</v>
      </c>
      <c r="C96">
        <v>607.5</v>
      </c>
      <c r="D96">
        <v>610</v>
      </c>
      <c r="E96">
        <v>612.5</v>
      </c>
      <c r="F96">
        <v>615</v>
      </c>
      <c r="G96">
        <v>617.5</v>
      </c>
      <c r="H96">
        <v>620</v>
      </c>
      <c r="I96">
        <v>622.5</v>
      </c>
      <c r="J96">
        <v>625</v>
      </c>
      <c r="K96">
        <v>627.5</v>
      </c>
      <c r="L96" s="9">
        <f t="shared" si="1"/>
        <v>23</v>
      </c>
    </row>
    <row r="97" spans="1:12" ht="12.75">
      <c r="A97">
        <v>1559.2</v>
      </c>
      <c r="B97">
        <v>630</v>
      </c>
      <c r="C97">
        <v>632.5</v>
      </c>
      <c r="D97">
        <v>635</v>
      </c>
      <c r="E97">
        <v>637.5</v>
      </c>
      <c r="F97">
        <v>640</v>
      </c>
      <c r="G97">
        <v>642.5</v>
      </c>
      <c r="H97">
        <v>645</v>
      </c>
      <c r="I97">
        <v>647.5</v>
      </c>
      <c r="J97">
        <v>650</v>
      </c>
      <c r="K97">
        <v>652.5</v>
      </c>
      <c r="L97" s="9">
        <f t="shared" si="1"/>
        <v>25</v>
      </c>
    </row>
    <row r="98" spans="1:12" ht="12.75">
      <c r="A98">
        <v>1559.3</v>
      </c>
      <c r="B98">
        <v>655</v>
      </c>
      <c r="C98">
        <v>657.5</v>
      </c>
      <c r="D98">
        <v>660</v>
      </c>
      <c r="E98">
        <v>662.5</v>
      </c>
      <c r="F98">
        <v>665</v>
      </c>
      <c r="G98">
        <v>667.5</v>
      </c>
      <c r="H98">
        <v>670</v>
      </c>
      <c r="I98">
        <v>672.5</v>
      </c>
      <c r="J98">
        <v>675</v>
      </c>
      <c r="K98">
        <v>677.5</v>
      </c>
      <c r="L98" s="9">
        <f t="shared" si="1"/>
        <v>25</v>
      </c>
    </row>
    <row r="99" spans="1:12" ht="12.75">
      <c r="A99">
        <v>1559.4</v>
      </c>
      <c r="B99">
        <v>680</v>
      </c>
      <c r="C99">
        <v>682.6</v>
      </c>
      <c r="D99">
        <v>685.2</v>
      </c>
      <c r="E99">
        <v>687.8</v>
      </c>
      <c r="F99">
        <v>690.4</v>
      </c>
      <c r="G99">
        <v>693</v>
      </c>
      <c r="H99">
        <v>695.6</v>
      </c>
      <c r="I99">
        <v>698.2</v>
      </c>
      <c r="J99">
        <v>700.8</v>
      </c>
      <c r="K99">
        <v>703.4</v>
      </c>
      <c r="L99" s="9">
        <f t="shared" si="1"/>
        <v>25</v>
      </c>
    </row>
    <row r="100" spans="1:12" ht="12.75">
      <c r="A100">
        <v>1559.5</v>
      </c>
      <c r="B100">
        <v>706</v>
      </c>
      <c r="C100">
        <v>708.7</v>
      </c>
      <c r="D100">
        <v>711.4</v>
      </c>
      <c r="E100">
        <v>714.1</v>
      </c>
      <c r="F100">
        <v>716.8</v>
      </c>
      <c r="G100">
        <v>719.5</v>
      </c>
      <c r="H100">
        <v>722.2</v>
      </c>
      <c r="I100">
        <v>724.9</v>
      </c>
      <c r="J100">
        <v>727.6</v>
      </c>
      <c r="K100">
        <v>730.3</v>
      </c>
      <c r="L100" s="9">
        <f t="shared" si="1"/>
        <v>26</v>
      </c>
    </row>
    <row r="101" spans="1:12" ht="12.75">
      <c r="A101">
        <v>1559.6</v>
      </c>
      <c r="B101">
        <v>733</v>
      </c>
      <c r="C101">
        <v>735.7</v>
      </c>
      <c r="D101">
        <v>738.4</v>
      </c>
      <c r="E101">
        <v>741.1</v>
      </c>
      <c r="F101">
        <v>743.8</v>
      </c>
      <c r="G101">
        <v>746.5</v>
      </c>
      <c r="H101">
        <v>749.2</v>
      </c>
      <c r="I101">
        <v>751.9</v>
      </c>
      <c r="J101">
        <v>754.6</v>
      </c>
      <c r="K101">
        <v>757.3</v>
      </c>
      <c r="L101" s="9">
        <f t="shared" si="1"/>
        <v>27</v>
      </c>
    </row>
    <row r="102" spans="1:12" ht="12.75">
      <c r="A102">
        <v>1559.7</v>
      </c>
      <c r="B102">
        <v>760</v>
      </c>
      <c r="C102">
        <v>762.8</v>
      </c>
      <c r="D102">
        <v>765.6</v>
      </c>
      <c r="E102">
        <v>768.4</v>
      </c>
      <c r="F102">
        <v>771.2</v>
      </c>
      <c r="G102">
        <v>774</v>
      </c>
      <c r="H102">
        <v>776.8</v>
      </c>
      <c r="I102">
        <v>779.6</v>
      </c>
      <c r="J102">
        <v>782.4</v>
      </c>
      <c r="K102">
        <v>785.2</v>
      </c>
      <c r="L102" s="9">
        <f t="shared" si="1"/>
        <v>27</v>
      </c>
    </row>
    <row r="103" spans="1:12" ht="12.75">
      <c r="A103">
        <v>1559.8</v>
      </c>
      <c r="B103">
        <v>788</v>
      </c>
      <c r="C103">
        <v>790.9</v>
      </c>
      <c r="D103">
        <v>793.8</v>
      </c>
      <c r="E103">
        <v>796.7</v>
      </c>
      <c r="F103">
        <v>799.6</v>
      </c>
      <c r="G103">
        <v>802.5</v>
      </c>
      <c r="H103">
        <v>805.4</v>
      </c>
      <c r="I103">
        <v>808.3</v>
      </c>
      <c r="J103">
        <v>811.2</v>
      </c>
      <c r="K103">
        <v>814.1</v>
      </c>
      <c r="L103" s="9">
        <f t="shared" si="1"/>
        <v>28</v>
      </c>
    </row>
    <row r="104" spans="1:12" ht="12.75">
      <c r="A104">
        <v>1559.9</v>
      </c>
      <c r="B104">
        <v>817</v>
      </c>
      <c r="C104">
        <v>819.9</v>
      </c>
      <c r="D104">
        <v>822.8</v>
      </c>
      <c r="E104">
        <v>825.7</v>
      </c>
      <c r="F104">
        <v>828.6</v>
      </c>
      <c r="G104">
        <v>831.5</v>
      </c>
      <c r="H104">
        <v>834.4</v>
      </c>
      <c r="I104">
        <v>837.3</v>
      </c>
      <c r="J104">
        <v>840.2</v>
      </c>
      <c r="K104">
        <v>843.1</v>
      </c>
      <c r="L104" s="9">
        <f t="shared" si="1"/>
        <v>29</v>
      </c>
    </row>
    <row r="105" spans="1:12" ht="12.75">
      <c r="A105">
        <v>1560</v>
      </c>
      <c r="B105">
        <v>846</v>
      </c>
      <c r="C105">
        <v>848.9</v>
      </c>
      <c r="D105">
        <v>851.8</v>
      </c>
      <c r="E105">
        <v>854.7</v>
      </c>
      <c r="F105">
        <v>857.6</v>
      </c>
      <c r="G105">
        <v>860.5</v>
      </c>
      <c r="H105">
        <v>863.4</v>
      </c>
      <c r="I105">
        <v>866.3</v>
      </c>
      <c r="J105">
        <v>869.2</v>
      </c>
      <c r="K105">
        <v>872.1</v>
      </c>
      <c r="L105" s="9">
        <f t="shared" si="1"/>
        <v>29</v>
      </c>
    </row>
    <row r="106" spans="1:12" ht="12.75">
      <c r="A106">
        <v>1560.1</v>
      </c>
      <c r="B106">
        <v>875</v>
      </c>
      <c r="C106">
        <v>878.1</v>
      </c>
      <c r="D106">
        <v>881.2</v>
      </c>
      <c r="E106">
        <v>884.3</v>
      </c>
      <c r="F106">
        <v>887.4</v>
      </c>
      <c r="G106">
        <v>890.5</v>
      </c>
      <c r="H106">
        <v>893.6</v>
      </c>
      <c r="I106">
        <v>896.7</v>
      </c>
      <c r="J106">
        <v>899.8</v>
      </c>
      <c r="K106">
        <v>902.9</v>
      </c>
      <c r="L106" s="9">
        <f t="shared" si="1"/>
        <v>29</v>
      </c>
    </row>
    <row r="107" spans="1:12" ht="12.75">
      <c r="A107">
        <v>1560.2</v>
      </c>
      <c r="B107">
        <v>906</v>
      </c>
      <c r="C107">
        <v>909.2</v>
      </c>
      <c r="D107">
        <v>912.4</v>
      </c>
      <c r="E107">
        <v>915.6</v>
      </c>
      <c r="F107">
        <v>918.8</v>
      </c>
      <c r="G107">
        <v>922</v>
      </c>
      <c r="H107">
        <v>925.2</v>
      </c>
      <c r="I107">
        <v>928.4</v>
      </c>
      <c r="J107">
        <v>931.6</v>
      </c>
      <c r="K107">
        <v>934.8</v>
      </c>
      <c r="L107" s="9">
        <f t="shared" si="1"/>
        <v>31</v>
      </c>
    </row>
    <row r="108" spans="1:12" ht="12.75">
      <c r="A108">
        <v>1560.3</v>
      </c>
      <c r="B108">
        <v>938</v>
      </c>
      <c r="C108">
        <v>941.2</v>
      </c>
      <c r="D108">
        <v>944.4</v>
      </c>
      <c r="E108">
        <v>947.6</v>
      </c>
      <c r="F108">
        <v>950.8</v>
      </c>
      <c r="G108">
        <v>954</v>
      </c>
      <c r="H108">
        <v>957.2</v>
      </c>
      <c r="I108">
        <v>960.4</v>
      </c>
      <c r="J108">
        <v>963.6</v>
      </c>
      <c r="K108">
        <v>966.8</v>
      </c>
      <c r="L108" s="9">
        <f t="shared" si="1"/>
        <v>32</v>
      </c>
    </row>
    <row r="109" spans="1:12" ht="12.75">
      <c r="A109">
        <v>1560.4</v>
      </c>
      <c r="B109">
        <v>970</v>
      </c>
      <c r="C109">
        <v>973.4</v>
      </c>
      <c r="D109">
        <v>976.8</v>
      </c>
      <c r="E109">
        <v>980.2</v>
      </c>
      <c r="F109">
        <v>983.6</v>
      </c>
      <c r="G109">
        <v>987</v>
      </c>
      <c r="H109">
        <v>990.4</v>
      </c>
      <c r="I109">
        <v>993.8</v>
      </c>
      <c r="J109">
        <v>997.2</v>
      </c>
      <c r="K109">
        <v>1000.6</v>
      </c>
      <c r="L109" s="9">
        <f t="shared" si="1"/>
        <v>32</v>
      </c>
    </row>
    <row r="110" spans="1:12" ht="12.75">
      <c r="A110">
        <v>1560.5</v>
      </c>
      <c r="B110">
        <v>1004</v>
      </c>
      <c r="C110">
        <v>1007.5</v>
      </c>
      <c r="D110">
        <v>1011</v>
      </c>
      <c r="E110">
        <v>1014.5</v>
      </c>
      <c r="F110">
        <v>1018</v>
      </c>
      <c r="G110">
        <v>1021.5</v>
      </c>
      <c r="H110">
        <v>1025</v>
      </c>
      <c r="I110">
        <v>1028.5</v>
      </c>
      <c r="J110">
        <v>1032</v>
      </c>
      <c r="K110">
        <v>1035.5</v>
      </c>
      <c r="L110" s="9">
        <f t="shared" si="1"/>
        <v>34</v>
      </c>
    </row>
    <row r="111" spans="1:12" ht="12.75">
      <c r="A111">
        <v>1560.6</v>
      </c>
      <c r="B111">
        <v>1039</v>
      </c>
      <c r="C111">
        <v>1042.5</v>
      </c>
      <c r="D111">
        <v>1046</v>
      </c>
      <c r="E111">
        <v>1049.5</v>
      </c>
      <c r="F111">
        <v>1053</v>
      </c>
      <c r="G111">
        <v>1056.5</v>
      </c>
      <c r="H111">
        <v>1060</v>
      </c>
      <c r="I111">
        <v>1063.5</v>
      </c>
      <c r="J111">
        <v>1067</v>
      </c>
      <c r="K111">
        <v>1070.5</v>
      </c>
      <c r="L111" s="9">
        <f t="shared" si="1"/>
        <v>35</v>
      </c>
    </row>
    <row r="112" spans="1:12" ht="12.75">
      <c r="A112">
        <v>1560.7</v>
      </c>
      <c r="B112">
        <v>1074</v>
      </c>
      <c r="C112">
        <v>1077.7</v>
      </c>
      <c r="D112">
        <v>1081.4</v>
      </c>
      <c r="E112">
        <v>1085.1</v>
      </c>
      <c r="F112">
        <v>1088.8</v>
      </c>
      <c r="G112">
        <v>1092.5</v>
      </c>
      <c r="H112">
        <v>1096.2</v>
      </c>
      <c r="I112">
        <v>1099.9</v>
      </c>
      <c r="J112">
        <v>1103.6</v>
      </c>
      <c r="K112">
        <v>1107.3</v>
      </c>
      <c r="L112" s="9">
        <f t="shared" si="1"/>
        <v>35</v>
      </c>
    </row>
    <row r="113" spans="1:12" ht="12.75">
      <c r="A113">
        <v>1560.8</v>
      </c>
      <c r="B113">
        <v>1111</v>
      </c>
      <c r="C113">
        <v>1114.7</v>
      </c>
      <c r="D113">
        <v>1118.4</v>
      </c>
      <c r="E113">
        <v>1122.1</v>
      </c>
      <c r="F113">
        <v>1125.8</v>
      </c>
      <c r="G113">
        <v>1129.5</v>
      </c>
      <c r="H113">
        <v>1133.2</v>
      </c>
      <c r="I113">
        <v>1136.9</v>
      </c>
      <c r="J113">
        <v>1140.6</v>
      </c>
      <c r="K113">
        <v>1144.3</v>
      </c>
      <c r="L113" s="9">
        <f t="shared" si="1"/>
        <v>37</v>
      </c>
    </row>
    <row r="114" spans="1:12" ht="12.75">
      <c r="A114">
        <v>1560.9</v>
      </c>
      <c r="B114">
        <v>1148</v>
      </c>
      <c r="C114">
        <v>1151.9</v>
      </c>
      <c r="D114">
        <v>1155.8</v>
      </c>
      <c r="E114">
        <v>1159.7</v>
      </c>
      <c r="F114">
        <v>1163.6</v>
      </c>
      <c r="G114">
        <v>1167.5</v>
      </c>
      <c r="H114">
        <v>1171.4</v>
      </c>
      <c r="I114">
        <v>1175.3</v>
      </c>
      <c r="J114">
        <v>1179.2</v>
      </c>
      <c r="K114">
        <v>1183.1</v>
      </c>
      <c r="L114" s="9">
        <f t="shared" si="1"/>
        <v>37</v>
      </c>
    </row>
    <row r="115" spans="1:12" ht="12.75">
      <c r="A115">
        <v>1561</v>
      </c>
      <c r="B115">
        <v>1187</v>
      </c>
      <c r="C115">
        <v>1190.9</v>
      </c>
      <c r="D115">
        <v>1194.8</v>
      </c>
      <c r="E115">
        <v>1198.7</v>
      </c>
      <c r="F115">
        <v>1202.6</v>
      </c>
      <c r="G115">
        <v>1206.5</v>
      </c>
      <c r="H115">
        <v>1210.4</v>
      </c>
      <c r="I115">
        <v>1214.3</v>
      </c>
      <c r="J115">
        <v>1218.2</v>
      </c>
      <c r="K115">
        <v>1222.1</v>
      </c>
      <c r="L115" s="9">
        <f t="shared" si="1"/>
        <v>39</v>
      </c>
    </row>
    <row r="116" spans="1:12" ht="12.75">
      <c r="A116">
        <v>1561.1</v>
      </c>
      <c r="B116">
        <v>1226</v>
      </c>
      <c r="C116">
        <v>1230.1</v>
      </c>
      <c r="D116">
        <v>1234.2</v>
      </c>
      <c r="E116">
        <v>1238.3</v>
      </c>
      <c r="F116">
        <v>1242.4</v>
      </c>
      <c r="G116">
        <v>1246.5</v>
      </c>
      <c r="H116">
        <v>1250.6</v>
      </c>
      <c r="I116">
        <v>1254.7</v>
      </c>
      <c r="J116">
        <v>1258.8</v>
      </c>
      <c r="K116">
        <v>1262.9</v>
      </c>
      <c r="L116" s="9">
        <f t="shared" si="1"/>
        <v>39</v>
      </c>
    </row>
    <row r="117" spans="1:12" ht="12.75">
      <c r="A117">
        <v>1561.2</v>
      </c>
      <c r="B117">
        <v>1267</v>
      </c>
      <c r="C117">
        <v>1271.1</v>
      </c>
      <c r="D117">
        <v>1275.2</v>
      </c>
      <c r="E117">
        <v>1279.3</v>
      </c>
      <c r="F117">
        <v>1283.4</v>
      </c>
      <c r="G117">
        <v>1287.5</v>
      </c>
      <c r="H117">
        <v>1291.6</v>
      </c>
      <c r="I117">
        <v>1295.7</v>
      </c>
      <c r="J117">
        <v>1299.8</v>
      </c>
      <c r="K117">
        <v>1303.9</v>
      </c>
      <c r="L117" s="9">
        <f t="shared" si="1"/>
        <v>41</v>
      </c>
    </row>
    <row r="118" spans="1:12" ht="12.75">
      <c r="A118">
        <v>1561.3</v>
      </c>
      <c r="B118">
        <v>1308</v>
      </c>
      <c r="C118">
        <v>1312.2</v>
      </c>
      <c r="D118">
        <v>1316.4</v>
      </c>
      <c r="E118">
        <v>1320.6</v>
      </c>
      <c r="F118">
        <v>1324.8</v>
      </c>
      <c r="G118">
        <v>1329</v>
      </c>
      <c r="H118">
        <v>1333.2</v>
      </c>
      <c r="I118">
        <v>1337.4</v>
      </c>
      <c r="J118">
        <v>1341.6</v>
      </c>
      <c r="K118">
        <v>1345.8</v>
      </c>
      <c r="L118" s="9">
        <f t="shared" si="1"/>
        <v>41</v>
      </c>
    </row>
    <row r="119" spans="1:12" ht="12.75">
      <c r="A119">
        <v>1561.4</v>
      </c>
      <c r="B119">
        <v>1350</v>
      </c>
      <c r="C119">
        <v>1354.4</v>
      </c>
      <c r="D119">
        <v>1358.8</v>
      </c>
      <c r="E119">
        <v>1363.2</v>
      </c>
      <c r="F119">
        <v>1367.6</v>
      </c>
      <c r="G119">
        <v>1372</v>
      </c>
      <c r="H119">
        <v>1376.4</v>
      </c>
      <c r="I119">
        <v>1380.8</v>
      </c>
      <c r="J119">
        <v>1385.2</v>
      </c>
      <c r="K119">
        <v>1389.6</v>
      </c>
      <c r="L119" s="9">
        <f t="shared" si="1"/>
        <v>42</v>
      </c>
    </row>
    <row r="120" spans="1:12" ht="12.75">
      <c r="A120">
        <v>1561.5</v>
      </c>
      <c r="B120">
        <v>1394</v>
      </c>
      <c r="C120">
        <v>1398.4</v>
      </c>
      <c r="D120">
        <v>1402.8</v>
      </c>
      <c r="E120">
        <v>1407.2</v>
      </c>
      <c r="F120">
        <v>1411.6</v>
      </c>
      <c r="G120">
        <v>1416</v>
      </c>
      <c r="H120">
        <v>1420.4</v>
      </c>
      <c r="I120">
        <v>1424.8</v>
      </c>
      <c r="J120">
        <v>1429.2</v>
      </c>
      <c r="K120">
        <v>1433.6</v>
      </c>
      <c r="L120" s="9">
        <f t="shared" si="1"/>
        <v>44</v>
      </c>
    </row>
    <row r="121" spans="1:12" ht="12.75">
      <c r="A121">
        <v>1561.6</v>
      </c>
      <c r="B121">
        <v>1438</v>
      </c>
      <c r="C121">
        <v>1442.5</v>
      </c>
      <c r="D121">
        <v>1447</v>
      </c>
      <c r="E121">
        <v>1451.5</v>
      </c>
      <c r="F121">
        <v>1456</v>
      </c>
      <c r="G121">
        <v>1460.5</v>
      </c>
      <c r="H121">
        <v>1465</v>
      </c>
      <c r="I121">
        <v>1469.5</v>
      </c>
      <c r="J121">
        <v>1474</v>
      </c>
      <c r="K121">
        <v>1478.5</v>
      </c>
      <c r="L121" s="9">
        <f t="shared" si="1"/>
        <v>44</v>
      </c>
    </row>
    <row r="122" spans="1:12" ht="12.75">
      <c r="A122">
        <v>1561.7</v>
      </c>
      <c r="B122">
        <v>1483</v>
      </c>
      <c r="C122">
        <v>1487.6</v>
      </c>
      <c r="D122">
        <v>1492.2</v>
      </c>
      <c r="E122">
        <v>1496.8</v>
      </c>
      <c r="F122">
        <v>1501.4</v>
      </c>
      <c r="G122">
        <v>1506</v>
      </c>
      <c r="H122">
        <v>1510.6</v>
      </c>
      <c r="I122">
        <v>1515.2</v>
      </c>
      <c r="J122">
        <v>1519.8</v>
      </c>
      <c r="K122">
        <v>1524.4</v>
      </c>
      <c r="L122" s="9">
        <f t="shared" si="1"/>
        <v>45</v>
      </c>
    </row>
    <row r="123" spans="1:12" ht="12.75">
      <c r="A123">
        <v>1561.8</v>
      </c>
      <c r="B123">
        <v>1529</v>
      </c>
      <c r="C123">
        <v>1533.7</v>
      </c>
      <c r="D123">
        <v>1538.4</v>
      </c>
      <c r="E123">
        <v>1543.1</v>
      </c>
      <c r="F123">
        <v>1547.8</v>
      </c>
      <c r="G123">
        <v>1552.5</v>
      </c>
      <c r="H123">
        <v>1557.2</v>
      </c>
      <c r="I123">
        <v>1561.9</v>
      </c>
      <c r="J123">
        <v>1566.6</v>
      </c>
      <c r="K123">
        <v>1571.3</v>
      </c>
      <c r="L123" s="9">
        <f t="shared" si="1"/>
        <v>46</v>
      </c>
    </row>
    <row r="124" spans="1:12" ht="12.75">
      <c r="A124">
        <v>1561.9</v>
      </c>
      <c r="B124">
        <v>1576</v>
      </c>
      <c r="C124">
        <v>1580.9</v>
      </c>
      <c r="D124">
        <v>1585.8</v>
      </c>
      <c r="E124">
        <v>1590.7</v>
      </c>
      <c r="F124">
        <v>1595.6</v>
      </c>
      <c r="G124">
        <v>1600.5</v>
      </c>
      <c r="H124">
        <v>1605.4</v>
      </c>
      <c r="I124">
        <v>1610.3</v>
      </c>
      <c r="J124">
        <v>1615.2</v>
      </c>
      <c r="K124">
        <v>1620.1</v>
      </c>
      <c r="L124" s="9">
        <f t="shared" si="1"/>
        <v>47</v>
      </c>
    </row>
    <row r="125" spans="1:12" ht="12.75">
      <c r="A125">
        <v>1562</v>
      </c>
      <c r="B125">
        <v>1625</v>
      </c>
      <c r="C125">
        <v>1629.9</v>
      </c>
      <c r="D125">
        <v>1634.8</v>
      </c>
      <c r="E125">
        <v>1639.7</v>
      </c>
      <c r="F125">
        <v>1644.6</v>
      </c>
      <c r="G125">
        <v>1649.5</v>
      </c>
      <c r="H125">
        <v>1654.4</v>
      </c>
      <c r="I125">
        <v>1659.3</v>
      </c>
      <c r="J125">
        <v>1664.2</v>
      </c>
      <c r="K125">
        <v>1669.1</v>
      </c>
      <c r="L125" s="9">
        <f t="shared" si="1"/>
        <v>49</v>
      </c>
    </row>
    <row r="126" spans="1:12" ht="12.75">
      <c r="A126">
        <v>1562.1</v>
      </c>
      <c r="B126">
        <v>1674</v>
      </c>
      <c r="C126">
        <v>1679</v>
      </c>
      <c r="D126">
        <v>1684</v>
      </c>
      <c r="E126">
        <v>1689</v>
      </c>
      <c r="F126">
        <v>1694</v>
      </c>
      <c r="G126">
        <v>1699</v>
      </c>
      <c r="H126">
        <v>1704</v>
      </c>
      <c r="I126">
        <v>1709</v>
      </c>
      <c r="J126">
        <v>1714</v>
      </c>
      <c r="K126">
        <v>1719</v>
      </c>
      <c r="L126" s="9">
        <f t="shared" si="1"/>
        <v>49</v>
      </c>
    </row>
    <row r="127" spans="1:12" ht="12.75">
      <c r="A127">
        <v>1562.2</v>
      </c>
      <c r="B127">
        <v>1724</v>
      </c>
      <c r="C127">
        <v>1729.2</v>
      </c>
      <c r="D127">
        <v>1734.4</v>
      </c>
      <c r="E127">
        <v>1739.6</v>
      </c>
      <c r="F127">
        <v>1744.8</v>
      </c>
      <c r="G127">
        <v>1750</v>
      </c>
      <c r="H127">
        <v>1755.2</v>
      </c>
      <c r="I127">
        <v>1760.4</v>
      </c>
      <c r="J127">
        <v>1765.6</v>
      </c>
      <c r="K127">
        <v>1770.8</v>
      </c>
      <c r="L127" s="9">
        <f t="shared" si="1"/>
        <v>50</v>
      </c>
    </row>
    <row r="128" spans="1:12" ht="12.75">
      <c r="A128">
        <v>1562.3</v>
      </c>
      <c r="B128">
        <v>1776</v>
      </c>
      <c r="C128">
        <v>1781.3</v>
      </c>
      <c r="D128">
        <v>1786.6</v>
      </c>
      <c r="E128">
        <v>1791.9</v>
      </c>
      <c r="F128">
        <v>1797.2</v>
      </c>
      <c r="G128">
        <v>1802.5</v>
      </c>
      <c r="H128">
        <v>1807.8</v>
      </c>
      <c r="I128">
        <v>1813.1</v>
      </c>
      <c r="J128">
        <v>1818.4</v>
      </c>
      <c r="K128">
        <v>1823.7</v>
      </c>
      <c r="L128" s="9">
        <f t="shared" si="1"/>
        <v>52</v>
      </c>
    </row>
    <row r="129" spans="1:12" ht="12.75">
      <c r="A129">
        <v>1562.4</v>
      </c>
      <c r="B129">
        <v>1829</v>
      </c>
      <c r="C129">
        <v>1834.4</v>
      </c>
      <c r="D129">
        <v>1839.8</v>
      </c>
      <c r="E129">
        <v>1845.2</v>
      </c>
      <c r="F129">
        <v>1850.6</v>
      </c>
      <c r="G129">
        <v>1856</v>
      </c>
      <c r="H129">
        <v>1861.4</v>
      </c>
      <c r="I129">
        <v>1866.8</v>
      </c>
      <c r="J129">
        <v>1872.2</v>
      </c>
      <c r="K129">
        <v>1877.6</v>
      </c>
      <c r="L129" s="9">
        <f t="shared" si="1"/>
        <v>53</v>
      </c>
    </row>
    <row r="130" spans="1:12" ht="12.75">
      <c r="A130">
        <v>1562.5</v>
      </c>
      <c r="B130">
        <v>1883</v>
      </c>
      <c r="C130">
        <v>1888.5</v>
      </c>
      <c r="D130">
        <v>1894</v>
      </c>
      <c r="E130">
        <v>1899.5</v>
      </c>
      <c r="F130">
        <v>1905</v>
      </c>
      <c r="G130">
        <v>1910.5</v>
      </c>
      <c r="H130">
        <v>1916</v>
      </c>
      <c r="I130">
        <v>1921.5</v>
      </c>
      <c r="J130">
        <v>1927</v>
      </c>
      <c r="K130">
        <v>1932.5</v>
      </c>
      <c r="L130" s="9">
        <f t="shared" si="1"/>
        <v>54</v>
      </c>
    </row>
    <row r="131" spans="1:12" ht="12.75">
      <c r="A131">
        <v>1562.6</v>
      </c>
      <c r="B131">
        <v>1938</v>
      </c>
      <c r="C131">
        <v>1943.7</v>
      </c>
      <c r="D131">
        <v>1949.4</v>
      </c>
      <c r="E131">
        <v>1955.1</v>
      </c>
      <c r="F131">
        <v>1960.8</v>
      </c>
      <c r="G131">
        <v>1966.5</v>
      </c>
      <c r="H131">
        <v>1972.2</v>
      </c>
      <c r="I131">
        <v>1977.9</v>
      </c>
      <c r="J131">
        <v>1983.6</v>
      </c>
      <c r="K131">
        <v>1989.3</v>
      </c>
      <c r="L131" s="9">
        <f t="shared" si="1"/>
        <v>55</v>
      </c>
    </row>
    <row r="132" spans="1:12" ht="12.75">
      <c r="A132">
        <v>1562.7</v>
      </c>
      <c r="B132">
        <v>1995</v>
      </c>
      <c r="C132">
        <v>2000.8</v>
      </c>
      <c r="D132">
        <v>2006.6</v>
      </c>
      <c r="E132">
        <v>2012.4</v>
      </c>
      <c r="F132">
        <v>2018.2</v>
      </c>
      <c r="G132">
        <v>2024</v>
      </c>
      <c r="H132">
        <v>2029.8</v>
      </c>
      <c r="I132">
        <v>2035.6</v>
      </c>
      <c r="J132">
        <v>2041.4</v>
      </c>
      <c r="K132">
        <v>2047.2</v>
      </c>
      <c r="L132" s="9">
        <f t="shared" si="1"/>
        <v>57</v>
      </c>
    </row>
    <row r="133" spans="1:12" ht="12.75">
      <c r="A133">
        <v>1562.8</v>
      </c>
      <c r="B133">
        <v>2053</v>
      </c>
      <c r="C133">
        <v>2058.9</v>
      </c>
      <c r="D133">
        <v>2064.8</v>
      </c>
      <c r="E133">
        <v>2070.7</v>
      </c>
      <c r="F133">
        <v>2076.6</v>
      </c>
      <c r="G133">
        <v>2082.5</v>
      </c>
      <c r="H133">
        <v>2088.4</v>
      </c>
      <c r="I133">
        <v>2094.3</v>
      </c>
      <c r="J133">
        <v>2100.2</v>
      </c>
      <c r="K133">
        <v>2106.1</v>
      </c>
      <c r="L133" s="9">
        <f t="shared" si="1"/>
        <v>58</v>
      </c>
    </row>
    <row r="134" spans="1:12" ht="12.75">
      <c r="A134">
        <v>1562.9</v>
      </c>
      <c r="B134">
        <v>2112</v>
      </c>
      <c r="C134">
        <v>2118</v>
      </c>
      <c r="D134">
        <v>2124</v>
      </c>
      <c r="E134">
        <v>2130</v>
      </c>
      <c r="F134">
        <v>2136</v>
      </c>
      <c r="G134">
        <v>2142</v>
      </c>
      <c r="H134">
        <v>2148</v>
      </c>
      <c r="I134">
        <v>2154</v>
      </c>
      <c r="J134">
        <v>2160</v>
      </c>
      <c r="K134">
        <v>2166</v>
      </c>
      <c r="L134" s="9">
        <f t="shared" si="1"/>
        <v>59</v>
      </c>
    </row>
    <row r="135" spans="1:12" ht="12.75">
      <c r="A135">
        <v>1563</v>
      </c>
      <c r="B135">
        <v>2172</v>
      </c>
      <c r="C135">
        <v>2178.2</v>
      </c>
      <c r="D135">
        <v>2184.4</v>
      </c>
      <c r="E135">
        <v>2190.6</v>
      </c>
      <c r="F135">
        <v>2196.8</v>
      </c>
      <c r="G135">
        <v>2203</v>
      </c>
      <c r="H135">
        <v>2209.2</v>
      </c>
      <c r="I135">
        <v>2215.4</v>
      </c>
      <c r="J135">
        <v>2221.6</v>
      </c>
      <c r="K135">
        <v>2227.8</v>
      </c>
      <c r="L135" s="9">
        <f t="shared" si="1"/>
        <v>60</v>
      </c>
    </row>
    <row r="136" spans="1:12" ht="12.75">
      <c r="A136">
        <v>1563.1</v>
      </c>
      <c r="B136">
        <v>2234</v>
      </c>
      <c r="C136">
        <v>2240.3</v>
      </c>
      <c r="D136">
        <v>2246.6</v>
      </c>
      <c r="E136">
        <v>2252.9</v>
      </c>
      <c r="F136">
        <v>2259.2</v>
      </c>
      <c r="G136">
        <v>2265.5</v>
      </c>
      <c r="H136">
        <v>2271.8</v>
      </c>
      <c r="I136">
        <v>2278.1</v>
      </c>
      <c r="J136">
        <v>2284.4</v>
      </c>
      <c r="K136">
        <v>2290.7</v>
      </c>
      <c r="L136" s="9">
        <f aca="true" t="shared" si="2" ref="L136:L199">B136-B135</f>
        <v>62</v>
      </c>
    </row>
    <row r="137" spans="1:12" ht="12.75">
      <c r="A137">
        <v>1563.2</v>
      </c>
      <c r="B137">
        <v>2297</v>
      </c>
      <c r="C137">
        <v>2303.4</v>
      </c>
      <c r="D137">
        <v>2309.8</v>
      </c>
      <c r="E137">
        <v>2316.2</v>
      </c>
      <c r="F137">
        <v>2322.6</v>
      </c>
      <c r="G137">
        <v>2329</v>
      </c>
      <c r="H137">
        <v>2335.4</v>
      </c>
      <c r="I137">
        <v>2341.8</v>
      </c>
      <c r="J137">
        <v>2348.2</v>
      </c>
      <c r="K137">
        <v>2354.6</v>
      </c>
      <c r="L137" s="9">
        <f t="shared" si="2"/>
        <v>63</v>
      </c>
    </row>
    <row r="138" spans="1:12" ht="12.75">
      <c r="A138">
        <v>1563.3</v>
      </c>
      <c r="B138">
        <v>2361</v>
      </c>
      <c r="C138">
        <v>2367.5</v>
      </c>
      <c r="D138">
        <v>2374</v>
      </c>
      <c r="E138">
        <v>2380.5</v>
      </c>
      <c r="F138">
        <v>2387</v>
      </c>
      <c r="G138">
        <v>2393.5</v>
      </c>
      <c r="H138">
        <v>2400</v>
      </c>
      <c r="I138">
        <v>2406.5</v>
      </c>
      <c r="J138">
        <v>2413</v>
      </c>
      <c r="K138">
        <v>2419.5</v>
      </c>
      <c r="L138" s="9">
        <f t="shared" si="2"/>
        <v>64</v>
      </c>
    </row>
    <row r="139" spans="1:12" ht="12.75">
      <c r="A139">
        <v>1563.4</v>
      </c>
      <c r="B139">
        <v>2426</v>
      </c>
      <c r="C139">
        <v>2432.7</v>
      </c>
      <c r="D139">
        <v>2439.4</v>
      </c>
      <c r="E139">
        <v>2446.1</v>
      </c>
      <c r="F139">
        <v>2452.8</v>
      </c>
      <c r="G139">
        <v>2459.5</v>
      </c>
      <c r="H139">
        <v>2466.2</v>
      </c>
      <c r="I139">
        <v>2472.9</v>
      </c>
      <c r="J139">
        <v>2479.6</v>
      </c>
      <c r="K139">
        <v>2486.3</v>
      </c>
      <c r="L139" s="9">
        <f t="shared" si="2"/>
        <v>65</v>
      </c>
    </row>
    <row r="140" spans="1:12" ht="12.75">
      <c r="A140">
        <v>1563.5</v>
      </c>
      <c r="B140">
        <v>2493</v>
      </c>
      <c r="C140">
        <v>2499.7</v>
      </c>
      <c r="D140">
        <v>2506.4</v>
      </c>
      <c r="E140">
        <v>2513.1</v>
      </c>
      <c r="F140">
        <v>2519.8</v>
      </c>
      <c r="G140">
        <v>2526.5</v>
      </c>
      <c r="H140">
        <v>2533.2</v>
      </c>
      <c r="I140">
        <v>2539.9</v>
      </c>
      <c r="J140">
        <v>2546.6</v>
      </c>
      <c r="K140">
        <v>2553.3</v>
      </c>
      <c r="L140" s="9">
        <f t="shared" si="2"/>
        <v>67</v>
      </c>
    </row>
    <row r="141" spans="1:12" ht="12.75">
      <c r="A141">
        <v>1563.6</v>
      </c>
      <c r="B141">
        <v>2560</v>
      </c>
      <c r="C141">
        <v>2566.9</v>
      </c>
      <c r="D141">
        <v>2573.8</v>
      </c>
      <c r="E141">
        <v>2580.7</v>
      </c>
      <c r="F141">
        <v>2587.6</v>
      </c>
      <c r="G141">
        <v>2594.5</v>
      </c>
      <c r="H141">
        <v>2601.4</v>
      </c>
      <c r="I141">
        <v>2608.3</v>
      </c>
      <c r="J141">
        <v>2615.2</v>
      </c>
      <c r="K141">
        <v>2622.1</v>
      </c>
      <c r="L141" s="9">
        <f t="shared" si="2"/>
        <v>67</v>
      </c>
    </row>
    <row r="142" spans="1:12" ht="12.75">
      <c r="A142">
        <v>1563.7</v>
      </c>
      <c r="B142">
        <v>2629</v>
      </c>
      <c r="C142">
        <v>2636.1</v>
      </c>
      <c r="D142">
        <v>2643.2</v>
      </c>
      <c r="E142">
        <v>2650.3</v>
      </c>
      <c r="F142">
        <v>2657.4</v>
      </c>
      <c r="G142">
        <v>2664.5</v>
      </c>
      <c r="H142">
        <v>2671.6</v>
      </c>
      <c r="I142">
        <v>2678.7</v>
      </c>
      <c r="J142">
        <v>2685.8</v>
      </c>
      <c r="K142">
        <v>2692.9</v>
      </c>
      <c r="L142" s="9">
        <f t="shared" si="2"/>
        <v>69</v>
      </c>
    </row>
    <row r="143" spans="1:12" ht="12.75">
      <c r="A143">
        <v>1563.8</v>
      </c>
      <c r="B143">
        <v>2700</v>
      </c>
      <c r="C143">
        <v>2707.1</v>
      </c>
      <c r="D143">
        <v>2714.2</v>
      </c>
      <c r="E143">
        <v>2721.3</v>
      </c>
      <c r="F143">
        <v>2728.4</v>
      </c>
      <c r="G143">
        <v>2735.5</v>
      </c>
      <c r="H143">
        <v>2742.6</v>
      </c>
      <c r="I143">
        <v>2749.7</v>
      </c>
      <c r="J143">
        <v>2756.8</v>
      </c>
      <c r="K143">
        <v>2763.9</v>
      </c>
      <c r="L143" s="9">
        <f t="shared" si="2"/>
        <v>71</v>
      </c>
    </row>
    <row r="144" spans="1:12" ht="12.75">
      <c r="A144">
        <v>1563.9</v>
      </c>
      <c r="B144">
        <v>2771</v>
      </c>
      <c r="C144">
        <v>2778.3</v>
      </c>
      <c r="D144">
        <v>2785.6</v>
      </c>
      <c r="E144">
        <v>2792.9</v>
      </c>
      <c r="F144">
        <v>2800.2</v>
      </c>
      <c r="G144">
        <v>2807.5</v>
      </c>
      <c r="H144">
        <v>2814.8</v>
      </c>
      <c r="I144">
        <v>2822.1</v>
      </c>
      <c r="J144">
        <v>2829.4</v>
      </c>
      <c r="K144">
        <v>2836.7</v>
      </c>
      <c r="L144" s="9">
        <f t="shared" si="2"/>
        <v>71</v>
      </c>
    </row>
    <row r="145" spans="1:12" ht="12.75">
      <c r="A145">
        <v>1564</v>
      </c>
      <c r="B145">
        <v>2844</v>
      </c>
      <c r="C145">
        <v>2851.4</v>
      </c>
      <c r="D145">
        <v>2858.8</v>
      </c>
      <c r="E145">
        <v>2866.2</v>
      </c>
      <c r="F145">
        <v>2873.6</v>
      </c>
      <c r="G145">
        <v>2881</v>
      </c>
      <c r="H145">
        <v>2888.4</v>
      </c>
      <c r="I145">
        <v>2895.8</v>
      </c>
      <c r="J145">
        <v>2903.2</v>
      </c>
      <c r="K145">
        <v>2910.6</v>
      </c>
      <c r="L145" s="9">
        <f t="shared" si="2"/>
        <v>73</v>
      </c>
    </row>
    <row r="146" spans="1:12" ht="12.75">
      <c r="A146">
        <v>1564.1</v>
      </c>
      <c r="B146">
        <v>2918</v>
      </c>
      <c r="C146">
        <v>2925.5</v>
      </c>
      <c r="D146">
        <v>2933</v>
      </c>
      <c r="E146">
        <v>2940.5</v>
      </c>
      <c r="F146">
        <v>2948</v>
      </c>
      <c r="G146">
        <v>2955.5</v>
      </c>
      <c r="H146">
        <v>2963</v>
      </c>
      <c r="I146">
        <v>2970.5</v>
      </c>
      <c r="J146">
        <v>2978</v>
      </c>
      <c r="K146">
        <v>2985.5</v>
      </c>
      <c r="L146" s="9">
        <f t="shared" si="2"/>
        <v>74</v>
      </c>
    </row>
    <row r="147" spans="1:12" ht="12.75">
      <c r="A147">
        <v>1564.2</v>
      </c>
      <c r="B147">
        <v>2993</v>
      </c>
      <c r="C147">
        <v>3000.7</v>
      </c>
      <c r="D147">
        <v>3008.4</v>
      </c>
      <c r="E147">
        <v>3016.1</v>
      </c>
      <c r="F147">
        <v>3023.8</v>
      </c>
      <c r="G147">
        <v>3031.5</v>
      </c>
      <c r="H147">
        <v>3039.2</v>
      </c>
      <c r="I147">
        <v>3046.9</v>
      </c>
      <c r="J147">
        <v>3054.6</v>
      </c>
      <c r="K147">
        <v>3062.3</v>
      </c>
      <c r="L147" s="9">
        <f t="shared" si="2"/>
        <v>75</v>
      </c>
    </row>
    <row r="148" spans="1:12" ht="12.75">
      <c r="A148">
        <v>1564.3</v>
      </c>
      <c r="B148">
        <v>3070</v>
      </c>
      <c r="C148">
        <v>3077.7</v>
      </c>
      <c r="D148">
        <v>3085.4</v>
      </c>
      <c r="E148">
        <v>3093.1</v>
      </c>
      <c r="F148">
        <v>3100.8</v>
      </c>
      <c r="G148">
        <v>3108.5</v>
      </c>
      <c r="H148">
        <v>3116.2</v>
      </c>
      <c r="I148">
        <v>3123.9</v>
      </c>
      <c r="J148">
        <v>3131.6</v>
      </c>
      <c r="K148">
        <v>3139.3</v>
      </c>
      <c r="L148" s="9">
        <f t="shared" si="2"/>
        <v>77</v>
      </c>
    </row>
    <row r="149" spans="1:12" ht="12.75">
      <c r="A149">
        <v>1564.4</v>
      </c>
      <c r="B149">
        <v>3147</v>
      </c>
      <c r="C149">
        <v>3155</v>
      </c>
      <c r="D149">
        <v>3163</v>
      </c>
      <c r="E149">
        <v>3171</v>
      </c>
      <c r="F149">
        <v>3179</v>
      </c>
      <c r="G149">
        <v>3187</v>
      </c>
      <c r="H149">
        <v>3195</v>
      </c>
      <c r="I149">
        <v>3203</v>
      </c>
      <c r="J149">
        <v>3211</v>
      </c>
      <c r="K149">
        <v>3219</v>
      </c>
      <c r="L149" s="9">
        <f t="shared" si="2"/>
        <v>77</v>
      </c>
    </row>
    <row r="150" spans="1:12" ht="12.75">
      <c r="A150">
        <v>1564.5</v>
      </c>
      <c r="B150">
        <v>3227</v>
      </c>
      <c r="C150">
        <v>3235</v>
      </c>
      <c r="D150">
        <v>3243</v>
      </c>
      <c r="E150">
        <v>3251</v>
      </c>
      <c r="F150">
        <v>3259</v>
      </c>
      <c r="G150">
        <v>3267</v>
      </c>
      <c r="H150">
        <v>3275</v>
      </c>
      <c r="I150">
        <v>3283</v>
      </c>
      <c r="J150">
        <v>3291</v>
      </c>
      <c r="K150">
        <v>3299</v>
      </c>
      <c r="L150" s="9">
        <f t="shared" si="2"/>
        <v>80</v>
      </c>
    </row>
    <row r="151" spans="1:12" ht="12.75">
      <c r="A151">
        <v>1564.6</v>
      </c>
      <c r="B151">
        <v>3307</v>
      </c>
      <c r="C151">
        <v>3315.2</v>
      </c>
      <c r="D151">
        <v>3323.4</v>
      </c>
      <c r="E151">
        <v>3331.6</v>
      </c>
      <c r="F151">
        <v>3339.8</v>
      </c>
      <c r="G151">
        <v>3348</v>
      </c>
      <c r="H151">
        <v>3356.2</v>
      </c>
      <c r="I151">
        <v>3364.4</v>
      </c>
      <c r="J151">
        <v>3372.6</v>
      </c>
      <c r="K151">
        <v>3380.8</v>
      </c>
      <c r="L151" s="9">
        <f t="shared" si="2"/>
        <v>80</v>
      </c>
    </row>
    <row r="152" spans="1:12" ht="12.75">
      <c r="A152">
        <v>1564.7</v>
      </c>
      <c r="B152">
        <v>3389</v>
      </c>
      <c r="C152">
        <v>3397.3</v>
      </c>
      <c r="D152">
        <v>3405.6</v>
      </c>
      <c r="E152">
        <v>3413.9</v>
      </c>
      <c r="F152">
        <v>3422.2</v>
      </c>
      <c r="G152">
        <v>3430.5</v>
      </c>
      <c r="H152">
        <v>3438.8</v>
      </c>
      <c r="I152">
        <v>3447.1</v>
      </c>
      <c r="J152">
        <v>3455.4</v>
      </c>
      <c r="K152">
        <v>3463.7</v>
      </c>
      <c r="L152" s="9">
        <f t="shared" si="2"/>
        <v>82</v>
      </c>
    </row>
    <row r="153" spans="1:12" ht="12.75">
      <c r="A153">
        <v>1564.8</v>
      </c>
      <c r="B153">
        <v>3472</v>
      </c>
      <c r="C153">
        <v>3480.4</v>
      </c>
      <c r="D153">
        <v>3488.8</v>
      </c>
      <c r="E153">
        <v>3497.2</v>
      </c>
      <c r="F153">
        <v>3505.6</v>
      </c>
      <c r="G153">
        <v>3514</v>
      </c>
      <c r="H153">
        <v>3522.4</v>
      </c>
      <c r="I153">
        <v>3530.8</v>
      </c>
      <c r="J153">
        <v>3539.2</v>
      </c>
      <c r="K153">
        <v>3547.6</v>
      </c>
      <c r="L153" s="9">
        <f t="shared" si="2"/>
        <v>83</v>
      </c>
    </row>
    <row r="154" spans="1:12" ht="12.75">
      <c r="A154">
        <v>1564.9</v>
      </c>
      <c r="B154">
        <v>3556</v>
      </c>
      <c r="C154">
        <v>3564.6</v>
      </c>
      <c r="D154">
        <v>3573.2</v>
      </c>
      <c r="E154">
        <v>3581.8</v>
      </c>
      <c r="F154">
        <v>3590.4</v>
      </c>
      <c r="G154">
        <v>3599</v>
      </c>
      <c r="H154">
        <v>3607.6</v>
      </c>
      <c r="I154">
        <v>3616.2</v>
      </c>
      <c r="J154">
        <v>3624.8</v>
      </c>
      <c r="K154">
        <v>3633.4</v>
      </c>
      <c r="L154" s="9">
        <f t="shared" si="2"/>
        <v>84</v>
      </c>
    </row>
    <row r="155" spans="1:12" ht="12.75">
      <c r="A155">
        <v>1565</v>
      </c>
      <c r="B155">
        <v>3642</v>
      </c>
      <c r="C155">
        <v>3650.7</v>
      </c>
      <c r="D155">
        <v>3659.4</v>
      </c>
      <c r="E155">
        <v>3668.1</v>
      </c>
      <c r="F155">
        <v>3676.8</v>
      </c>
      <c r="G155">
        <v>3685.5</v>
      </c>
      <c r="H155">
        <v>3694.2</v>
      </c>
      <c r="I155">
        <v>3702.9</v>
      </c>
      <c r="J155">
        <v>3711.6</v>
      </c>
      <c r="K155">
        <v>3720.3</v>
      </c>
      <c r="L155" s="9">
        <f t="shared" si="2"/>
        <v>86</v>
      </c>
    </row>
    <row r="156" spans="1:12" ht="12.75">
      <c r="A156">
        <v>1565.1</v>
      </c>
      <c r="B156">
        <v>3729</v>
      </c>
      <c r="C156">
        <v>3737.8</v>
      </c>
      <c r="D156">
        <v>3746.6</v>
      </c>
      <c r="E156">
        <v>3755.4</v>
      </c>
      <c r="F156">
        <v>3764.2</v>
      </c>
      <c r="G156">
        <v>3773</v>
      </c>
      <c r="H156">
        <v>3781.8</v>
      </c>
      <c r="I156">
        <v>3790.6</v>
      </c>
      <c r="J156">
        <v>3799.4</v>
      </c>
      <c r="K156">
        <v>3808.2</v>
      </c>
      <c r="L156" s="9">
        <f t="shared" si="2"/>
        <v>87</v>
      </c>
    </row>
    <row r="157" spans="1:12" ht="12.75">
      <c r="A157">
        <v>1565.2</v>
      </c>
      <c r="B157">
        <v>3817</v>
      </c>
      <c r="C157">
        <v>3825.9</v>
      </c>
      <c r="D157">
        <v>3834.8</v>
      </c>
      <c r="E157">
        <v>3843.7</v>
      </c>
      <c r="F157">
        <v>3852.6</v>
      </c>
      <c r="G157">
        <v>3861.5</v>
      </c>
      <c r="H157">
        <v>3870.4</v>
      </c>
      <c r="I157">
        <v>3879.3</v>
      </c>
      <c r="J157">
        <v>3888.2</v>
      </c>
      <c r="K157">
        <v>3897.1</v>
      </c>
      <c r="L157" s="9">
        <f t="shared" si="2"/>
        <v>88</v>
      </c>
    </row>
    <row r="158" spans="1:12" ht="12.75">
      <c r="A158">
        <v>1565.3</v>
      </c>
      <c r="B158">
        <v>3906</v>
      </c>
      <c r="C158">
        <v>3915.1</v>
      </c>
      <c r="D158">
        <v>3924.2</v>
      </c>
      <c r="E158">
        <v>3933.3</v>
      </c>
      <c r="F158">
        <v>3942.4</v>
      </c>
      <c r="G158">
        <v>3951.5</v>
      </c>
      <c r="H158">
        <v>3960.6</v>
      </c>
      <c r="I158">
        <v>3969.7</v>
      </c>
      <c r="J158">
        <v>3978.8</v>
      </c>
      <c r="K158">
        <v>3987.9</v>
      </c>
      <c r="L158" s="9">
        <f t="shared" si="2"/>
        <v>89</v>
      </c>
    </row>
    <row r="159" spans="1:12" ht="12.75">
      <c r="A159">
        <v>1565.4</v>
      </c>
      <c r="B159">
        <v>3997</v>
      </c>
      <c r="C159">
        <v>4006.1</v>
      </c>
      <c r="D159">
        <v>4015.2</v>
      </c>
      <c r="E159">
        <v>4024.3</v>
      </c>
      <c r="F159">
        <v>4033.4</v>
      </c>
      <c r="G159">
        <v>4042.5</v>
      </c>
      <c r="H159">
        <v>4051.6</v>
      </c>
      <c r="I159">
        <v>4060.7</v>
      </c>
      <c r="J159">
        <v>4069.8</v>
      </c>
      <c r="K159">
        <v>4078.9</v>
      </c>
      <c r="L159" s="9">
        <f t="shared" si="2"/>
        <v>91</v>
      </c>
    </row>
    <row r="160" spans="1:12" ht="12.75">
      <c r="A160">
        <v>1565.5</v>
      </c>
      <c r="B160">
        <v>4088</v>
      </c>
      <c r="C160">
        <v>4097.3</v>
      </c>
      <c r="D160">
        <v>4106.6</v>
      </c>
      <c r="E160">
        <v>4115.9</v>
      </c>
      <c r="F160">
        <v>4125.2</v>
      </c>
      <c r="G160">
        <v>4134.5</v>
      </c>
      <c r="H160">
        <v>4143.8</v>
      </c>
      <c r="I160">
        <v>4153.1</v>
      </c>
      <c r="J160">
        <v>4162.4</v>
      </c>
      <c r="K160">
        <v>4171.7</v>
      </c>
      <c r="L160" s="9">
        <f t="shared" si="2"/>
        <v>91</v>
      </c>
    </row>
    <row r="161" spans="1:12" ht="12.75">
      <c r="A161">
        <v>1565.6</v>
      </c>
      <c r="B161">
        <v>4181</v>
      </c>
      <c r="C161">
        <v>4190.4</v>
      </c>
      <c r="D161">
        <v>4199.8</v>
      </c>
      <c r="E161">
        <v>4209.2</v>
      </c>
      <c r="F161">
        <v>4218.6</v>
      </c>
      <c r="G161">
        <v>4228</v>
      </c>
      <c r="H161">
        <v>4237.4</v>
      </c>
      <c r="I161">
        <v>4246.8</v>
      </c>
      <c r="J161">
        <v>4256.2</v>
      </c>
      <c r="K161">
        <v>4265.6</v>
      </c>
      <c r="L161" s="9">
        <f t="shared" si="2"/>
        <v>93</v>
      </c>
    </row>
    <row r="162" spans="1:12" ht="12.75">
      <c r="A162">
        <v>1565.7</v>
      </c>
      <c r="B162">
        <v>4275</v>
      </c>
      <c r="C162">
        <v>4284.5</v>
      </c>
      <c r="D162">
        <v>4294</v>
      </c>
      <c r="E162">
        <v>4303.5</v>
      </c>
      <c r="F162">
        <v>4313</v>
      </c>
      <c r="G162">
        <v>4322.5</v>
      </c>
      <c r="H162">
        <v>4332</v>
      </c>
      <c r="I162">
        <v>4341.5</v>
      </c>
      <c r="J162">
        <v>4351</v>
      </c>
      <c r="K162">
        <v>4360.5</v>
      </c>
      <c r="L162" s="9">
        <f t="shared" si="2"/>
        <v>94</v>
      </c>
    </row>
    <row r="163" spans="1:12" ht="12.75">
      <c r="A163">
        <v>1565.8</v>
      </c>
      <c r="B163">
        <v>4370</v>
      </c>
      <c r="C163">
        <v>4379.6</v>
      </c>
      <c r="D163">
        <v>4389.2</v>
      </c>
      <c r="E163">
        <v>4398.8</v>
      </c>
      <c r="F163">
        <v>4408.4</v>
      </c>
      <c r="G163">
        <v>4418</v>
      </c>
      <c r="H163">
        <v>4427.6</v>
      </c>
      <c r="I163">
        <v>4437.2</v>
      </c>
      <c r="J163">
        <v>4446.8</v>
      </c>
      <c r="K163">
        <v>4456.4</v>
      </c>
      <c r="L163" s="9">
        <f t="shared" si="2"/>
        <v>95</v>
      </c>
    </row>
    <row r="164" spans="1:12" ht="12.75">
      <c r="A164">
        <v>1565.9</v>
      </c>
      <c r="B164">
        <v>4466</v>
      </c>
      <c r="C164">
        <v>4475.7</v>
      </c>
      <c r="D164">
        <v>4485.4</v>
      </c>
      <c r="E164">
        <v>4495.1</v>
      </c>
      <c r="F164">
        <v>4504.8</v>
      </c>
      <c r="G164">
        <v>4514.5</v>
      </c>
      <c r="H164">
        <v>4524.2</v>
      </c>
      <c r="I164">
        <v>4533.9</v>
      </c>
      <c r="J164">
        <v>4543.6</v>
      </c>
      <c r="K164">
        <v>4553.3</v>
      </c>
      <c r="L164" s="9">
        <f t="shared" si="2"/>
        <v>96</v>
      </c>
    </row>
    <row r="165" spans="1:12" ht="12.75">
      <c r="A165">
        <v>1566</v>
      </c>
      <c r="B165">
        <v>4563</v>
      </c>
      <c r="C165">
        <v>4572.8</v>
      </c>
      <c r="D165">
        <v>4582.6</v>
      </c>
      <c r="E165">
        <v>4592.4</v>
      </c>
      <c r="F165">
        <v>4602.2</v>
      </c>
      <c r="G165">
        <v>4612</v>
      </c>
      <c r="H165">
        <v>4621.8</v>
      </c>
      <c r="I165">
        <v>4631.6</v>
      </c>
      <c r="J165">
        <v>4641.4</v>
      </c>
      <c r="K165">
        <v>4651.2</v>
      </c>
      <c r="L165" s="9">
        <f t="shared" si="2"/>
        <v>97</v>
      </c>
    </row>
    <row r="166" spans="1:12" ht="12.75">
      <c r="A166">
        <v>1566.1</v>
      </c>
      <c r="B166">
        <v>4661</v>
      </c>
      <c r="C166">
        <v>4670.9</v>
      </c>
      <c r="D166">
        <v>4680.8</v>
      </c>
      <c r="E166">
        <v>4690.7</v>
      </c>
      <c r="F166">
        <v>4700.6</v>
      </c>
      <c r="G166">
        <v>4710.5</v>
      </c>
      <c r="H166">
        <v>4720.4</v>
      </c>
      <c r="I166">
        <v>4730.3</v>
      </c>
      <c r="J166">
        <v>4740.2</v>
      </c>
      <c r="K166">
        <v>4750.1</v>
      </c>
      <c r="L166" s="9">
        <f t="shared" si="2"/>
        <v>98</v>
      </c>
    </row>
    <row r="167" spans="1:12" ht="12.75">
      <c r="A167">
        <v>1566.2</v>
      </c>
      <c r="B167">
        <v>4760</v>
      </c>
      <c r="C167">
        <v>4770.1</v>
      </c>
      <c r="D167">
        <v>4780.2</v>
      </c>
      <c r="E167">
        <v>4790.3</v>
      </c>
      <c r="F167">
        <v>4800.4</v>
      </c>
      <c r="G167">
        <v>4810.5</v>
      </c>
      <c r="H167">
        <v>4820.6</v>
      </c>
      <c r="I167">
        <v>4830.7</v>
      </c>
      <c r="J167">
        <v>4840.8</v>
      </c>
      <c r="K167">
        <v>4850.9</v>
      </c>
      <c r="L167" s="9">
        <f t="shared" si="2"/>
        <v>99</v>
      </c>
    </row>
    <row r="168" spans="1:12" ht="12.75">
      <c r="A168">
        <v>1566.3</v>
      </c>
      <c r="B168">
        <v>4861</v>
      </c>
      <c r="C168">
        <v>4871.1</v>
      </c>
      <c r="D168">
        <v>4881.2</v>
      </c>
      <c r="E168">
        <v>4891.3</v>
      </c>
      <c r="F168">
        <v>4901.4</v>
      </c>
      <c r="G168">
        <v>4911.5</v>
      </c>
      <c r="H168">
        <v>4921.6</v>
      </c>
      <c r="I168">
        <v>4931.7</v>
      </c>
      <c r="J168">
        <v>4941.8</v>
      </c>
      <c r="K168">
        <v>4951.9</v>
      </c>
      <c r="L168" s="9">
        <f t="shared" si="2"/>
        <v>101</v>
      </c>
    </row>
    <row r="169" spans="1:12" ht="12.75">
      <c r="A169">
        <v>1566.4</v>
      </c>
      <c r="B169">
        <v>4962</v>
      </c>
      <c r="C169">
        <v>4972.2</v>
      </c>
      <c r="D169">
        <v>4982.4</v>
      </c>
      <c r="E169">
        <v>4992.6</v>
      </c>
      <c r="F169">
        <v>5002.8</v>
      </c>
      <c r="G169">
        <v>5013</v>
      </c>
      <c r="H169">
        <v>5023.2</v>
      </c>
      <c r="I169">
        <v>5033.4</v>
      </c>
      <c r="J169">
        <v>5043.6</v>
      </c>
      <c r="K169">
        <v>5053.8</v>
      </c>
      <c r="L169" s="9">
        <f t="shared" si="2"/>
        <v>101</v>
      </c>
    </row>
    <row r="170" spans="1:12" ht="12.75">
      <c r="A170">
        <v>1566.5</v>
      </c>
      <c r="B170">
        <v>5064</v>
      </c>
      <c r="C170">
        <v>5074.3</v>
      </c>
      <c r="D170">
        <v>5084.6</v>
      </c>
      <c r="E170">
        <v>5094.9</v>
      </c>
      <c r="F170">
        <v>5105.2</v>
      </c>
      <c r="G170">
        <v>5115.5</v>
      </c>
      <c r="H170">
        <v>5125.8</v>
      </c>
      <c r="I170">
        <v>5136.1</v>
      </c>
      <c r="J170">
        <v>5146.4</v>
      </c>
      <c r="K170">
        <v>5156.7</v>
      </c>
      <c r="L170" s="9">
        <f t="shared" si="2"/>
        <v>102</v>
      </c>
    </row>
    <row r="171" spans="1:12" ht="12.75">
      <c r="A171">
        <v>1566.6</v>
      </c>
      <c r="B171">
        <v>5167</v>
      </c>
      <c r="C171">
        <v>5177.5</v>
      </c>
      <c r="D171">
        <v>5188</v>
      </c>
      <c r="E171">
        <v>5198.5</v>
      </c>
      <c r="F171">
        <v>5209</v>
      </c>
      <c r="G171">
        <v>5219.5</v>
      </c>
      <c r="H171">
        <v>5230</v>
      </c>
      <c r="I171">
        <v>5240.5</v>
      </c>
      <c r="J171">
        <v>5251</v>
      </c>
      <c r="K171">
        <v>5261.5</v>
      </c>
      <c r="L171" s="9">
        <f t="shared" si="2"/>
        <v>103</v>
      </c>
    </row>
    <row r="172" spans="1:12" ht="12.75">
      <c r="A172">
        <v>1566.7</v>
      </c>
      <c r="B172">
        <v>5272</v>
      </c>
      <c r="C172">
        <v>5282.5</v>
      </c>
      <c r="D172">
        <v>5293</v>
      </c>
      <c r="E172">
        <v>5303.5</v>
      </c>
      <c r="F172">
        <v>5314</v>
      </c>
      <c r="G172">
        <v>5324.5</v>
      </c>
      <c r="H172">
        <v>5335</v>
      </c>
      <c r="I172">
        <v>5345.5</v>
      </c>
      <c r="J172">
        <v>5356</v>
      </c>
      <c r="K172">
        <v>5366.5</v>
      </c>
      <c r="L172" s="9">
        <f t="shared" si="2"/>
        <v>105</v>
      </c>
    </row>
    <row r="173" spans="1:12" ht="12.75">
      <c r="A173">
        <v>1566.8</v>
      </c>
      <c r="B173">
        <v>5377</v>
      </c>
      <c r="C173">
        <v>5387.6</v>
      </c>
      <c r="D173">
        <v>5398.2</v>
      </c>
      <c r="E173">
        <v>5408.8</v>
      </c>
      <c r="F173">
        <v>5419.4</v>
      </c>
      <c r="G173">
        <v>5430</v>
      </c>
      <c r="H173">
        <v>5440.6</v>
      </c>
      <c r="I173">
        <v>5451.2</v>
      </c>
      <c r="J173">
        <v>5461.8</v>
      </c>
      <c r="K173">
        <v>5472.4</v>
      </c>
      <c r="L173" s="9">
        <f t="shared" si="2"/>
        <v>105</v>
      </c>
    </row>
    <row r="174" spans="1:12" ht="12.75">
      <c r="A174">
        <v>1566.9</v>
      </c>
      <c r="B174">
        <v>5483</v>
      </c>
      <c r="C174">
        <v>5493.7</v>
      </c>
      <c r="D174">
        <v>5504.4</v>
      </c>
      <c r="E174">
        <v>5515.1</v>
      </c>
      <c r="F174">
        <v>5525.8</v>
      </c>
      <c r="G174">
        <v>5536.5</v>
      </c>
      <c r="H174">
        <v>5547.2</v>
      </c>
      <c r="I174">
        <v>5557.9</v>
      </c>
      <c r="J174">
        <v>5568.6</v>
      </c>
      <c r="K174">
        <v>5579.3</v>
      </c>
      <c r="L174" s="9">
        <f t="shared" si="2"/>
        <v>106</v>
      </c>
    </row>
    <row r="175" spans="1:12" ht="12.75">
      <c r="A175">
        <v>1567</v>
      </c>
      <c r="B175">
        <v>5590</v>
      </c>
      <c r="C175">
        <v>5600.8</v>
      </c>
      <c r="D175">
        <v>5611.6</v>
      </c>
      <c r="E175">
        <v>5622.4</v>
      </c>
      <c r="F175">
        <v>5633.2</v>
      </c>
      <c r="G175">
        <v>5644</v>
      </c>
      <c r="H175">
        <v>5654.8</v>
      </c>
      <c r="I175">
        <v>5665.6</v>
      </c>
      <c r="J175">
        <v>5676.4</v>
      </c>
      <c r="K175">
        <v>5687.2</v>
      </c>
      <c r="L175" s="9">
        <f t="shared" si="2"/>
        <v>107</v>
      </c>
    </row>
    <row r="176" spans="1:12" ht="12.75">
      <c r="A176">
        <v>1567.1</v>
      </c>
      <c r="B176">
        <v>5698</v>
      </c>
      <c r="C176">
        <v>5708.9</v>
      </c>
      <c r="D176">
        <v>5719.8</v>
      </c>
      <c r="E176">
        <v>5730.7</v>
      </c>
      <c r="F176">
        <v>5741.6</v>
      </c>
      <c r="G176">
        <v>5752.5</v>
      </c>
      <c r="H176">
        <v>5763.4</v>
      </c>
      <c r="I176">
        <v>5774.3</v>
      </c>
      <c r="J176">
        <v>5785.2</v>
      </c>
      <c r="K176">
        <v>5796.1</v>
      </c>
      <c r="L176" s="9">
        <f t="shared" si="2"/>
        <v>108</v>
      </c>
    </row>
    <row r="177" spans="1:12" ht="12.75">
      <c r="A177">
        <v>1567.2</v>
      </c>
      <c r="B177">
        <v>5807</v>
      </c>
      <c r="C177">
        <v>5818.1</v>
      </c>
      <c r="D177">
        <v>5829.2</v>
      </c>
      <c r="E177">
        <v>5840.3</v>
      </c>
      <c r="F177">
        <v>5851.4</v>
      </c>
      <c r="G177">
        <v>5862.5</v>
      </c>
      <c r="H177">
        <v>5873.6</v>
      </c>
      <c r="I177">
        <v>5884.7</v>
      </c>
      <c r="J177">
        <v>5895.8</v>
      </c>
      <c r="K177">
        <v>5906.9</v>
      </c>
      <c r="L177" s="9">
        <f t="shared" si="2"/>
        <v>109</v>
      </c>
    </row>
    <row r="178" spans="1:12" ht="12.75">
      <c r="A178">
        <v>1567.3</v>
      </c>
      <c r="B178">
        <v>5918</v>
      </c>
      <c r="C178">
        <v>5929.1</v>
      </c>
      <c r="D178">
        <v>5940.2</v>
      </c>
      <c r="E178">
        <v>5951.3</v>
      </c>
      <c r="F178">
        <v>5962.4</v>
      </c>
      <c r="G178">
        <v>5973.5</v>
      </c>
      <c r="H178">
        <v>5984.6</v>
      </c>
      <c r="I178">
        <v>5995.7</v>
      </c>
      <c r="J178">
        <v>6006.8</v>
      </c>
      <c r="K178">
        <v>6017.9</v>
      </c>
      <c r="L178" s="9">
        <f t="shared" si="2"/>
        <v>111</v>
      </c>
    </row>
    <row r="179" spans="1:12" ht="12.75">
      <c r="A179">
        <v>1567.4</v>
      </c>
      <c r="B179">
        <v>6029</v>
      </c>
      <c r="C179">
        <v>6040.2</v>
      </c>
      <c r="D179">
        <v>6051.4</v>
      </c>
      <c r="E179">
        <v>6062.6</v>
      </c>
      <c r="F179">
        <v>6073.8</v>
      </c>
      <c r="G179">
        <v>6085</v>
      </c>
      <c r="H179">
        <v>6096.2</v>
      </c>
      <c r="I179">
        <v>6107.4</v>
      </c>
      <c r="J179">
        <v>6118.6</v>
      </c>
      <c r="K179">
        <v>6129.8</v>
      </c>
      <c r="L179" s="9">
        <f t="shared" si="2"/>
        <v>111</v>
      </c>
    </row>
    <row r="180" spans="1:12" ht="12.75">
      <c r="A180">
        <v>1567.5</v>
      </c>
      <c r="B180">
        <v>6141</v>
      </c>
      <c r="C180">
        <v>6152.3</v>
      </c>
      <c r="D180">
        <v>6163.6</v>
      </c>
      <c r="E180">
        <v>6174.9</v>
      </c>
      <c r="F180">
        <v>6186.2</v>
      </c>
      <c r="G180">
        <v>6197.5</v>
      </c>
      <c r="H180">
        <v>6208.8</v>
      </c>
      <c r="I180">
        <v>6220.1</v>
      </c>
      <c r="J180">
        <v>6231.4</v>
      </c>
      <c r="K180">
        <v>6242.7</v>
      </c>
      <c r="L180" s="9">
        <f t="shared" si="2"/>
        <v>112</v>
      </c>
    </row>
    <row r="181" spans="1:12" ht="12.75">
      <c r="A181">
        <v>1567.6</v>
      </c>
      <c r="B181">
        <v>6254</v>
      </c>
      <c r="C181">
        <v>6265.4</v>
      </c>
      <c r="D181">
        <v>6276.8</v>
      </c>
      <c r="E181">
        <v>6288.2</v>
      </c>
      <c r="F181">
        <v>6299.6</v>
      </c>
      <c r="G181">
        <v>6311</v>
      </c>
      <c r="H181">
        <v>6322.4</v>
      </c>
      <c r="I181">
        <v>6333.8</v>
      </c>
      <c r="J181">
        <v>6345.2</v>
      </c>
      <c r="K181">
        <v>6356.6</v>
      </c>
      <c r="L181" s="9">
        <f t="shared" si="2"/>
        <v>113</v>
      </c>
    </row>
    <row r="182" spans="1:12" ht="12.75">
      <c r="A182">
        <v>1567.7</v>
      </c>
      <c r="B182">
        <v>6368</v>
      </c>
      <c r="C182">
        <v>6379.5</v>
      </c>
      <c r="D182">
        <v>6391</v>
      </c>
      <c r="E182">
        <v>6402.5</v>
      </c>
      <c r="F182">
        <v>6414</v>
      </c>
      <c r="G182">
        <v>6425.5</v>
      </c>
      <c r="H182">
        <v>6437</v>
      </c>
      <c r="I182">
        <v>6448.5</v>
      </c>
      <c r="J182">
        <v>6460</v>
      </c>
      <c r="K182">
        <v>6471.5</v>
      </c>
      <c r="L182" s="9">
        <f t="shared" si="2"/>
        <v>114</v>
      </c>
    </row>
    <row r="183" spans="1:12" ht="12.75">
      <c r="A183">
        <v>1567.8</v>
      </c>
      <c r="B183">
        <v>6483</v>
      </c>
      <c r="C183">
        <v>6494.6</v>
      </c>
      <c r="D183">
        <v>6506.2</v>
      </c>
      <c r="E183">
        <v>6517.8</v>
      </c>
      <c r="F183">
        <v>6529.4</v>
      </c>
      <c r="G183">
        <v>6541</v>
      </c>
      <c r="H183">
        <v>6552.6</v>
      </c>
      <c r="I183">
        <v>6564.2</v>
      </c>
      <c r="J183">
        <v>6575.8</v>
      </c>
      <c r="K183">
        <v>6587.4</v>
      </c>
      <c r="L183" s="9">
        <f t="shared" si="2"/>
        <v>115</v>
      </c>
    </row>
    <row r="184" spans="1:12" ht="12.75">
      <c r="A184">
        <v>1567.9</v>
      </c>
      <c r="B184">
        <v>6599</v>
      </c>
      <c r="C184">
        <v>6610.7</v>
      </c>
      <c r="D184">
        <v>6622.4</v>
      </c>
      <c r="E184">
        <v>6634.1</v>
      </c>
      <c r="F184">
        <v>6645.8</v>
      </c>
      <c r="G184">
        <v>6657.5</v>
      </c>
      <c r="H184">
        <v>6669.2</v>
      </c>
      <c r="I184">
        <v>6680.9</v>
      </c>
      <c r="J184">
        <v>6692.6</v>
      </c>
      <c r="K184">
        <v>6704.3</v>
      </c>
      <c r="L184" s="9">
        <f t="shared" si="2"/>
        <v>116</v>
      </c>
    </row>
    <row r="185" spans="1:12" ht="12.75">
      <c r="A185">
        <v>1568</v>
      </c>
      <c r="B185">
        <v>6716</v>
      </c>
      <c r="C185">
        <v>6727.8</v>
      </c>
      <c r="D185">
        <v>6739.6</v>
      </c>
      <c r="E185">
        <v>6751.4</v>
      </c>
      <c r="F185">
        <v>6763.2</v>
      </c>
      <c r="G185">
        <v>6775</v>
      </c>
      <c r="H185">
        <v>6786.8</v>
      </c>
      <c r="I185">
        <v>6798.6</v>
      </c>
      <c r="J185">
        <v>6810.4</v>
      </c>
      <c r="K185">
        <v>6822.2</v>
      </c>
      <c r="L185" s="9">
        <f t="shared" si="2"/>
        <v>117</v>
      </c>
    </row>
    <row r="186" spans="1:12" ht="12.75">
      <c r="A186">
        <v>1568.1</v>
      </c>
      <c r="B186">
        <v>6834</v>
      </c>
      <c r="C186">
        <v>6845.9</v>
      </c>
      <c r="D186">
        <v>6857.8</v>
      </c>
      <c r="E186">
        <v>6869.7</v>
      </c>
      <c r="F186">
        <v>6881.6</v>
      </c>
      <c r="G186">
        <v>6893.5</v>
      </c>
      <c r="H186">
        <v>6905.4</v>
      </c>
      <c r="I186">
        <v>6917.3</v>
      </c>
      <c r="J186">
        <v>6929.2</v>
      </c>
      <c r="K186">
        <v>6941.1</v>
      </c>
      <c r="L186" s="9">
        <f t="shared" si="2"/>
        <v>118</v>
      </c>
    </row>
    <row r="187" spans="1:12" ht="12.75">
      <c r="A187">
        <v>1568.2</v>
      </c>
      <c r="B187">
        <v>6953</v>
      </c>
      <c r="C187">
        <v>6964.9</v>
      </c>
      <c r="D187">
        <v>6976.8</v>
      </c>
      <c r="E187">
        <v>6988.7</v>
      </c>
      <c r="F187">
        <v>7000.6</v>
      </c>
      <c r="G187">
        <v>7012.5</v>
      </c>
      <c r="H187">
        <v>7024.4</v>
      </c>
      <c r="I187">
        <v>7036.3</v>
      </c>
      <c r="J187">
        <v>7048.2</v>
      </c>
      <c r="K187">
        <v>7060.1</v>
      </c>
      <c r="L187" s="9">
        <f t="shared" si="2"/>
        <v>119</v>
      </c>
    </row>
    <row r="188" spans="1:12" ht="12.75">
      <c r="A188">
        <v>1568.3</v>
      </c>
      <c r="B188">
        <v>7072</v>
      </c>
      <c r="C188">
        <v>7084.1</v>
      </c>
      <c r="D188">
        <v>7096.2</v>
      </c>
      <c r="E188">
        <v>7108.3</v>
      </c>
      <c r="F188">
        <v>7120.4</v>
      </c>
      <c r="G188">
        <v>7132.5</v>
      </c>
      <c r="H188">
        <v>7144.6</v>
      </c>
      <c r="I188">
        <v>7156.7</v>
      </c>
      <c r="J188">
        <v>7168.8</v>
      </c>
      <c r="K188">
        <v>7180.9</v>
      </c>
      <c r="L188" s="9">
        <f t="shared" si="2"/>
        <v>119</v>
      </c>
    </row>
    <row r="189" spans="1:12" ht="12.75">
      <c r="A189">
        <v>1568.4</v>
      </c>
      <c r="B189">
        <v>7193</v>
      </c>
      <c r="C189">
        <v>7205.1</v>
      </c>
      <c r="D189">
        <v>7217.2</v>
      </c>
      <c r="E189">
        <v>7229.3</v>
      </c>
      <c r="F189">
        <v>7241.4</v>
      </c>
      <c r="G189">
        <v>7253.5</v>
      </c>
      <c r="H189">
        <v>7265.6</v>
      </c>
      <c r="I189">
        <v>7277.7</v>
      </c>
      <c r="J189">
        <v>7289.8</v>
      </c>
      <c r="K189">
        <v>7301.9</v>
      </c>
      <c r="L189" s="9">
        <f t="shared" si="2"/>
        <v>121</v>
      </c>
    </row>
    <row r="190" spans="1:12" ht="12.75">
      <c r="A190">
        <v>1568.5</v>
      </c>
      <c r="B190">
        <v>7314</v>
      </c>
      <c r="C190">
        <v>7326.2</v>
      </c>
      <c r="D190">
        <v>7338.4</v>
      </c>
      <c r="E190">
        <v>7350.6</v>
      </c>
      <c r="F190">
        <v>7362.8</v>
      </c>
      <c r="G190">
        <v>7375</v>
      </c>
      <c r="H190">
        <v>7387.2</v>
      </c>
      <c r="I190">
        <v>7399.4</v>
      </c>
      <c r="J190">
        <v>7411.6</v>
      </c>
      <c r="K190">
        <v>7423.8</v>
      </c>
      <c r="L190" s="9">
        <f t="shared" si="2"/>
        <v>121</v>
      </c>
    </row>
    <row r="191" spans="1:12" ht="12.75">
      <c r="A191">
        <v>1568.6</v>
      </c>
      <c r="B191">
        <v>7436</v>
      </c>
      <c r="C191">
        <v>7448.3</v>
      </c>
      <c r="D191">
        <v>7460.6</v>
      </c>
      <c r="E191">
        <v>7472.9</v>
      </c>
      <c r="F191">
        <v>7485.2</v>
      </c>
      <c r="G191">
        <v>7497.5</v>
      </c>
      <c r="H191">
        <v>7509.8</v>
      </c>
      <c r="I191">
        <v>7522.1</v>
      </c>
      <c r="J191">
        <v>7534.4</v>
      </c>
      <c r="K191">
        <v>7546.7</v>
      </c>
      <c r="L191" s="9">
        <f t="shared" si="2"/>
        <v>122</v>
      </c>
    </row>
    <row r="192" spans="1:12" ht="12.75">
      <c r="A192">
        <v>1568.7</v>
      </c>
      <c r="B192">
        <v>7559</v>
      </c>
      <c r="C192">
        <v>7571.4</v>
      </c>
      <c r="D192">
        <v>7583.8</v>
      </c>
      <c r="E192">
        <v>7596.2</v>
      </c>
      <c r="F192">
        <v>7608.6</v>
      </c>
      <c r="G192">
        <v>7621</v>
      </c>
      <c r="H192">
        <v>7633.4</v>
      </c>
      <c r="I192">
        <v>7645.8</v>
      </c>
      <c r="J192">
        <v>7658.2</v>
      </c>
      <c r="K192">
        <v>7670.6</v>
      </c>
      <c r="L192" s="9">
        <f t="shared" si="2"/>
        <v>123</v>
      </c>
    </row>
    <row r="193" spans="1:12" ht="12.75">
      <c r="A193">
        <v>1568.8</v>
      </c>
      <c r="B193">
        <v>7683</v>
      </c>
      <c r="C193">
        <v>7695.4</v>
      </c>
      <c r="D193">
        <v>7707.8</v>
      </c>
      <c r="E193">
        <v>7720.2</v>
      </c>
      <c r="F193">
        <v>7732.6</v>
      </c>
      <c r="G193">
        <v>7745</v>
      </c>
      <c r="H193">
        <v>7757.4</v>
      </c>
      <c r="I193">
        <v>7769.8</v>
      </c>
      <c r="J193">
        <v>7782.2</v>
      </c>
      <c r="K193">
        <v>7794.6</v>
      </c>
      <c r="L193" s="9">
        <f t="shared" si="2"/>
        <v>124</v>
      </c>
    </row>
    <row r="194" spans="1:12" ht="12.75">
      <c r="A194">
        <v>1568.9</v>
      </c>
      <c r="B194">
        <v>7807</v>
      </c>
      <c r="C194">
        <v>7819.6</v>
      </c>
      <c r="D194">
        <v>7832.2</v>
      </c>
      <c r="E194">
        <v>7844.8</v>
      </c>
      <c r="F194">
        <v>7857.4</v>
      </c>
      <c r="G194">
        <v>7870</v>
      </c>
      <c r="H194">
        <v>7882.6</v>
      </c>
      <c r="I194">
        <v>7895.2</v>
      </c>
      <c r="J194">
        <v>7907.8</v>
      </c>
      <c r="K194">
        <v>7920.4</v>
      </c>
      <c r="L194" s="9">
        <f t="shared" si="2"/>
        <v>124</v>
      </c>
    </row>
    <row r="195" spans="1:12" ht="12.75">
      <c r="A195">
        <v>1569</v>
      </c>
      <c r="B195">
        <v>7933</v>
      </c>
      <c r="C195">
        <v>7945.6</v>
      </c>
      <c r="D195">
        <v>7958.2</v>
      </c>
      <c r="E195">
        <v>7970.8</v>
      </c>
      <c r="F195">
        <v>7983.4</v>
      </c>
      <c r="G195">
        <v>7996</v>
      </c>
      <c r="H195">
        <v>8008.6</v>
      </c>
      <c r="I195">
        <v>8021.2</v>
      </c>
      <c r="J195">
        <v>8033.8</v>
      </c>
      <c r="K195">
        <v>8046.4</v>
      </c>
      <c r="L195" s="9">
        <f t="shared" si="2"/>
        <v>126</v>
      </c>
    </row>
    <row r="196" spans="1:12" ht="12.75">
      <c r="A196">
        <v>1569.1</v>
      </c>
      <c r="B196">
        <v>8059</v>
      </c>
      <c r="C196">
        <v>8071.7</v>
      </c>
      <c r="D196">
        <v>8084.4</v>
      </c>
      <c r="E196">
        <v>8097.1</v>
      </c>
      <c r="F196">
        <v>8109.8</v>
      </c>
      <c r="G196">
        <v>8122.5</v>
      </c>
      <c r="H196">
        <v>8135.2</v>
      </c>
      <c r="I196">
        <v>8147.9</v>
      </c>
      <c r="J196">
        <v>8160.6</v>
      </c>
      <c r="K196">
        <v>8173.3</v>
      </c>
      <c r="L196" s="9">
        <f t="shared" si="2"/>
        <v>126</v>
      </c>
    </row>
    <row r="197" spans="1:12" ht="12.75">
      <c r="A197">
        <v>1569.2</v>
      </c>
      <c r="B197">
        <v>8186</v>
      </c>
      <c r="C197">
        <v>8198.8</v>
      </c>
      <c r="D197">
        <v>8211.6</v>
      </c>
      <c r="E197">
        <v>8224.4</v>
      </c>
      <c r="F197">
        <v>8237.2</v>
      </c>
      <c r="G197">
        <v>8250</v>
      </c>
      <c r="H197">
        <v>8262.8</v>
      </c>
      <c r="I197">
        <v>8275.6</v>
      </c>
      <c r="J197">
        <v>8288.4</v>
      </c>
      <c r="K197">
        <v>8301.2</v>
      </c>
      <c r="L197" s="9">
        <f t="shared" si="2"/>
        <v>127</v>
      </c>
    </row>
    <row r="198" spans="1:12" ht="12.75">
      <c r="A198">
        <v>1569.3</v>
      </c>
      <c r="B198">
        <v>8314</v>
      </c>
      <c r="C198">
        <v>8326.9</v>
      </c>
      <c r="D198">
        <v>8339.8</v>
      </c>
      <c r="E198">
        <v>8352.7</v>
      </c>
      <c r="F198">
        <v>8365.6</v>
      </c>
      <c r="G198">
        <v>8378.5</v>
      </c>
      <c r="H198">
        <v>8391.4</v>
      </c>
      <c r="I198">
        <v>8404.3</v>
      </c>
      <c r="J198">
        <v>8417.2</v>
      </c>
      <c r="K198">
        <v>8430.1</v>
      </c>
      <c r="L198" s="9">
        <f t="shared" si="2"/>
        <v>128</v>
      </c>
    </row>
    <row r="199" spans="1:12" ht="12.75">
      <c r="A199">
        <v>1569.4</v>
      </c>
      <c r="B199">
        <v>8443</v>
      </c>
      <c r="C199">
        <v>8455.9</v>
      </c>
      <c r="D199">
        <v>8468.8</v>
      </c>
      <c r="E199">
        <v>8481.7</v>
      </c>
      <c r="F199">
        <v>8494.6</v>
      </c>
      <c r="G199">
        <v>8507.5</v>
      </c>
      <c r="H199">
        <v>8520.4</v>
      </c>
      <c r="I199">
        <v>8533.3</v>
      </c>
      <c r="J199">
        <v>8546.2</v>
      </c>
      <c r="K199">
        <v>8559.1</v>
      </c>
      <c r="L199" s="9">
        <f t="shared" si="2"/>
        <v>129</v>
      </c>
    </row>
    <row r="200" spans="1:12" ht="12.75">
      <c r="A200">
        <v>1569.5</v>
      </c>
      <c r="B200">
        <v>8572</v>
      </c>
      <c r="C200">
        <v>8585.1</v>
      </c>
      <c r="D200">
        <v>8598.2</v>
      </c>
      <c r="E200">
        <v>8611.3</v>
      </c>
      <c r="F200">
        <v>8624.4</v>
      </c>
      <c r="G200">
        <v>8637.5</v>
      </c>
      <c r="H200">
        <v>8650.6</v>
      </c>
      <c r="I200">
        <v>8663.7</v>
      </c>
      <c r="J200">
        <v>8676.8</v>
      </c>
      <c r="K200">
        <v>8689.9</v>
      </c>
      <c r="L200" s="9">
        <f aca="true" t="shared" si="3" ref="L200:L263">B200-B199</f>
        <v>129</v>
      </c>
    </row>
    <row r="201" spans="1:12" ht="12.75">
      <c r="A201">
        <v>1569.6</v>
      </c>
      <c r="B201">
        <v>8703</v>
      </c>
      <c r="C201">
        <v>8716.1</v>
      </c>
      <c r="D201">
        <v>8729.2</v>
      </c>
      <c r="E201">
        <v>8742.3</v>
      </c>
      <c r="F201">
        <v>8755.4</v>
      </c>
      <c r="G201">
        <v>8768.5</v>
      </c>
      <c r="H201">
        <v>8781.6</v>
      </c>
      <c r="I201">
        <v>8794.7</v>
      </c>
      <c r="J201">
        <v>8807.8</v>
      </c>
      <c r="K201">
        <v>8820.9</v>
      </c>
      <c r="L201" s="9">
        <f t="shared" si="3"/>
        <v>131</v>
      </c>
    </row>
    <row r="202" spans="1:12" ht="12.75">
      <c r="A202">
        <v>1569.7</v>
      </c>
      <c r="B202">
        <v>8834</v>
      </c>
      <c r="C202">
        <v>8847.2</v>
      </c>
      <c r="D202">
        <v>8860.4</v>
      </c>
      <c r="E202">
        <v>8873.6</v>
      </c>
      <c r="F202">
        <v>8886.8</v>
      </c>
      <c r="G202">
        <v>8900</v>
      </c>
      <c r="H202">
        <v>8913.2</v>
      </c>
      <c r="I202">
        <v>8926.4</v>
      </c>
      <c r="J202">
        <v>8939.6</v>
      </c>
      <c r="K202">
        <v>8952.8</v>
      </c>
      <c r="L202" s="9">
        <f t="shared" si="3"/>
        <v>131</v>
      </c>
    </row>
    <row r="203" spans="1:12" ht="12.75">
      <c r="A203">
        <v>1569.8</v>
      </c>
      <c r="B203">
        <v>8966</v>
      </c>
      <c r="C203">
        <v>8979.3</v>
      </c>
      <c r="D203">
        <v>8992.6</v>
      </c>
      <c r="E203">
        <v>9005.9</v>
      </c>
      <c r="F203">
        <v>9019.2</v>
      </c>
      <c r="G203">
        <v>9032.5</v>
      </c>
      <c r="H203">
        <v>9045.8</v>
      </c>
      <c r="I203">
        <v>9059.1</v>
      </c>
      <c r="J203">
        <v>9072.4</v>
      </c>
      <c r="K203">
        <v>9085.7</v>
      </c>
      <c r="L203" s="9">
        <f t="shared" si="3"/>
        <v>132</v>
      </c>
    </row>
    <row r="204" spans="1:12" ht="12.75">
      <c r="A204">
        <v>1569.9</v>
      </c>
      <c r="B204">
        <v>9099</v>
      </c>
      <c r="C204">
        <v>9112.4</v>
      </c>
      <c r="D204">
        <v>9125.8</v>
      </c>
      <c r="E204">
        <v>9139.2</v>
      </c>
      <c r="F204">
        <v>9152.6</v>
      </c>
      <c r="G204">
        <v>9166</v>
      </c>
      <c r="H204">
        <v>9179.4</v>
      </c>
      <c r="I204">
        <v>9192.8</v>
      </c>
      <c r="J204">
        <v>9206.2</v>
      </c>
      <c r="K204">
        <v>9219.6</v>
      </c>
      <c r="L204" s="9">
        <f t="shared" si="3"/>
        <v>133</v>
      </c>
    </row>
    <row r="205" spans="1:12" ht="12.75">
      <c r="A205">
        <v>1570</v>
      </c>
      <c r="B205">
        <v>9233</v>
      </c>
      <c r="C205">
        <v>9246.4</v>
      </c>
      <c r="D205">
        <v>9259.8</v>
      </c>
      <c r="E205">
        <v>9273.2</v>
      </c>
      <c r="F205">
        <v>9286.6</v>
      </c>
      <c r="G205">
        <v>9300</v>
      </c>
      <c r="H205">
        <v>9313.4</v>
      </c>
      <c r="I205">
        <v>9326.8</v>
      </c>
      <c r="J205">
        <v>9340.2</v>
      </c>
      <c r="K205">
        <v>9353.6</v>
      </c>
      <c r="L205" s="9">
        <f t="shared" si="3"/>
        <v>134</v>
      </c>
    </row>
    <row r="206" spans="1:12" ht="12.75">
      <c r="A206">
        <v>1570.1</v>
      </c>
      <c r="B206">
        <v>9367</v>
      </c>
      <c r="C206">
        <v>9380.6</v>
      </c>
      <c r="D206">
        <v>9394.2</v>
      </c>
      <c r="E206">
        <v>9407.8</v>
      </c>
      <c r="F206">
        <v>9421.4</v>
      </c>
      <c r="G206">
        <v>9435</v>
      </c>
      <c r="H206">
        <v>9448.6</v>
      </c>
      <c r="I206">
        <v>9462.2</v>
      </c>
      <c r="J206">
        <v>9475.8</v>
      </c>
      <c r="K206">
        <v>9489.4</v>
      </c>
      <c r="L206" s="9">
        <f t="shared" si="3"/>
        <v>134</v>
      </c>
    </row>
    <row r="207" spans="1:12" ht="12.75">
      <c r="A207">
        <v>1570.2</v>
      </c>
      <c r="B207">
        <v>9503</v>
      </c>
      <c r="C207">
        <v>9516.6</v>
      </c>
      <c r="D207">
        <v>9530.2</v>
      </c>
      <c r="E207">
        <v>9543.8</v>
      </c>
      <c r="F207">
        <v>9557.4</v>
      </c>
      <c r="G207">
        <v>9571</v>
      </c>
      <c r="H207">
        <v>9584.6</v>
      </c>
      <c r="I207">
        <v>9598.2</v>
      </c>
      <c r="J207">
        <v>9611.8</v>
      </c>
      <c r="K207">
        <v>9625.4</v>
      </c>
      <c r="L207" s="9">
        <f t="shared" si="3"/>
        <v>136</v>
      </c>
    </row>
    <row r="208" spans="1:12" ht="12.75">
      <c r="A208">
        <v>1570.3</v>
      </c>
      <c r="B208">
        <v>9639</v>
      </c>
      <c r="C208">
        <v>9652.7</v>
      </c>
      <c r="D208">
        <v>9666.4</v>
      </c>
      <c r="E208">
        <v>9680.1</v>
      </c>
      <c r="F208">
        <v>9693.8</v>
      </c>
      <c r="G208">
        <v>9707.5</v>
      </c>
      <c r="H208">
        <v>9721.2</v>
      </c>
      <c r="I208">
        <v>9734.9</v>
      </c>
      <c r="J208">
        <v>9748.6</v>
      </c>
      <c r="K208">
        <v>9762.3</v>
      </c>
      <c r="L208" s="9">
        <f t="shared" si="3"/>
        <v>136</v>
      </c>
    </row>
    <row r="209" spans="1:12" ht="12.75">
      <c r="A209">
        <v>1570.4</v>
      </c>
      <c r="B209">
        <v>9776</v>
      </c>
      <c r="C209">
        <v>9789.9</v>
      </c>
      <c r="D209">
        <v>9803.8</v>
      </c>
      <c r="E209">
        <v>9817.7</v>
      </c>
      <c r="F209">
        <v>9831.6</v>
      </c>
      <c r="G209">
        <v>9845.5</v>
      </c>
      <c r="H209">
        <v>9859.4</v>
      </c>
      <c r="I209">
        <v>9873.3</v>
      </c>
      <c r="J209">
        <v>9887.2</v>
      </c>
      <c r="K209">
        <v>9901.1</v>
      </c>
      <c r="L209" s="9">
        <f t="shared" si="3"/>
        <v>137</v>
      </c>
    </row>
    <row r="210" spans="1:12" ht="12.75">
      <c r="A210">
        <v>1570.5</v>
      </c>
      <c r="B210">
        <v>9915</v>
      </c>
      <c r="C210">
        <v>9928.9</v>
      </c>
      <c r="D210">
        <v>9942.8</v>
      </c>
      <c r="E210">
        <v>9956.7</v>
      </c>
      <c r="F210">
        <v>9970.6</v>
      </c>
      <c r="G210">
        <v>9984.5</v>
      </c>
      <c r="H210">
        <v>9998.4</v>
      </c>
      <c r="I210">
        <v>10012.3</v>
      </c>
      <c r="J210">
        <v>10026.2</v>
      </c>
      <c r="K210">
        <v>10040.1</v>
      </c>
      <c r="L210" s="9">
        <f t="shared" si="3"/>
        <v>139</v>
      </c>
    </row>
    <row r="211" spans="1:12" ht="12.75">
      <c r="A211">
        <v>1570.6</v>
      </c>
      <c r="B211">
        <v>10054</v>
      </c>
      <c r="C211">
        <v>10068</v>
      </c>
      <c r="D211">
        <v>10082</v>
      </c>
      <c r="E211">
        <v>10096</v>
      </c>
      <c r="F211">
        <v>10110</v>
      </c>
      <c r="G211">
        <v>10124</v>
      </c>
      <c r="H211">
        <v>10138</v>
      </c>
      <c r="I211">
        <v>10152</v>
      </c>
      <c r="J211">
        <v>10166</v>
      </c>
      <c r="K211">
        <v>10180</v>
      </c>
      <c r="L211" s="9">
        <f t="shared" si="3"/>
        <v>139</v>
      </c>
    </row>
    <row r="212" spans="1:12" ht="12.75">
      <c r="A212">
        <v>1570.7</v>
      </c>
      <c r="B212">
        <v>10194</v>
      </c>
      <c r="C212">
        <v>10208.1</v>
      </c>
      <c r="D212">
        <v>10222.2</v>
      </c>
      <c r="E212">
        <v>10236.3</v>
      </c>
      <c r="F212">
        <v>10250.4</v>
      </c>
      <c r="G212">
        <v>10264.5</v>
      </c>
      <c r="H212">
        <v>10278.6</v>
      </c>
      <c r="I212">
        <v>10292.7</v>
      </c>
      <c r="J212">
        <v>10306.8</v>
      </c>
      <c r="K212">
        <v>10320.9</v>
      </c>
      <c r="L212" s="9">
        <f t="shared" si="3"/>
        <v>140</v>
      </c>
    </row>
    <row r="213" spans="1:12" ht="12.75">
      <c r="A213">
        <v>1570.8</v>
      </c>
      <c r="B213">
        <v>10335</v>
      </c>
      <c r="C213">
        <v>10349.2</v>
      </c>
      <c r="D213">
        <v>10363.4</v>
      </c>
      <c r="E213">
        <v>10377.6</v>
      </c>
      <c r="F213">
        <v>10391.8</v>
      </c>
      <c r="G213">
        <v>10406</v>
      </c>
      <c r="H213">
        <v>10420.2</v>
      </c>
      <c r="I213">
        <v>10434.4</v>
      </c>
      <c r="J213">
        <v>10448.6</v>
      </c>
      <c r="K213">
        <v>10462.8</v>
      </c>
      <c r="L213" s="9">
        <f t="shared" si="3"/>
        <v>141</v>
      </c>
    </row>
    <row r="214" spans="1:12" ht="12.75">
      <c r="A214">
        <v>1570.9</v>
      </c>
      <c r="B214">
        <v>10477</v>
      </c>
      <c r="C214">
        <v>10491.2</v>
      </c>
      <c r="D214">
        <v>10505.4</v>
      </c>
      <c r="E214">
        <v>10519.6</v>
      </c>
      <c r="F214">
        <v>10533.8</v>
      </c>
      <c r="G214">
        <v>10548</v>
      </c>
      <c r="H214">
        <v>10562.2</v>
      </c>
      <c r="I214">
        <v>10576.4</v>
      </c>
      <c r="J214">
        <v>10590.6</v>
      </c>
      <c r="K214">
        <v>10604.8</v>
      </c>
      <c r="L214" s="9">
        <f t="shared" si="3"/>
        <v>142</v>
      </c>
    </row>
    <row r="215" spans="1:12" ht="12.75">
      <c r="A215">
        <v>1571</v>
      </c>
      <c r="B215">
        <v>10619</v>
      </c>
      <c r="C215">
        <v>10633.4</v>
      </c>
      <c r="D215">
        <v>10647.8</v>
      </c>
      <c r="E215">
        <v>10662.2</v>
      </c>
      <c r="F215">
        <v>10676.6</v>
      </c>
      <c r="G215">
        <v>10691</v>
      </c>
      <c r="H215">
        <v>10705.4</v>
      </c>
      <c r="I215">
        <v>10719.8</v>
      </c>
      <c r="J215">
        <v>10734.2</v>
      </c>
      <c r="K215">
        <v>10748.6</v>
      </c>
      <c r="L215" s="9">
        <f t="shared" si="3"/>
        <v>142</v>
      </c>
    </row>
    <row r="216" spans="1:12" ht="12.75">
      <c r="A216">
        <f>A215+0.01</f>
        <v>1571.01</v>
      </c>
      <c r="B216">
        <v>10633.4</v>
      </c>
      <c r="L216" s="9">
        <f t="shared" si="3"/>
        <v>14.399999999999636</v>
      </c>
    </row>
    <row r="217" spans="1:12" ht="12.75">
      <c r="A217">
        <f aca="true" t="shared" si="4" ref="A217:A280">A216+0.01</f>
        <v>1571.02</v>
      </c>
      <c r="B217">
        <v>10647.8</v>
      </c>
      <c r="L217" s="9">
        <f t="shared" si="3"/>
        <v>14.399999999999636</v>
      </c>
    </row>
    <row r="218" spans="1:12" ht="12.75">
      <c r="A218">
        <f t="shared" si="4"/>
        <v>1571.03</v>
      </c>
      <c r="B218">
        <v>10662.2</v>
      </c>
      <c r="L218" s="9">
        <f t="shared" si="3"/>
        <v>14.400000000001455</v>
      </c>
    </row>
    <row r="219" spans="1:12" ht="12.75">
      <c r="A219">
        <f t="shared" si="4"/>
        <v>1571.04</v>
      </c>
      <c r="B219">
        <v>10676.6</v>
      </c>
      <c r="L219" s="9">
        <f t="shared" si="3"/>
        <v>14.399999999999636</v>
      </c>
    </row>
    <row r="220" spans="1:12" ht="12.75">
      <c r="A220">
        <f t="shared" si="4"/>
        <v>1571.05</v>
      </c>
      <c r="B220">
        <v>10691</v>
      </c>
      <c r="L220" s="9">
        <f t="shared" si="3"/>
        <v>14.399999999999636</v>
      </c>
    </row>
    <row r="221" spans="1:12" ht="12.75">
      <c r="A221">
        <f t="shared" si="4"/>
        <v>1571.06</v>
      </c>
      <c r="B221">
        <v>10705.4</v>
      </c>
      <c r="L221" s="9">
        <f t="shared" si="3"/>
        <v>14.399999999999636</v>
      </c>
    </row>
    <row r="222" spans="1:12" ht="12.75">
      <c r="A222">
        <f t="shared" si="4"/>
        <v>1571.07</v>
      </c>
      <c r="B222">
        <v>10719.8</v>
      </c>
      <c r="L222" s="9">
        <f t="shared" si="3"/>
        <v>14.399999999999636</v>
      </c>
    </row>
    <row r="223" spans="1:12" ht="12.75">
      <c r="A223">
        <f t="shared" si="4"/>
        <v>1571.08</v>
      </c>
      <c r="B223">
        <v>10734.2</v>
      </c>
      <c r="L223" s="9">
        <f t="shared" si="3"/>
        <v>14.400000000001455</v>
      </c>
    </row>
    <row r="224" spans="1:12" ht="12.75">
      <c r="A224">
        <f t="shared" si="4"/>
        <v>1571.09</v>
      </c>
      <c r="B224">
        <v>10748.6</v>
      </c>
      <c r="L224" s="9">
        <f t="shared" si="3"/>
        <v>14.399999999999636</v>
      </c>
    </row>
    <row r="225" spans="1:12" ht="12.75">
      <c r="A225">
        <f t="shared" si="4"/>
        <v>1571.1</v>
      </c>
      <c r="B225">
        <v>10763</v>
      </c>
      <c r="C225">
        <v>10777.4</v>
      </c>
      <c r="D225">
        <v>10791.8</v>
      </c>
      <c r="E225">
        <v>10806.2</v>
      </c>
      <c r="F225">
        <v>10820.6</v>
      </c>
      <c r="G225">
        <v>10835</v>
      </c>
      <c r="H225">
        <v>10849.4</v>
      </c>
      <c r="I225">
        <v>10863.8</v>
      </c>
      <c r="J225">
        <v>10878.2</v>
      </c>
      <c r="K225">
        <v>10892.6</v>
      </c>
      <c r="L225" s="9">
        <f t="shared" si="3"/>
        <v>14.399999999999636</v>
      </c>
    </row>
    <row r="226" spans="1:12" ht="12.75">
      <c r="A226">
        <f t="shared" si="4"/>
        <v>1571.11</v>
      </c>
      <c r="B226">
        <v>10777.4</v>
      </c>
      <c r="L226" s="9">
        <f t="shared" si="3"/>
        <v>14.399999999999636</v>
      </c>
    </row>
    <row r="227" spans="1:12" ht="12.75">
      <c r="A227">
        <f t="shared" si="4"/>
        <v>1571.12</v>
      </c>
      <c r="B227">
        <v>10791.8</v>
      </c>
      <c r="L227" s="9">
        <f t="shared" si="3"/>
        <v>14.399999999999636</v>
      </c>
    </row>
    <row r="228" spans="1:12" ht="12.75">
      <c r="A228">
        <f t="shared" si="4"/>
        <v>1571.1299999999999</v>
      </c>
      <c r="B228">
        <v>10806.2</v>
      </c>
      <c r="L228" s="9">
        <f t="shared" si="3"/>
        <v>14.400000000001455</v>
      </c>
    </row>
    <row r="229" spans="1:12" ht="12.75">
      <c r="A229">
        <f t="shared" si="4"/>
        <v>1571.1399999999999</v>
      </c>
      <c r="B229">
        <v>10820.6</v>
      </c>
      <c r="L229" s="9">
        <f t="shared" si="3"/>
        <v>14.399999999999636</v>
      </c>
    </row>
    <row r="230" spans="1:12" ht="12.75">
      <c r="A230">
        <f t="shared" si="4"/>
        <v>1571.1499999999999</v>
      </c>
      <c r="B230">
        <v>10835</v>
      </c>
      <c r="L230" s="9">
        <f t="shared" si="3"/>
        <v>14.399999999999636</v>
      </c>
    </row>
    <row r="231" spans="1:12" ht="12.75">
      <c r="A231">
        <f t="shared" si="4"/>
        <v>1571.1599999999999</v>
      </c>
      <c r="B231">
        <v>10849.4</v>
      </c>
      <c r="L231" s="9">
        <f t="shared" si="3"/>
        <v>14.399999999999636</v>
      </c>
    </row>
    <row r="232" spans="1:12" ht="12.75">
      <c r="A232">
        <f t="shared" si="4"/>
        <v>1571.1699999999998</v>
      </c>
      <c r="B232">
        <v>10863.8</v>
      </c>
      <c r="L232" s="9">
        <f t="shared" si="3"/>
        <v>14.399999999999636</v>
      </c>
    </row>
    <row r="233" spans="1:12" ht="12.75">
      <c r="A233">
        <f t="shared" si="4"/>
        <v>1571.1799999999998</v>
      </c>
      <c r="B233">
        <v>10878.2</v>
      </c>
      <c r="L233" s="9">
        <f t="shared" si="3"/>
        <v>14.400000000001455</v>
      </c>
    </row>
    <row r="234" spans="1:12" ht="12.75">
      <c r="A234">
        <f t="shared" si="4"/>
        <v>1571.1899999999998</v>
      </c>
      <c r="B234">
        <v>10892.6</v>
      </c>
      <c r="L234" s="9">
        <f t="shared" si="3"/>
        <v>14.399999999999636</v>
      </c>
    </row>
    <row r="235" spans="1:12" ht="12.75">
      <c r="A235">
        <f t="shared" si="4"/>
        <v>1571.1999999999998</v>
      </c>
      <c r="B235">
        <v>10907</v>
      </c>
      <c r="C235">
        <v>10921.6</v>
      </c>
      <c r="D235">
        <v>10936.2</v>
      </c>
      <c r="E235">
        <v>10950.8</v>
      </c>
      <c r="F235">
        <v>10965.4</v>
      </c>
      <c r="G235">
        <v>10980</v>
      </c>
      <c r="H235">
        <v>10994.6</v>
      </c>
      <c r="I235">
        <v>11009.2</v>
      </c>
      <c r="J235">
        <v>11023.8</v>
      </c>
      <c r="K235">
        <v>11038.4</v>
      </c>
      <c r="L235" s="9">
        <f t="shared" si="3"/>
        <v>14.399999999999636</v>
      </c>
    </row>
    <row r="236" spans="1:12" ht="12.75">
      <c r="A236">
        <f t="shared" si="4"/>
        <v>1571.2099999999998</v>
      </c>
      <c r="B236">
        <v>10921.6</v>
      </c>
      <c r="L236" s="9">
        <f t="shared" si="3"/>
        <v>14.600000000000364</v>
      </c>
    </row>
    <row r="237" spans="1:12" ht="12.75">
      <c r="A237">
        <f t="shared" si="4"/>
        <v>1571.2199999999998</v>
      </c>
      <c r="B237">
        <v>10936.2</v>
      </c>
      <c r="L237" s="9">
        <f t="shared" si="3"/>
        <v>14.600000000000364</v>
      </c>
    </row>
    <row r="238" spans="1:12" ht="12.75">
      <c r="A238">
        <f t="shared" si="4"/>
        <v>1571.2299999999998</v>
      </c>
      <c r="B238">
        <v>10950.8</v>
      </c>
      <c r="L238" s="9">
        <f t="shared" si="3"/>
        <v>14.599999999998545</v>
      </c>
    </row>
    <row r="239" spans="1:12" ht="12.75">
      <c r="A239">
        <f t="shared" si="4"/>
        <v>1571.2399999999998</v>
      </c>
      <c r="B239">
        <v>10965.4</v>
      </c>
      <c r="L239" s="9">
        <f t="shared" si="3"/>
        <v>14.600000000000364</v>
      </c>
    </row>
    <row r="240" spans="1:12" ht="12.75">
      <c r="A240">
        <f t="shared" si="4"/>
        <v>1571.2499999999998</v>
      </c>
      <c r="B240">
        <v>10980</v>
      </c>
      <c r="L240" s="9">
        <f t="shared" si="3"/>
        <v>14.600000000000364</v>
      </c>
    </row>
    <row r="241" spans="1:12" ht="12.75">
      <c r="A241">
        <f t="shared" si="4"/>
        <v>1571.2599999999998</v>
      </c>
      <c r="B241">
        <v>10994.6</v>
      </c>
      <c r="L241" s="9">
        <f t="shared" si="3"/>
        <v>14.600000000000364</v>
      </c>
    </row>
    <row r="242" spans="1:12" ht="12.75">
      <c r="A242">
        <f t="shared" si="4"/>
        <v>1571.2699999999998</v>
      </c>
      <c r="B242">
        <v>11009.2</v>
      </c>
      <c r="L242" s="9">
        <f t="shared" si="3"/>
        <v>14.600000000000364</v>
      </c>
    </row>
    <row r="243" spans="1:12" ht="12.75">
      <c r="A243">
        <f t="shared" si="4"/>
        <v>1571.2799999999997</v>
      </c>
      <c r="B243">
        <v>11023.8</v>
      </c>
      <c r="L243" s="9">
        <f t="shared" si="3"/>
        <v>14.599999999998545</v>
      </c>
    </row>
    <row r="244" spans="1:12" ht="12.75">
      <c r="A244">
        <f t="shared" si="4"/>
        <v>1571.2899999999997</v>
      </c>
      <c r="B244">
        <v>11038.4</v>
      </c>
      <c r="L244" s="9">
        <f t="shared" si="3"/>
        <v>14.600000000000364</v>
      </c>
    </row>
    <row r="245" spans="1:12" ht="12.75">
      <c r="A245">
        <f t="shared" si="4"/>
        <v>1571.2999999999997</v>
      </c>
      <c r="B245">
        <v>11053</v>
      </c>
      <c r="C245">
        <v>11067.6</v>
      </c>
      <c r="D245">
        <v>11082.2</v>
      </c>
      <c r="E245">
        <v>11096.8</v>
      </c>
      <c r="F245">
        <v>11111.4</v>
      </c>
      <c r="G245">
        <v>11126</v>
      </c>
      <c r="H245">
        <v>11140.6</v>
      </c>
      <c r="I245">
        <v>11155.2</v>
      </c>
      <c r="J245">
        <v>11169.8</v>
      </c>
      <c r="K245">
        <v>11184.4</v>
      </c>
      <c r="L245" s="9">
        <f t="shared" si="3"/>
        <v>14.600000000000364</v>
      </c>
    </row>
    <row r="246" spans="1:12" ht="12.75">
      <c r="A246">
        <f t="shared" si="4"/>
        <v>1571.3099999999997</v>
      </c>
      <c r="B246">
        <v>11067.6</v>
      </c>
      <c r="L246" s="9">
        <f t="shared" si="3"/>
        <v>14.600000000000364</v>
      </c>
    </row>
    <row r="247" spans="1:12" ht="12.75">
      <c r="A247">
        <f t="shared" si="4"/>
        <v>1571.3199999999997</v>
      </c>
      <c r="B247">
        <v>11082.2</v>
      </c>
      <c r="L247" s="9">
        <f t="shared" si="3"/>
        <v>14.600000000000364</v>
      </c>
    </row>
    <row r="248" spans="1:12" ht="12.75">
      <c r="A248">
        <f t="shared" si="4"/>
        <v>1571.3299999999997</v>
      </c>
      <c r="B248">
        <v>11096.8</v>
      </c>
      <c r="L248" s="9">
        <f t="shared" si="3"/>
        <v>14.599999999998545</v>
      </c>
    </row>
    <row r="249" spans="1:12" ht="12.75">
      <c r="A249">
        <f t="shared" si="4"/>
        <v>1571.3399999999997</v>
      </c>
      <c r="B249">
        <v>11111.4</v>
      </c>
      <c r="L249" s="9">
        <f t="shared" si="3"/>
        <v>14.600000000000364</v>
      </c>
    </row>
    <row r="250" spans="1:12" ht="12.75">
      <c r="A250">
        <f t="shared" si="4"/>
        <v>1571.3499999999997</v>
      </c>
      <c r="B250">
        <v>11126</v>
      </c>
      <c r="L250" s="9">
        <f t="shared" si="3"/>
        <v>14.600000000000364</v>
      </c>
    </row>
    <row r="251" spans="1:12" ht="12.75">
      <c r="A251">
        <f t="shared" si="4"/>
        <v>1571.3599999999997</v>
      </c>
      <c r="B251">
        <v>11140.6</v>
      </c>
      <c r="L251" s="9">
        <f t="shared" si="3"/>
        <v>14.600000000000364</v>
      </c>
    </row>
    <row r="252" spans="1:12" ht="12.75">
      <c r="A252">
        <f t="shared" si="4"/>
        <v>1571.3699999999997</v>
      </c>
      <c r="B252">
        <v>11155.2</v>
      </c>
      <c r="L252" s="9">
        <f t="shared" si="3"/>
        <v>14.600000000000364</v>
      </c>
    </row>
    <row r="253" spans="1:12" ht="12.75">
      <c r="A253">
        <f t="shared" si="4"/>
        <v>1571.3799999999997</v>
      </c>
      <c r="B253">
        <v>11169.8</v>
      </c>
      <c r="L253" s="9">
        <f t="shared" si="3"/>
        <v>14.599999999998545</v>
      </c>
    </row>
    <row r="254" spans="1:12" ht="12.75">
      <c r="A254">
        <f t="shared" si="4"/>
        <v>1571.3899999999996</v>
      </c>
      <c r="B254">
        <v>11184.4</v>
      </c>
      <c r="L254" s="9">
        <f t="shared" si="3"/>
        <v>14.600000000000364</v>
      </c>
    </row>
    <row r="255" spans="1:12" ht="12.75">
      <c r="A255">
        <f t="shared" si="4"/>
        <v>1571.3999999999996</v>
      </c>
      <c r="B255">
        <v>11199</v>
      </c>
      <c r="C255">
        <v>11213.8</v>
      </c>
      <c r="D255">
        <v>11228.6</v>
      </c>
      <c r="E255">
        <v>11243.4</v>
      </c>
      <c r="F255">
        <v>11258.2</v>
      </c>
      <c r="G255">
        <v>11273</v>
      </c>
      <c r="H255">
        <v>11287.8</v>
      </c>
      <c r="I255">
        <v>11302.6</v>
      </c>
      <c r="J255">
        <v>11317.4</v>
      </c>
      <c r="K255">
        <v>11332.2</v>
      </c>
      <c r="L255" s="9">
        <f t="shared" si="3"/>
        <v>14.600000000000364</v>
      </c>
    </row>
    <row r="256" spans="1:12" ht="12.75">
      <c r="A256">
        <f t="shared" si="4"/>
        <v>1571.4099999999996</v>
      </c>
      <c r="B256">
        <v>11213.8</v>
      </c>
      <c r="L256" s="9">
        <f t="shared" si="3"/>
        <v>14.799999999999272</v>
      </c>
    </row>
    <row r="257" spans="1:12" ht="12.75">
      <c r="A257">
        <f t="shared" si="4"/>
        <v>1571.4199999999996</v>
      </c>
      <c r="B257">
        <v>11228.6</v>
      </c>
      <c r="L257" s="9">
        <f t="shared" si="3"/>
        <v>14.800000000001091</v>
      </c>
    </row>
    <row r="258" spans="1:12" ht="12.75">
      <c r="A258">
        <f t="shared" si="4"/>
        <v>1571.4299999999996</v>
      </c>
      <c r="B258">
        <v>11243.4</v>
      </c>
      <c r="L258" s="9">
        <f t="shared" si="3"/>
        <v>14.799999999999272</v>
      </c>
    </row>
    <row r="259" spans="1:12" ht="12.75">
      <c r="A259">
        <f t="shared" si="4"/>
        <v>1571.4399999999996</v>
      </c>
      <c r="B259">
        <v>11258.2</v>
      </c>
      <c r="L259" s="9">
        <f t="shared" si="3"/>
        <v>14.800000000001091</v>
      </c>
    </row>
    <row r="260" spans="1:12" ht="12.75">
      <c r="A260">
        <f t="shared" si="4"/>
        <v>1571.4499999999996</v>
      </c>
      <c r="B260">
        <v>11273</v>
      </c>
      <c r="L260" s="9">
        <f t="shared" si="3"/>
        <v>14.799999999999272</v>
      </c>
    </row>
    <row r="261" spans="1:12" ht="12.75">
      <c r="A261">
        <f t="shared" si="4"/>
        <v>1571.4599999999996</v>
      </c>
      <c r="B261">
        <v>11287.8</v>
      </c>
      <c r="L261" s="9">
        <f t="shared" si="3"/>
        <v>14.799999999999272</v>
      </c>
    </row>
    <row r="262" spans="1:12" ht="12.75">
      <c r="A262">
        <f t="shared" si="4"/>
        <v>1571.4699999999996</v>
      </c>
      <c r="B262">
        <v>11302.6</v>
      </c>
      <c r="L262" s="9">
        <f t="shared" si="3"/>
        <v>14.800000000001091</v>
      </c>
    </row>
    <row r="263" spans="1:12" ht="12.75">
      <c r="A263">
        <f t="shared" si="4"/>
        <v>1571.4799999999996</v>
      </c>
      <c r="B263">
        <v>11317.4</v>
      </c>
      <c r="L263" s="9">
        <f t="shared" si="3"/>
        <v>14.799999999999272</v>
      </c>
    </row>
    <row r="264" spans="1:12" ht="12.75">
      <c r="A264">
        <f t="shared" si="4"/>
        <v>1571.4899999999996</v>
      </c>
      <c r="B264">
        <v>11332.2</v>
      </c>
      <c r="L264" s="9">
        <f aca="true" t="shared" si="5" ref="L264:L327">B264-B263</f>
        <v>14.800000000001091</v>
      </c>
    </row>
    <row r="265" spans="1:12" ht="12.75">
      <c r="A265">
        <f t="shared" si="4"/>
        <v>1571.4999999999995</v>
      </c>
      <c r="B265">
        <v>11347</v>
      </c>
      <c r="C265">
        <v>11361.8</v>
      </c>
      <c r="D265">
        <v>11376.6</v>
      </c>
      <c r="E265">
        <v>11391.4</v>
      </c>
      <c r="F265">
        <v>11406.2</v>
      </c>
      <c r="G265">
        <v>11421</v>
      </c>
      <c r="H265">
        <v>11435.8</v>
      </c>
      <c r="I265">
        <v>11450.6</v>
      </c>
      <c r="J265">
        <v>11465.4</v>
      </c>
      <c r="K265">
        <v>11480.2</v>
      </c>
      <c r="L265" s="9">
        <f t="shared" si="5"/>
        <v>14.799999999999272</v>
      </c>
    </row>
    <row r="266" spans="1:12" ht="12.75">
      <c r="A266">
        <f t="shared" si="4"/>
        <v>1571.5099999999995</v>
      </c>
      <c r="B266">
        <v>11361.8</v>
      </c>
      <c r="L266" s="9">
        <f t="shared" si="5"/>
        <v>14.799999999999272</v>
      </c>
    </row>
    <row r="267" spans="1:12" ht="12.75">
      <c r="A267">
        <f t="shared" si="4"/>
        <v>1571.5199999999995</v>
      </c>
      <c r="B267">
        <v>11376.6</v>
      </c>
      <c r="L267" s="9">
        <f t="shared" si="5"/>
        <v>14.800000000001091</v>
      </c>
    </row>
    <row r="268" spans="1:12" ht="12.75">
      <c r="A268">
        <f t="shared" si="4"/>
        <v>1571.5299999999995</v>
      </c>
      <c r="B268">
        <v>11391.4</v>
      </c>
      <c r="L268" s="9">
        <f t="shared" si="5"/>
        <v>14.799999999999272</v>
      </c>
    </row>
    <row r="269" spans="1:12" ht="12.75">
      <c r="A269">
        <f t="shared" si="4"/>
        <v>1571.5399999999995</v>
      </c>
      <c r="B269">
        <v>11406.2</v>
      </c>
      <c r="L269" s="9">
        <f t="shared" si="5"/>
        <v>14.800000000001091</v>
      </c>
    </row>
    <row r="270" spans="1:12" ht="12.75">
      <c r="A270">
        <f t="shared" si="4"/>
        <v>1571.5499999999995</v>
      </c>
      <c r="B270">
        <v>11421</v>
      </c>
      <c r="L270" s="9">
        <f t="shared" si="5"/>
        <v>14.799999999999272</v>
      </c>
    </row>
    <row r="271" spans="1:12" ht="12.75">
      <c r="A271">
        <f t="shared" si="4"/>
        <v>1571.5599999999995</v>
      </c>
      <c r="B271">
        <v>11435.8</v>
      </c>
      <c r="L271" s="9">
        <f t="shared" si="5"/>
        <v>14.799999999999272</v>
      </c>
    </row>
    <row r="272" spans="1:12" ht="12.75">
      <c r="A272">
        <f t="shared" si="4"/>
        <v>1571.5699999999995</v>
      </c>
      <c r="B272">
        <v>11450.6</v>
      </c>
      <c r="L272" s="9">
        <f t="shared" si="5"/>
        <v>14.800000000001091</v>
      </c>
    </row>
    <row r="273" spans="1:12" ht="12.75">
      <c r="A273">
        <f t="shared" si="4"/>
        <v>1571.5799999999995</v>
      </c>
      <c r="B273">
        <v>11465.4</v>
      </c>
      <c r="L273" s="9">
        <f t="shared" si="5"/>
        <v>14.799999999999272</v>
      </c>
    </row>
    <row r="274" spans="1:12" ht="12.75">
      <c r="A274">
        <f t="shared" si="4"/>
        <v>1571.5899999999995</v>
      </c>
      <c r="B274">
        <v>11480.2</v>
      </c>
      <c r="L274" s="9">
        <f t="shared" si="5"/>
        <v>14.800000000001091</v>
      </c>
    </row>
    <row r="275" spans="1:12" ht="12.75">
      <c r="A275">
        <f t="shared" si="4"/>
        <v>1571.5999999999995</v>
      </c>
      <c r="B275">
        <v>11495</v>
      </c>
      <c r="C275">
        <v>11509.9</v>
      </c>
      <c r="D275">
        <v>11524.8</v>
      </c>
      <c r="E275">
        <v>11539.7</v>
      </c>
      <c r="F275">
        <v>11554.6</v>
      </c>
      <c r="G275">
        <v>11569.5</v>
      </c>
      <c r="H275">
        <v>11584.4</v>
      </c>
      <c r="I275">
        <v>11599.3</v>
      </c>
      <c r="J275">
        <v>11614.2</v>
      </c>
      <c r="K275">
        <v>11629.1</v>
      </c>
      <c r="L275" s="9">
        <f t="shared" si="5"/>
        <v>14.799999999999272</v>
      </c>
    </row>
    <row r="276" spans="1:12" ht="12.75">
      <c r="A276">
        <f t="shared" si="4"/>
        <v>1571.6099999999994</v>
      </c>
      <c r="B276">
        <v>11509.9</v>
      </c>
      <c r="L276" s="9">
        <f t="shared" si="5"/>
        <v>14.899999999999636</v>
      </c>
    </row>
    <row r="277" spans="1:12" ht="12.75">
      <c r="A277">
        <f t="shared" si="4"/>
        <v>1571.6199999999994</v>
      </c>
      <c r="B277">
        <v>11524.8</v>
      </c>
      <c r="L277" s="9">
        <f t="shared" si="5"/>
        <v>14.899999999999636</v>
      </c>
    </row>
    <row r="278" spans="1:12" ht="12.75">
      <c r="A278">
        <f t="shared" si="4"/>
        <v>1571.6299999999994</v>
      </c>
      <c r="B278">
        <v>11539.7</v>
      </c>
      <c r="L278" s="9">
        <f t="shared" si="5"/>
        <v>14.900000000001455</v>
      </c>
    </row>
    <row r="279" spans="1:12" ht="12.75">
      <c r="A279">
        <f t="shared" si="4"/>
        <v>1571.6399999999994</v>
      </c>
      <c r="B279">
        <v>11554.6</v>
      </c>
      <c r="L279" s="9">
        <f t="shared" si="5"/>
        <v>14.899999999999636</v>
      </c>
    </row>
    <row r="280" spans="1:12" ht="12.75">
      <c r="A280">
        <f t="shared" si="4"/>
        <v>1571.6499999999994</v>
      </c>
      <c r="B280">
        <v>11569.5</v>
      </c>
      <c r="L280" s="9">
        <f t="shared" si="5"/>
        <v>14.899999999999636</v>
      </c>
    </row>
    <row r="281" spans="1:12" ht="12.75">
      <c r="A281">
        <f aca="true" t="shared" si="6" ref="A281:A344">A280+0.01</f>
        <v>1571.6599999999994</v>
      </c>
      <c r="B281">
        <v>11584.4</v>
      </c>
      <c r="L281" s="9">
        <f t="shared" si="5"/>
        <v>14.899999999999636</v>
      </c>
    </row>
    <row r="282" spans="1:12" ht="12.75">
      <c r="A282">
        <f t="shared" si="6"/>
        <v>1571.6699999999994</v>
      </c>
      <c r="B282">
        <v>11599.3</v>
      </c>
      <c r="L282" s="9">
        <f t="shared" si="5"/>
        <v>14.899999999999636</v>
      </c>
    </row>
    <row r="283" spans="1:12" ht="12.75">
      <c r="A283">
        <f t="shared" si="6"/>
        <v>1571.6799999999994</v>
      </c>
      <c r="B283">
        <v>11614.2</v>
      </c>
      <c r="L283" s="9">
        <f t="shared" si="5"/>
        <v>14.900000000001455</v>
      </c>
    </row>
    <row r="284" spans="1:12" ht="12.75">
      <c r="A284">
        <f t="shared" si="6"/>
        <v>1571.6899999999994</v>
      </c>
      <c r="B284">
        <v>11629.1</v>
      </c>
      <c r="L284" s="9">
        <f t="shared" si="5"/>
        <v>14.899999999999636</v>
      </c>
    </row>
    <row r="285" spans="1:12" ht="12.75">
      <c r="A285">
        <f t="shared" si="6"/>
        <v>1571.6999999999994</v>
      </c>
      <c r="B285">
        <v>11644</v>
      </c>
      <c r="C285">
        <v>11659</v>
      </c>
      <c r="D285">
        <v>11674</v>
      </c>
      <c r="E285">
        <v>11689</v>
      </c>
      <c r="F285">
        <v>11704</v>
      </c>
      <c r="G285">
        <v>11719</v>
      </c>
      <c r="H285">
        <v>11734</v>
      </c>
      <c r="I285">
        <v>11749</v>
      </c>
      <c r="J285">
        <v>11764</v>
      </c>
      <c r="K285">
        <v>11779</v>
      </c>
      <c r="L285" s="9">
        <f t="shared" si="5"/>
        <v>14.899999999999636</v>
      </c>
    </row>
    <row r="286" spans="1:12" ht="12.75">
      <c r="A286">
        <f t="shared" si="6"/>
        <v>1571.7099999999994</v>
      </c>
      <c r="B286">
        <v>11659</v>
      </c>
      <c r="L286" s="9">
        <f t="shared" si="5"/>
        <v>15</v>
      </c>
    </row>
    <row r="287" spans="1:12" ht="12.75">
      <c r="A287">
        <f t="shared" si="6"/>
        <v>1571.7199999999993</v>
      </c>
      <c r="B287">
        <v>11674</v>
      </c>
      <c r="L287" s="9">
        <f t="shared" si="5"/>
        <v>15</v>
      </c>
    </row>
    <row r="288" spans="1:12" ht="12.75">
      <c r="A288">
        <f t="shared" si="6"/>
        <v>1571.7299999999993</v>
      </c>
      <c r="B288">
        <v>11689</v>
      </c>
      <c r="L288" s="9">
        <f t="shared" si="5"/>
        <v>15</v>
      </c>
    </row>
    <row r="289" spans="1:12" ht="12.75">
      <c r="A289">
        <f t="shared" si="6"/>
        <v>1571.7399999999993</v>
      </c>
      <c r="B289">
        <v>11704</v>
      </c>
      <c r="L289" s="9">
        <f t="shared" si="5"/>
        <v>15</v>
      </c>
    </row>
    <row r="290" spans="1:12" ht="12.75">
      <c r="A290">
        <f t="shared" si="6"/>
        <v>1571.7499999999993</v>
      </c>
      <c r="B290">
        <v>11719</v>
      </c>
      <c r="L290" s="9">
        <f t="shared" si="5"/>
        <v>15</v>
      </c>
    </row>
    <row r="291" spans="1:12" ht="12.75">
      <c r="A291">
        <f t="shared" si="6"/>
        <v>1571.7599999999993</v>
      </c>
      <c r="B291">
        <v>11734</v>
      </c>
      <c r="L291" s="9">
        <f t="shared" si="5"/>
        <v>15</v>
      </c>
    </row>
    <row r="292" spans="1:12" ht="12.75">
      <c r="A292">
        <f t="shared" si="6"/>
        <v>1571.7699999999993</v>
      </c>
      <c r="B292">
        <v>11749</v>
      </c>
      <c r="L292" s="9">
        <f t="shared" si="5"/>
        <v>15</v>
      </c>
    </row>
    <row r="293" spans="1:12" ht="12.75">
      <c r="A293">
        <f t="shared" si="6"/>
        <v>1571.7799999999993</v>
      </c>
      <c r="B293">
        <v>11764</v>
      </c>
      <c r="L293" s="9">
        <f t="shared" si="5"/>
        <v>15</v>
      </c>
    </row>
    <row r="294" spans="1:12" ht="12.75">
      <c r="A294">
        <f t="shared" si="6"/>
        <v>1571.7899999999993</v>
      </c>
      <c r="B294">
        <v>11779</v>
      </c>
      <c r="L294" s="9">
        <f t="shared" si="5"/>
        <v>15</v>
      </c>
    </row>
    <row r="295" spans="1:12" ht="12.75">
      <c r="A295">
        <f t="shared" si="6"/>
        <v>1571.7999999999993</v>
      </c>
      <c r="B295">
        <v>11794</v>
      </c>
      <c r="C295">
        <v>11809.1</v>
      </c>
      <c r="D295">
        <v>11824.2</v>
      </c>
      <c r="E295">
        <v>11839.3</v>
      </c>
      <c r="F295">
        <v>11854.4</v>
      </c>
      <c r="G295">
        <v>11869.5</v>
      </c>
      <c r="H295">
        <v>11884.6</v>
      </c>
      <c r="I295">
        <v>11899.7</v>
      </c>
      <c r="J295">
        <v>11914.8</v>
      </c>
      <c r="K295">
        <v>11929.9</v>
      </c>
      <c r="L295" s="9">
        <f t="shared" si="5"/>
        <v>15</v>
      </c>
    </row>
    <row r="296" spans="1:12" ht="12.75">
      <c r="A296">
        <f t="shared" si="6"/>
        <v>1571.8099999999993</v>
      </c>
      <c r="B296">
        <v>11809.1</v>
      </c>
      <c r="L296" s="9">
        <f t="shared" si="5"/>
        <v>15.100000000000364</v>
      </c>
    </row>
    <row r="297" spans="1:12" ht="12.75">
      <c r="A297">
        <f t="shared" si="6"/>
        <v>1571.8199999999993</v>
      </c>
      <c r="B297">
        <v>11824.2</v>
      </c>
      <c r="L297" s="9">
        <f t="shared" si="5"/>
        <v>15.100000000000364</v>
      </c>
    </row>
    <row r="298" spans="1:12" ht="12.75">
      <c r="A298">
        <f t="shared" si="6"/>
        <v>1571.8299999999992</v>
      </c>
      <c r="B298">
        <v>11839.3</v>
      </c>
      <c r="L298" s="9">
        <f t="shared" si="5"/>
        <v>15.099999999998545</v>
      </c>
    </row>
    <row r="299" spans="1:12" ht="12.75">
      <c r="A299">
        <f t="shared" si="6"/>
        <v>1571.8399999999992</v>
      </c>
      <c r="B299">
        <v>11854.4</v>
      </c>
      <c r="L299" s="9">
        <f t="shared" si="5"/>
        <v>15.100000000000364</v>
      </c>
    </row>
    <row r="300" spans="1:12" ht="12.75">
      <c r="A300">
        <f t="shared" si="6"/>
        <v>1571.8499999999992</v>
      </c>
      <c r="B300">
        <v>11869.5</v>
      </c>
      <c r="L300" s="9">
        <f t="shared" si="5"/>
        <v>15.100000000000364</v>
      </c>
    </row>
    <row r="301" spans="1:12" ht="12.75">
      <c r="A301">
        <f t="shared" si="6"/>
        <v>1571.8599999999992</v>
      </c>
      <c r="B301">
        <v>11884.6</v>
      </c>
      <c r="L301" s="9">
        <f t="shared" si="5"/>
        <v>15.100000000000364</v>
      </c>
    </row>
    <row r="302" spans="1:12" ht="12.75">
      <c r="A302">
        <f t="shared" si="6"/>
        <v>1571.8699999999992</v>
      </c>
      <c r="B302">
        <v>11899.7</v>
      </c>
      <c r="L302" s="9">
        <f t="shared" si="5"/>
        <v>15.100000000000364</v>
      </c>
    </row>
    <row r="303" spans="1:12" ht="12.75">
      <c r="A303">
        <f t="shared" si="6"/>
        <v>1571.8799999999992</v>
      </c>
      <c r="B303">
        <v>11914.8</v>
      </c>
      <c r="L303" s="9">
        <f t="shared" si="5"/>
        <v>15.099999999998545</v>
      </c>
    </row>
    <row r="304" spans="1:12" ht="12.75">
      <c r="A304">
        <f t="shared" si="6"/>
        <v>1571.8899999999992</v>
      </c>
      <c r="B304">
        <v>11929.9</v>
      </c>
      <c r="L304" s="9">
        <f t="shared" si="5"/>
        <v>15.100000000000364</v>
      </c>
    </row>
    <row r="305" spans="1:12" ht="12.75">
      <c r="A305">
        <f t="shared" si="6"/>
        <v>1571.8999999999992</v>
      </c>
      <c r="B305">
        <v>11945</v>
      </c>
      <c r="C305">
        <v>11960.1</v>
      </c>
      <c r="D305">
        <v>11975.2</v>
      </c>
      <c r="E305">
        <v>11990.3</v>
      </c>
      <c r="F305">
        <v>12005.4</v>
      </c>
      <c r="G305">
        <v>12020.5</v>
      </c>
      <c r="H305">
        <v>12035.6</v>
      </c>
      <c r="I305">
        <v>12050.7</v>
      </c>
      <c r="J305">
        <v>12065.8</v>
      </c>
      <c r="K305">
        <v>12080.9</v>
      </c>
      <c r="L305" s="9">
        <f t="shared" si="5"/>
        <v>15.100000000000364</v>
      </c>
    </row>
    <row r="306" spans="1:12" ht="12.75">
      <c r="A306">
        <f t="shared" si="6"/>
        <v>1571.9099999999992</v>
      </c>
      <c r="B306">
        <v>11960.1</v>
      </c>
      <c r="L306" s="9">
        <f t="shared" si="5"/>
        <v>15.100000000000364</v>
      </c>
    </row>
    <row r="307" spans="1:12" ht="12.75">
      <c r="A307">
        <f t="shared" si="6"/>
        <v>1571.9199999999992</v>
      </c>
      <c r="B307">
        <v>11975.2</v>
      </c>
      <c r="L307" s="9">
        <f t="shared" si="5"/>
        <v>15.100000000000364</v>
      </c>
    </row>
    <row r="308" spans="1:12" ht="12.75">
      <c r="A308">
        <f t="shared" si="6"/>
        <v>1571.9299999999992</v>
      </c>
      <c r="B308">
        <v>11990.3</v>
      </c>
      <c r="L308" s="9">
        <f t="shared" si="5"/>
        <v>15.099999999998545</v>
      </c>
    </row>
    <row r="309" spans="1:12" ht="12.75">
      <c r="A309">
        <f t="shared" si="6"/>
        <v>1571.9399999999991</v>
      </c>
      <c r="B309">
        <v>12005.4</v>
      </c>
      <c r="L309" s="9">
        <f t="shared" si="5"/>
        <v>15.100000000000364</v>
      </c>
    </row>
    <row r="310" spans="1:12" ht="12.75">
      <c r="A310">
        <f t="shared" si="6"/>
        <v>1571.9499999999991</v>
      </c>
      <c r="B310">
        <v>12020.5</v>
      </c>
      <c r="L310" s="9">
        <f t="shared" si="5"/>
        <v>15.100000000000364</v>
      </c>
    </row>
    <row r="311" spans="1:12" ht="12.75">
      <c r="A311">
        <f t="shared" si="6"/>
        <v>1571.9599999999991</v>
      </c>
      <c r="B311">
        <v>12035.6</v>
      </c>
      <c r="L311" s="9">
        <f t="shared" si="5"/>
        <v>15.100000000000364</v>
      </c>
    </row>
    <row r="312" spans="1:12" ht="12.75">
      <c r="A312">
        <f t="shared" si="6"/>
        <v>1571.9699999999991</v>
      </c>
      <c r="B312">
        <v>12050.7</v>
      </c>
      <c r="L312" s="9">
        <f t="shared" si="5"/>
        <v>15.100000000000364</v>
      </c>
    </row>
    <row r="313" spans="1:12" ht="12.75">
      <c r="A313">
        <f t="shared" si="6"/>
        <v>1571.979999999999</v>
      </c>
      <c r="B313">
        <v>12065.8</v>
      </c>
      <c r="L313" s="9">
        <f t="shared" si="5"/>
        <v>15.099999999998545</v>
      </c>
    </row>
    <row r="314" spans="1:12" ht="12.75">
      <c r="A314">
        <f t="shared" si="6"/>
        <v>1571.989999999999</v>
      </c>
      <c r="B314">
        <v>12080.9</v>
      </c>
      <c r="L314" s="9">
        <f t="shared" si="5"/>
        <v>15.100000000000364</v>
      </c>
    </row>
    <row r="315" spans="1:12" ht="12.75">
      <c r="A315">
        <f t="shared" si="6"/>
        <v>1571.999999999999</v>
      </c>
      <c r="B315">
        <v>12096</v>
      </c>
      <c r="C315">
        <v>12111.3</v>
      </c>
      <c r="D315">
        <v>12126.6</v>
      </c>
      <c r="E315">
        <v>12141.9</v>
      </c>
      <c r="F315">
        <v>12157.2</v>
      </c>
      <c r="G315">
        <v>12172.5</v>
      </c>
      <c r="H315">
        <v>12187.8</v>
      </c>
      <c r="I315">
        <v>12203.1</v>
      </c>
      <c r="J315">
        <v>12218.4</v>
      </c>
      <c r="K315">
        <v>12233.7</v>
      </c>
      <c r="L315" s="9">
        <f t="shared" si="5"/>
        <v>15.100000000000364</v>
      </c>
    </row>
    <row r="316" spans="1:12" ht="12.75">
      <c r="A316">
        <f t="shared" si="6"/>
        <v>1572.009999999999</v>
      </c>
      <c r="B316">
        <v>12111.3</v>
      </c>
      <c r="L316" s="9">
        <f t="shared" si="5"/>
        <v>15.299999999999272</v>
      </c>
    </row>
    <row r="317" spans="1:12" ht="12.75">
      <c r="A317">
        <f t="shared" si="6"/>
        <v>1572.019999999999</v>
      </c>
      <c r="B317">
        <v>12126.6</v>
      </c>
      <c r="L317" s="9">
        <f t="shared" si="5"/>
        <v>15.300000000001091</v>
      </c>
    </row>
    <row r="318" spans="1:12" ht="12.75">
      <c r="A318">
        <f t="shared" si="6"/>
        <v>1572.029999999999</v>
      </c>
      <c r="B318">
        <v>12141.9</v>
      </c>
      <c r="L318" s="9">
        <f t="shared" si="5"/>
        <v>15.299999999999272</v>
      </c>
    </row>
    <row r="319" spans="1:12" ht="12.75">
      <c r="A319">
        <f t="shared" si="6"/>
        <v>1572.039999999999</v>
      </c>
      <c r="B319">
        <v>12157.2</v>
      </c>
      <c r="L319" s="9">
        <f t="shared" si="5"/>
        <v>15.300000000001091</v>
      </c>
    </row>
    <row r="320" spans="1:12" ht="12.75">
      <c r="A320">
        <f t="shared" si="6"/>
        <v>1572.049999999999</v>
      </c>
      <c r="B320">
        <v>12172.5</v>
      </c>
      <c r="L320" s="9">
        <f t="shared" si="5"/>
        <v>15.299999999999272</v>
      </c>
    </row>
    <row r="321" spans="1:12" ht="12.75">
      <c r="A321">
        <f t="shared" si="6"/>
        <v>1572.059999999999</v>
      </c>
      <c r="B321">
        <v>12187.8</v>
      </c>
      <c r="L321" s="9">
        <f t="shared" si="5"/>
        <v>15.299999999999272</v>
      </c>
    </row>
    <row r="322" spans="1:12" ht="12.75">
      <c r="A322">
        <f t="shared" si="6"/>
        <v>1572.069999999999</v>
      </c>
      <c r="B322">
        <v>12203.1</v>
      </c>
      <c r="L322" s="9">
        <f t="shared" si="5"/>
        <v>15.300000000001091</v>
      </c>
    </row>
    <row r="323" spans="1:12" ht="12.75">
      <c r="A323">
        <f t="shared" si="6"/>
        <v>1572.079999999999</v>
      </c>
      <c r="B323">
        <v>12218.4</v>
      </c>
      <c r="L323" s="9">
        <f t="shared" si="5"/>
        <v>15.299999999999272</v>
      </c>
    </row>
    <row r="324" spans="1:12" ht="12.75">
      <c r="A324">
        <f t="shared" si="6"/>
        <v>1572.089999999999</v>
      </c>
      <c r="B324">
        <v>12233.7</v>
      </c>
      <c r="L324" s="9">
        <f t="shared" si="5"/>
        <v>15.300000000001091</v>
      </c>
    </row>
    <row r="325" spans="1:12" ht="12.75">
      <c r="A325">
        <f t="shared" si="6"/>
        <v>1572.099999999999</v>
      </c>
      <c r="B325">
        <v>12249</v>
      </c>
      <c r="C325">
        <v>12264.4</v>
      </c>
      <c r="D325">
        <v>12279.8</v>
      </c>
      <c r="E325">
        <v>12295.2</v>
      </c>
      <c r="F325">
        <v>12310.6</v>
      </c>
      <c r="G325">
        <v>12326</v>
      </c>
      <c r="H325">
        <v>12341.4</v>
      </c>
      <c r="I325">
        <v>12356.8</v>
      </c>
      <c r="J325">
        <v>12372.2</v>
      </c>
      <c r="K325">
        <v>12387.6</v>
      </c>
      <c r="L325" s="9">
        <f t="shared" si="5"/>
        <v>15.299999999999272</v>
      </c>
    </row>
    <row r="326" spans="1:12" ht="12.75">
      <c r="A326">
        <f t="shared" si="6"/>
        <v>1572.109999999999</v>
      </c>
      <c r="B326">
        <v>12264.4</v>
      </c>
      <c r="L326" s="9">
        <f t="shared" si="5"/>
        <v>15.399999999999636</v>
      </c>
    </row>
    <row r="327" spans="1:12" ht="12.75">
      <c r="A327">
        <f t="shared" si="6"/>
        <v>1572.119999999999</v>
      </c>
      <c r="B327">
        <v>12279.8</v>
      </c>
      <c r="L327" s="9">
        <f t="shared" si="5"/>
        <v>15.399999999999636</v>
      </c>
    </row>
    <row r="328" spans="1:12" ht="12.75">
      <c r="A328">
        <f t="shared" si="6"/>
        <v>1572.129999999999</v>
      </c>
      <c r="B328">
        <v>12295.2</v>
      </c>
      <c r="L328" s="9">
        <f aca="true" t="shared" si="7" ref="L328:L391">B328-B327</f>
        <v>15.400000000001455</v>
      </c>
    </row>
    <row r="329" spans="1:12" ht="12.75">
      <c r="A329">
        <f t="shared" si="6"/>
        <v>1572.139999999999</v>
      </c>
      <c r="B329">
        <v>12310.6</v>
      </c>
      <c r="L329" s="9">
        <f t="shared" si="7"/>
        <v>15.399999999999636</v>
      </c>
    </row>
    <row r="330" spans="1:12" ht="12.75">
      <c r="A330">
        <f t="shared" si="6"/>
        <v>1572.149999999999</v>
      </c>
      <c r="B330">
        <v>12326</v>
      </c>
      <c r="L330" s="9">
        <f t="shared" si="7"/>
        <v>15.399999999999636</v>
      </c>
    </row>
    <row r="331" spans="1:12" ht="12.75">
      <c r="A331">
        <f t="shared" si="6"/>
        <v>1572.159999999999</v>
      </c>
      <c r="B331">
        <v>12341.4</v>
      </c>
      <c r="L331" s="9">
        <f t="shared" si="7"/>
        <v>15.399999999999636</v>
      </c>
    </row>
    <row r="332" spans="1:12" ht="12.75">
      <c r="A332">
        <f t="shared" si="6"/>
        <v>1572.169999999999</v>
      </c>
      <c r="B332">
        <v>12356.8</v>
      </c>
      <c r="L332" s="9">
        <f t="shared" si="7"/>
        <v>15.399999999999636</v>
      </c>
    </row>
    <row r="333" spans="1:12" ht="12.75">
      <c r="A333">
        <f t="shared" si="6"/>
        <v>1572.179999999999</v>
      </c>
      <c r="B333">
        <v>12372.2</v>
      </c>
      <c r="L333" s="9">
        <f t="shared" si="7"/>
        <v>15.400000000001455</v>
      </c>
    </row>
    <row r="334" spans="1:12" ht="12.75">
      <c r="A334">
        <f t="shared" si="6"/>
        <v>1572.189999999999</v>
      </c>
      <c r="B334">
        <v>12387.6</v>
      </c>
      <c r="L334" s="9">
        <f t="shared" si="7"/>
        <v>15.399999999999636</v>
      </c>
    </row>
    <row r="335" spans="1:12" ht="12.75">
      <c r="A335">
        <f t="shared" si="6"/>
        <v>1572.199999999999</v>
      </c>
      <c r="B335">
        <v>12403</v>
      </c>
      <c r="C335">
        <v>12418.5</v>
      </c>
      <c r="D335">
        <v>12434</v>
      </c>
      <c r="E335">
        <v>12449.5</v>
      </c>
      <c r="F335">
        <v>12465</v>
      </c>
      <c r="G335">
        <v>12480.5</v>
      </c>
      <c r="H335">
        <v>12496</v>
      </c>
      <c r="I335">
        <v>12511.5</v>
      </c>
      <c r="J335">
        <v>12527</v>
      </c>
      <c r="K335">
        <v>12542.5</v>
      </c>
      <c r="L335" s="9">
        <f t="shared" si="7"/>
        <v>15.399999999999636</v>
      </c>
    </row>
    <row r="336" spans="1:12" ht="12.75">
      <c r="A336">
        <f t="shared" si="6"/>
        <v>1572.209999999999</v>
      </c>
      <c r="B336">
        <v>12418.5</v>
      </c>
      <c r="L336" s="9">
        <f t="shared" si="7"/>
        <v>15.5</v>
      </c>
    </row>
    <row r="337" spans="1:12" ht="12.75">
      <c r="A337">
        <f t="shared" si="6"/>
        <v>1572.219999999999</v>
      </c>
      <c r="B337">
        <v>12434</v>
      </c>
      <c r="L337" s="9">
        <f t="shared" si="7"/>
        <v>15.5</v>
      </c>
    </row>
    <row r="338" spans="1:12" ht="12.75">
      <c r="A338">
        <f t="shared" si="6"/>
        <v>1572.2299999999989</v>
      </c>
      <c r="B338">
        <v>12449.5</v>
      </c>
      <c r="L338" s="9">
        <f t="shared" si="7"/>
        <v>15.5</v>
      </c>
    </row>
    <row r="339" spans="1:12" ht="12.75">
      <c r="A339">
        <f t="shared" si="6"/>
        <v>1572.2399999999989</v>
      </c>
      <c r="B339">
        <v>12465</v>
      </c>
      <c r="L339" s="9">
        <f t="shared" si="7"/>
        <v>15.5</v>
      </c>
    </row>
    <row r="340" spans="1:12" ht="12.75">
      <c r="A340">
        <f t="shared" si="6"/>
        <v>1572.2499999999989</v>
      </c>
      <c r="B340">
        <v>12480.5</v>
      </c>
      <c r="L340" s="9">
        <f t="shared" si="7"/>
        <v>15.5</v>
      </c>
    </row>
    <row r="341" spans="1:12" ht="12.75">
      <c r="A341">
        <f t="shared" si="6"/>
        <v>1572.2599999999989</v>
      </c>
      <c r="B341">
        <v>12496</v>
      </c>
      <c r="L341" s="9">
        <f t="shared" si="7"/>
        <v>15.5</v>
      </c>
    </row>
    <row r="342" spans="1:12" ht="12.75">
      <c r="A342">
        <f t="shared" si="6"/>
        <v>1572.2699999999988</v>
      </c>
      <c r="B342">
        <v>12511.5</v>
      </c>
      <c r="L342" s="9">
        <f t="shared" si="7"/>
        <v>15.5</v>
      </c>
    </row>
    <row r="343" spans="1:12" ht="12.75">
      <c r="A343">
        <f t="shared" si="6"/>
        <v>1572.2799999999988</v>
      </c>
      <c r="B343">
        <v>12527</v>
      </c>
      <c r="L343" s="9">
        <f t="shared" si="7"/>
        <v>15.5</v>
      </c>
    </row>
    <row r="344" spans="1:12" ht="12.75">
      <c r="A344">
        <f t="shared" si="6"/>
        <v>1572.2899999999988</v>
      </c>
      <c r="B344">
        <v>12542.5</v>
      </c>
      <c r="L344" s="9">
        <f t="shared" si="7"/>
        <v>15.5</v>
      </c>
    </row>
    <row r="345" spans="1:12" ht="12.75">
      <c r="A345">
        <f aca="true" t="shared" si="8" ref="A345:A408">A344+0.01</f>
        <v>1572.2999999999988</v>
      </c>
      <c r="B345">
        <v>12558</v>
      </c>
      <c r="C345">
        <v>12573.7</v>
      </c>
      <c r="D345">
        <v>12589.4</v>
      </c>
      <c r="E345">
        <v>12605.1</v>
      </c>
      <c r="F345">
        <v>12620.8</v>
      </c>
      <c r="G345">
        <v>12636.5</v>
      </c>
      <c r="H345">
        <v>12652.2</v>
      </c>
      <c r="I345">
        <v>12667.9</v>
      </c>
      <c r="J345">
        <v>12683.6</v>
      </c>
      <c r="K345">
        <v>12699.3</v>
      </c>
      <c r="L345" s="9">
        <f t="shared" si="7"/>
        <v>15.5</v>
      </c>
    </row>
    <row r="346" spans="1:12" ht="12.75">
      <c r="A346">
        <f t="shared" si="8"/>
        <v>1572.3099999999988</v>
      </c>
      <c r="B346">
        <v>12573.7</v>
      </c>
      <c r="L346" s="9">
        <f t="shared" si="7"/>
        <v>15.700000000000728</v>
      </c>
    </row>
    <row r="347" spans="1:12" ht="12.75">
      <c r="A347">
        <f t="shared" si="8"/>
        <v>1572.3199999999988</v>
      </c>
      <c r="B347">
        <v>12589.4</v>
      </c>
      <c r="L347" s="9">
        <f t="shared" si="7"/>
        <v>15.699999999998909</v>
      </c>
    </row>
    <row r="348" spans="1:12" ht="12.75">
      <c r="A348">
        <f t="shared" si="8"/>
        <v>1572.3299999999988</v>
      </c>
      <c r="B348">
        <v>12605.1</v>
      </c>
      <c r="L348" s="9">
        <f t="shared" si="7"/>
        <v>15.700000000000728</v>
      </c>
    </row>
    <row r="349" spans="1:12" ht="12.75">
      <c r="A349">
        <f t="shared" si="8"/>
        <v>1572.3399999999988</v>
      </c>
      <c r="B349">
        <v>12620.8</v>
      </c>
      <c r="L349" s="9">
        <f t="shared" si="7"/>
        <v>15.699999999998909</v>
      </c>
    </row>
    <row r="350" spans="1:12" ht="12.75">
      <c r="A350">
        <f t="shared" si="8"/>
        <v>1572.3499999999988</v>
      </c>
      <c r="B350">
        <v>12636.5</v>
      </c>
      <c r="L350" s="9">
        <f t="shared" si="7"/>
        <v>15.700000000000728</v>
      </c>
    </row>
    <row r="351" spans="1:12" ht="12.75">
      <c r="A351">
        <f t="shared" si="8"/>
        <v>1572.3599999999988</v>
      </c>
      <c r="B351">
        <v>12652.2</v>
      </c>
      <c r="L351" s="9">
        <f t="shared" si="7"/>
        <v>15.700000000000728</v>
      </c>
    </row>
    <row r="352" spans="1:12" ht="12.75">
      <c r="A352">
        <f t="shared" si="8"/>
        <v>1572.3699999999988</v>
      </c>
      <c r="B352">
        <v>12667.9</v>
      </c>
      <c r="L352" s="9">
        <f t="shared" si="7"/>
        <v>15.699999999998909</v>
      </c>
    </row>
    <row r="353" spans="1:12" ht="12.75">
      <c r="A353">
        <f t="shared" si="8"/>
        <v>1572.3799999999987</v>
      </c>
      <c r="B353">
        <v>12683.6</v>
      </c>
      <c r="L353" s="9">
        <f t="shared" si="7"/>
        <v>15.700000000000728</v>
      </c>
    </row>
    <row r="354" spans="1:12" ht="12.75">
      <c r="A354">
        <f t="shared" si="8"/>
        <v>1572.3899999999987</v>
      </c>
      <c r="B354">
        <v>12699.3</v>
      </c>
      <c r="L354" s="9">
        <f t="shared" si="7"/>
        <v>15.699999999998909</v>
      </c>
    </row>
    <row r="355" spans="1:12" ht="12.75">
      <c r="A355">
        <f t="shared" si="8"/>
        <v>1572.3999999999987</v>
      </c>
      <c r="B355">
        <v>12715</v>
      </c>
      <c r="C355">
        <v>12730.7</v>
      </c>
      <c r="D355">
        <v>12746.4</v>
      </c>
      <c r="E355">
        <v>12762.1</v>
      </c>
      <c r="F355">
        <v>12777.8</v>
      </c>
      <c r="G355">
        <v>12793.5</v>
      </c>
      <c r="H355">
        <v>12809.2</v>
      </c>
      <c r="I355">
        <v>12824.9</v>
      </c>
      <c r="J355">
        <v>12840.6</v>
      </c>
      <c r="K355">
        <v>12856.3</v>
      </c>
      <c r="L355" s="9">
        <f t="shared" si="7"/>
        <v>15.700000000000728</v>
      </c>
    </row>
    <row r="356" spans="1:12" ht="12.75">
      <c r="A356">
        <f t="shared" si="8"/>
        <v>1572.4099999999987</v>
      </c>
      <c r="B356">
        <v>12730.7</v>
      </c>
      <c r="L356" s="9">
        <f t="shared" si="7"/>
        <v>15.700000000000728</v>
      </c>
    </row>
    <row r="357" spans="1:12" ht="12.75">
      <c r="A357">
        <f t="shared" si="8"/>
        <v>1572.4199999999987</v>
      </c>
      <c r="B357">
        <v>12746.4</v>
      </c>
      <c r="L357" s="9">
        <f t="shared" si="7"/>
        <v>15.699999999998909</v>
      </c>
    </row>
    <row r="358" spans="1:12" ht="12.75">
      <c r="A358">
        <f t="shared" si="8"/>
        <v>1572.4299999999987</v>
      </c>
      <c r="B358">
        <v>12762.1</v>
      </c>
      <c r="L358" s="9">
        <f t="shared" si="7"/>
        <v>15.700000000000728</v>
      </c>
    </row>
    <row r="359" spans="1:12" ht="12.75">
      <c r="A359">
        <f t="shared" si="8"/>
        <v>1572.4399999999987</v>
      </c>
      <c r="B359">
        <v>12777.8</v>
      </c>
      <c r="L359" s="9">
        <f t="shared" si="7"/>
        <v>15.699999999998909</v>
      </c>
    </row>
    <row r="360" spans="1:12" ht="12.75">
      <c r="A360">
        <f t="shared" si="8"/>
        <v>1572.4499999999987</v>
      </c>
      <c r="B360">
        <v>12793.5</v>
      </c>
      <c r="L360" s="9">
        <f t="shared" si="7"/>
        <v>15.700000000000728</v>
      </c>
    </row>
    <row r="361" spans="1:12" ht="12.75">
      <c r="A361">
        <f t="shared" si="8"/>
        <v>1572.4599999999987</v>
      </c>
      <c r="B361">
        <v>12809.2</v>
      </c>
      <c r="L361" s="9">
        <f t="shared" si="7"/>
        <v>15.700000000000728</v>
      </c>
    </row>
    <row r="362" spans="1:12" ht="12.75">
      <c r="A362">
        <f t="shared" si="8"/>
        <v>1572.4699999999987</v>
      </c>
      <c r="B362">
        <v>12824.9</v>
      </c>
      <c r="L362" s="9">
        <f t="shared" si="7"/>
        <v>15.699999999998909</v>
      </c>
    </row>
    <row r="363" spans="1:12" ht="12.75">
      <c r="A363">
        <f t="shared" si="8"/>
        <v>1572.4799999999987</v>
      </c>
      <c r="B363">
        <v>12840.6</v>
      </c>
      <c r="L363" s="9">
        <f t="shared" si="7"/>
        <v>15.700000000000728</v>
      </c>
    </row>
    <row r="364" spans="1:12" ht="12.75">
      <c r="A364">
        <f t="shared" si="8"/>
        <v>1572.4899999999986</v>
      </c>
      <c r="B364">
        <v>12856.3</v>
      </c>
      <c r="L364" s="9">
        <f t="shared" si="7"/>
        <v>15.699999999998909</v>
      </c>
    </row>
    <row r="365" spans="1:12" ht="12.75">
      <c r="A365">
        <f t="shared" si="8"/>
        <v>1572.4999999999986</v>
      </c>
      <c r="B365">
        <v>12872</v>
      </c>
      <c r="C365">
        <v>12887.9</v>
      </c>
      <c r="D365">
        <v>12903.8</v>
      </c>
      <c r="E365">
        <v>12919.7</v>
      </c>
      <c r="F365">
        <v>12935.6</v>
      </c>
      <c r="G365">
        <v>12951.5</v>
      </c>
      <c r="H365">
        <v>12967.4</v>
      </c>
      <c r="I365">
        <v>12983.3</v>
      </c>
      <c r="J365">
        <v>12999.2</v>
      </c>
      <c r="K365">
        <v>13015.1</v>
      </c>
      <c r="L365" s="9">
        <f t="shared" si="7"/>
        <v>15.700000000000728</v>
      </c>
    </row>
    <row r="366" spans="1:12" ht="12.75">
      <c r="A366">
        <f t="shared" si="8"/>
        <v>1572.5099999999986</v>
      </c>
      <c r="B366">
        <v>12887.9</v>
      </c>
      <c r="L366" s="9">
        <f t="shared" si="7"/>
        <v>15.899999999999636</v>
      </c>
    </row>
    <row r="367" spans="1:12" ht="12.75">
      <c r="A367">
        <f t="shared" si="8"/>
        <v>1572.5199999999986</v>
      </c>
      <c r="B367">
        <v>12903.8</v>
      </c>
      <c r="L367" s="9">
        <f t="shared" si="7"/>
        <v>15.899999999999636</v>
      </c>
    </row>
    <row r="368" spans="1:12" ht="12.75">
      <c r="A368">
        <f t="shared" si="8"/>
        <v>1572.5299999999986</v>
      </c>
      <c r="B368">
        <v>12919.7</v>
      </c>
      <c r="L368" s="9">
        <f t="shared" si="7"/>
        <v>15.900000000001455</v>
      </c>
    </row>
    <row r="369" spans="1:12" ht="12.75">
      <c r="A369">
        <f t="shared" si="8"/>
        <v>1572.5399999999986</v>
      </c>
      <c r="B369">
        <v>12935.6</v>
      </c>
      <c r="L369" s="9">
        <f t="shared" si="7"/>
        <v>15.899999999999636</v>
      </c>
    </row>
    <row r="370" spans="1:12" ht="12.75">
      <c r="A370">
        <f t="shared" si="8"/>
        <v>1572.5499999999986</v>
      </c>
      <c r="B370">
        <v>12951.5</v>
      </c>
      <c r="L370" s="9">
        <f t="shared" si="7"/>
        <v>15.899999999999636</v>
      </c>
    </row>
    <row r="371" spans="1:12" ht="12.75">
      <c r="A371">
        <f t="shared" si="8"/>
        <v>1572.5599999999986</v>
      </c>
      <c r="B371">
        <v>12967.4</v>
      </c>
      <c r="L371" s="9">
        <f t="shared" si="7"/>
        <v>15.899999999999636</v>
      </c>
    </row>
    <row r="372" spans="1:12" ht="12.75">
      <c r="A372">
        <f t="shared" si="8"/>
        <v>1572.5699999999986</v>
      </c>
      <c r="B372">
        <v>12983.3</v>
      </c>
      <c r="L372" s="9">
        <f t="shared" si="7"/>
        <v>15.899999999999636</v>
      </c>
    </row>
    <row r="373" spans="1:12" ht="12.75">
      <c r="A373">
        <f t="shared" si="8"/>
        <v>1572.5799999999986</v>
      </c>
      <c r="B373">
        <v>12999.2</v>
      </c>
      <c r="L373" s="9">
        <f t="shared" si="7"/>
        <v>15.900000000001455</v>
      </c>
    </row>
    <row r="374" spans="1:12" ht="12.75">
      <c r="A374">
        <f t="shared" si="8"/>
        <v>1572.5899999999986</v>
      </c>
      <c r="B374">
        <v>13015.1</v>
      </c>
      <c r="L374" s="9">
        <f t="shared" si="7"/>
        <v>15.899999999999636</v>
      </c>
    </row>
    <row r="375" spans="1:12" ht="12.75">
      <c r="A375">
        <f t="shared" si="8"/>
        <v>1572.5999999999985</v>
      </c>
      <c r="B375">
        <v>13031</v>
      </c>
      <c r="C375">
        <v>13046.9</v>
      </c>
      <c r="D375">
        <v>13062.8</v>
      </c>
      <c r="E375">
        <v>13078.7</v>
      </c>
      <c r="F375">
        <v>13094.6</v>
      </c>
      <c r="G375">
        <v>13110.5</v>
      </c>
      <c r="H375">
        <v>13126.4</v>
      </c>
      <c r="I375">
        <v>13142.3</v>
      </c>
      <c r="J375">
        <v>13158.2</v>
      </c>
      <c r="K375">
        <v>13174.1</v>
      </c>
      <c r="L375" s="9">
        <f t="shared" si="7"/>
        <v>15.899999999999636</v>
      </c>
    </row>
    <row r="376" spans="1:12" ht="12.75">
      <c r="A376">
        <f t="shared" si="8"/>
        <v>1572.6099999999985</v>
      </c>
      <c r="B376">
        <v>13046.9</v>
      </c>
      <c r="L376" s="9">
        <f t="shared" si="7"/>
        <v>15.899999999999636</v>
      </c>
    </row>
    <row r="377" spans="1:12" ht="12.75">
      <c r="A377">
        <f t="shared" si="8"/>
        <v>1572.6199999999985</v>
      </c>
      <c r="B377">
        <v>13062.8</v>
      </c>
      <c r="L377" s="9">
        <f t="shared" si="7"/>
        <v>15.899999999999636</v>
      </c>
    </row>
    <row r="378" spans="1:12" ht="12.75">
      <c r="A378">
        <f t="shared" si="8"/>
        <v>1572.6299999999985</v>
      </c>
      <c r="B378">
        <v>13078.7</v>
      </c>
      <c r="L378" s="9">
        <f t="shared" si="7"/>
        <v>15.900000000001455</v>
      </c>
    </row>
    <row r="379" spans="1:12" ht="12.75">
      <c r="A379">
        <f t="shared" si="8"/>
        <v>1572.6399999999985</v>
      </c>
      <c r="B379">
        <v>13094.6</v>
      </c>
      <c r="L379" s="9">
        <f t="shared" si="7"/>
        <v>15.899999999999636</v>
      </c>
    </row>
    <row r="380" spans="1:12" ht="12.75">
      <c r="A380">
        <f t="shared" si="8"/>
        <v>1572.6499999999985</v>
      </c>
      <c r="B380">
        <v>13110.5</v>
      </c>
      <c r="L380" s="9">
        <f t="shared" si="7"/>
        <v>15.899999999999636</v>
      </c>
    </row>
    <row r="381" spans="1:12" ht="12.75">
      <c r="A381">
        <f t="shared" si="8"/>
        <v>1572.6599999999985</v>
      </c>
      <c r="B381">
        <v>13126.4</v>
      </c>
      <c r="L381" s="9">
        <f t="shared" si="7"/>
        <v>15.899999999999636</v>
      </c>
    </row>
    <row r="382" spans="1:12" ht="12.75">
      <c r="A382">
        <f t="shared" si="8"/>
        <v>1572.6699999999985</v>
      </c>
      <c r="B382">
        <v>13142.3</v>
      </c>
      <c r="L382" s="9">
        <f t="shared" si="7"/>
        <v>15.899999999999636</v>
      </c>
    </row>
    <row r="383" spans="1:12" ht="12.75">
      <c r="A383">
        <f t="shared" si="8"/>
        <v>1572.6799999999985</v>
      </c>
      <c r="B383">
        <v>13158.2</v>
      </c>
      <c r="L383" s="9">
        <f t="shared" si="7"/>
        <v>15.900000000001455</v>
      </c>
    </row>
    <row r="384" spans="1:12" ht="12.75">
      <c r="A384">
        <f t="shared" si="8"/>
        <v>1572.6899999999985</v>
      </c>
      <c r="B384">
        <v>13174.1</v>
      </c>
      <c r="L384" s="9">
        <f t="shared" si="7"/>
        <v>15.899999999999636</v>
      </c>
    </row>
    <row r="385" spans="1:12" ht="12.75">
      <c r="A385">
        <f t="shared" si="8"/>
        <v>1572.6999999999985</v>
      </c>
      <c r="B385">
        <v>13190</v>
      </c>
      <c r="C385">
        <v>13206.1</v>
      </c>
      <c r="D385">
        <v>13222.2</v>
      </c>
      <c r="E385">
        <v>13238.3</v>
      </c>
      <c r="F385">
        <v>13254.4</v>
      </c>
      <c r="G385">
        <v>13270.5</v>
      </c>
      <c r="H385">
        <v>13286.6</v>
      </c>
      <c r="I385">
        <v>13302.7</v>
      </c>
      <c r="J385">
        <v>13318.8</v>
      </c>
      <c r="K385">
        <v>13334.9</v>
      </c>
      <c r="L385" s="9">
        <f t="shared" si="7"/>
        <v>15.899999999999636</v>
      </c>
    </row>
    <row r="386" spans="1:12" ht="12.75">
      <c r="A386">
        <f t="shared" si="8"/>
        <v>1572.7099999999984</v>
      </c>
      <c r="B386">
        <v>13206.1</v>
      </c>
      <c r="L386" s="9">
        <f t="shared" si="7"/>
        <v>16.100000000000364</v>
      </c>
    </row>
    <row r="387" spans="1:12" ht="12.75">
      <c r="A387">
        <f t="shared" si="8"/>
        <v>1572.7199999999984</v>
      </c>
      <c r="B387">
        <v>13222.2</v>
      </c>
      <c r="L387" s="9">
        <f t="shared" si="7"/>
        <v>16.100000000000364</v>
      </c>
    </row>
    <row r="388" spans="1:12" ht="12.75">
      <c r="A388">
        <f t="shared" si="8"/>
        <v>1572.7299999999984</v>
      </c>
      <c r="B388">
        <v>13238.3</v>
      </c>
      <c r="L388" s="9">
        <f t="shared" si="7"/>
        <v>16.099999999998545</v>
      </c>
    </row>
    <row r="389" spans="1:12" ht="12.75">
      <c r="A389">
        <f t="shared" si="8"/>
        <v>1572.7399999999984</v>
      </c>
      <c r="B389">
        <v>13254.4</v>
      </c>
      <c r="L389" s="9">
        <f t="shared" si="7"/>
        <v>16.100000000000364</v>
      </c>
    </row>
    <row r="390" spans="1:12" ht="12.75">
      <c r="A390">
        <f t="shared" si="8"/>
        <v>1572.7499999999984</v>
      </c>
      <c r="B390">
        <v>13270.5</v>
      </c>
      <c r="L390" s="9">
        <f t="shared" si="7"/>
        <v>16.100000000000364</v>
      </c>
    </row>
    <row r="391" spans="1:12" ht="12.75">
      <c r="A391">
        <f t="shared" si="8"/>
        <v>1572.7599999999984</v>
      </c>
      <c r="B391">
        <v>13286.6</v>
      </c>
      <c r="L391" s="9">
        <f t="shared" si="7"/>
        <v>16.100000000000364</v>
      </c>
    </row>
    <row r="392" spans="1:12" ht="12.75">
      <c r="A392">
        <f t="shared" si="8"/>
        <v>1572.7699999999984</v>
      </c>
      <c r="B392">
        <v>13302.7</v>
      </c>
      <c r="L392" s="9">
        <f aca="true" t="shared" si="9" ref="L392:L455">B392-B391</f>
        <v>16.100000000000364</v>
      </c>
    </row>
    <row r="393" spans="1:12" ht="12.75">
      <c r="A393">
        <f t="shared" si="8"/>
        <v>1572.7799999999984</v>
      </c>
      <c r="B393">
        <v>13318.8</v>
      </c>
      <c r="L393" s="9">
        <f t="shared" si="9"/>
        <v>16.099999999998545</v>
      </c>
    </row>
    <row r="394" spans="1:12" ht="12.75">
      <c r="A394">
        <f t="shared" si="8"/>
        <v>1572.7899999999984</v>
      </c>
      <c r="B394">
        <v>13334.9</v>
      </c>
      <c r="L394" s="9">
        <f t="shared" si="9"/>
        <v>16.100000000000364</v>
      </c>
    </row>
    <row r="395" spans="1:12" ht="12.75">
      <c r="A395">
        <f t="shared" si="8"/>
        <v>1572.7999999999984</v>
      </c>
      <c r="B395">
        <v>13351</v>
      </c>
      <c r="C395">
        <v>13367.2</v>
      </c>
      <c r="D395">
        <v>13383.4</v>
      </c>
      <c r="E395">
        <v>13399.6</v>
      </c>
      <c r="F395">
        <v>13415.8</v>
      </c>
      <c r="G395">
        <v>13432</v>
      </c>
      <c r="H395">
        <v>13448.2</v>
      </c>
      <c r="I395">
        <v>13464.4</v>
      </c>
      <c r="J395">
        <v>13480.6</v>
      </c>
      <c r="K395">
        <v>13496.8</v>
      </c>
      <c r="L395" s="9">
        <f t="shared" si="9"/>
        <v>16.100000000000364</v>
      </c>
    </row>
    <row r="396" spans="1:12" ht="12.75">
      <c r="A396">
        <f t="shared" si="8"/>
        <v>1572.8099999999984</v>
      </c>
      <c r="B396">
        <v>13367.2</v>
      </c>
      <c r="L396" s="9">
        <f t="shared" si="9"/>
        <v>16.200000000000728</v>
      </c>
    </row>
    <row r="397" spans="1:12" ht="12.75">
      <c r="A397">
        <f t="shared" si="8"/>
        <v>1572.8199999999983</v>
      </c>
      <c r="B397">
        <v>13383.4</v>
      </c>
      <c r="L397" s="9">
        <f t="shared" si="9"/>
        <v>16.19999999999891</v>
      </c>
    </row>
    <row r="398" spans="1:12" ht="12.75">
      <c r="A398">
        <f t="shared" si="8"/>
        <v>1572.8299999999983</v>
      </c>
      <c r="B398">
        <v>13399.6</v>
      </c>
      <c r="L398" s="9">
        <f t="shared" si="9"/>
        <v>16.200000000000728</v>
      </c>
    </row>
    <row r="399" spans="1:12" ht="12.75">
      <c r="A399">
        <f t="shared" si="8"/>
        <v>1572.8399999999983</v>
      </c>
      <c r="B399">
        <v>13415.8</v>
      </c>
      <c r="L399" s="9">
        <f t="shared" si="9"/>
        <v>16.19999999999891</v>
      </c>
    </row>
    <row r="400" spans="1:12" ht="12.75">
      <c r="A400">
        <f t="shared" si="8"/>
        <v>1572.8499999999983</v>
      </c>
      <c r="B400">
        <v>13432</v>
      </c>
      <c r="L400" s="9">
        <f t="shared" si="9"/>
        <v>16.200000000000728</v>
      </c>
    </row>
    <row r="401" spans="1:12" ht="12.75">
      <c r="A401">
        <f t="shared" si="8"/>
        <v>1572.8599999999983</v>
      </c>
      <c r="B401">
        <v>13448.2</v>
      </c>
      <c r="L401" s="9">
        <f t="shared" si="9"/>
        <v>16.200000000000728</v>
      </c>
    </row>
    <row r="402" spans="1:12" ht="12.75">
      <c r="A402">
        <f t="shared" si="8"/>
        <v>1572.8699999999983</v>
      </c>
      <c r="B402">
        <v>13464.4</v>
      </c>
      <c r="L402" s="9">
        <f t="shared" si="9"/>
        <v>16.19999999999891</v>
      </c>
    </row>
    <row r="403" spans="1:12" ht="12.75">
      <c r="A403">
        <f t="shared" si="8"/>
        <v>1572.8799999999983</v>
      </c>
      <c r="B403">
        <v>13480.6</v>
      </c>
      <c r="L403" s="9">
        <f t="shared" si="9"/>
        <v>16.200000000000728</v>
      </c>
    </row>
    <row r="404" spans="1:12" ht="12.75">
      <c r="A404">
        <f t="shared" si="8"/>
        <v>1572.8899999999983</v>
      </c>
      <c r="B404">
        <v>13496.8</v>
      </c>
      <c r="L404" s="9">
        <f t="shared" si="9"/>
        <v>16.19999999999891</v>
      </c>
    </row>
    <row r="405" spans="1:12" ht="12.75">
      <c r="A405">
        <f t="shared" si="8"/>
        <v>1572.8999999999983</v>
      </c>
      <c r="B405">
        <v>13513</v>
      </c>
      <c r="C405">
        <v>13529.3</v>
      </c>
      <c r="D405">
        <v>13545.6</v>
      </c>
      <c r="E405">
        <v>13561.9</v>
      </c>
      <c r="F405">
        <v>13578.2</v>
      </c>
      <c r="G405">
        <v>13594.5</v>
      </c>
      <c r="H405">
        <v>13610.8</v>
      </c>
      <c r="I405">
        <v>13627.1</v>
      </c>
      <c r="J405">
        <v>13643.4</v>
      </c>
      <c r="K405">
        <v>13659.7</v>
      </c>
      <c r="L405" s="9">
        <f t="shared" si="9"/>
        <v>16.200000000000728</v>
      </c>
    </row>
    <row r="406" spans="1:12" ht="12.75">
      <c r="A406">
        <f t="shared" si="8"/>
        <v>1572.9099999999983</v>
      </c>
      <c r="B406">
        <v>13529.3</v>
      </c>
      <c r="L406" s="9">
        <f t="shared" si="9"/>
        <v>16.299999999999272</v>
      </c>
    </row>
    <row r="407" spans="1:12" ht="12.75">
      <c r="A407">
        <f t="shared" si="8"/>
        <v>1572.9199999999983</v>
      </c>
      <c r="B407">
        <v>13545.6</v>
      </c>
      <c r="L407" s="9">
        <f t="shared" si="9"/>
        <v>16.30000000000109</v>
      </c>
    </row>
    <row r="408" spans="1:12" ht="12.75">
      <c r="A408">
        <f t="shared" si="8"/>
        <v>1572.9299999999982</v>
      </c>
      <c r="B408">
        <v>13561.9</v>
      </c>
      <c r="L408" s="9">
        <f t="shared" si="9"/>
        <v>16.299999999999272</v>
      </c>
    </row>
    <row r="409" spans="1:12" ht="12.75">
      <c r="A409">
        <f aca="true" t="shared" si="10" ref="A409:A472">A408+0.01</f>
        <v>1572.9399999999982</v>
      </c>
      <c r="B409">
        <v>13578.2</v>
      </c>
      <c r="L409" s="9">
        <f t="shared" si="9"/>
        <v>16.30000000000109</v>
      </c>
    </row>
    <row r="410" spans="1:12" ht="12.75">
      <c r="A410">
        <f t="shared" si="10"/>
        <v>1572.9499999999982</v>
      </c>
      <c r="B410">
        <v>13594.5</v>
      </c>
      <c r="L410" s="9">
        <f t="shared" si="9"/>
        <v>16.299999999999272</v>
      </c>
    </row>
    <row r="411" spans="1:12" ht="12.75">
      <c r="A411">
        <f t="shared" si="10"/>
        <v>1572.9599999999982</v>
      </c>
      <c r="B411">
        <v>13610.8</v>
      </c>
      <c r="L411" s="9">
        <f t="shared" si="9"/>
        <v>16.299999999999272</v>
      </c>
    </row>
    <row r="412" spans="1:12" ht="12.75">
      <c r="A412">
        <f t="shared" si="10"/>
        <v>1572.9699999999982</v>
      </c>
      <c r="B412">
        <v>13627.1</v>
      </c>
      <c r="L412" s="9">
        <f t="shared" si="9"/>
        <v>16.30000000000109</v>
      </c>
    </row>
    <row r="413" spans="1:12" ht="12.75">
      <c r="A413">
        <f t="shared" si="10"/>
        <v>1572.9799999999982</v>
      </c>
      <c r="B413">
        <v>13643.4</v>
      </c>
      <c r="L413" s="9">
        <f t="shared" si="9"/>
        <v>16.299999999999272</v>
      </c>
    </row>
    <row r="414" spans="1:12" ht="12.75">
      <c r="A414">
        <f t="shared" si="10"/>
        <v>1572.9899999999982</v>
      </c>
      <c r="B414">
        <v>13659.7</v>
      </c>
      <c r="L414" s="9">
        <f t="shared" si="9"/>
        <v>16.30000000000109</v>
      </c>
    </row>
    <row r="415" spans="1:12" ht="12.75">
      <c r="A415">
        <f t="shared" si="10"/>
        <v>1572.9999999999982</v>
      </c>
      <c r="B415">
        <v>13676</v>
      </c>
      <c r="C415">
        <v>13692.5</v>
      </c>
      <c r="D415">
        <v>13709</v>
      </c>
      <c r="E415">
        <v>13725.5</v>
      </c>
      <c r="F415">
        <v>13742</v>
      </c>
      <c r="G415">
        <v>13758.5</v>
      </c>
      <c r="H415">
        <v>13775</v>
      </c>
      <c r="I415">
        <v>13791.5</v>
      </c>
      <c r="J415">
        <v>13808</v>
      </c>
      <c r="K415">
        <v>13824.5</v>
      </c>
      <c r="L415" s="9">
        <f t="shared" si="9"/>
        <v>16.299999999999272</v>
      </c>
    </row>
    <row r="416" spans="1:12" ht="12.75">
      <c r="A416">
        <f t="shared" si="10"/>
        <v>1573.0099999999982</v>
      </c>
      <c r="B416">
        <v>13692.5</v>
      </c>
      <c r="L416" s="9">
        <f t="shared" si="9"/>
        <v>16.5</v>
      </c>
    </row>
    <row r="417" spans="1:12" ht="12.75">
      <c r="A417">
        <f t="shared" si="10"/>
        <v>1573.0199999999982</v>
      </c>
      <c r="B417">
        <v>13709</v>
      </c>
      <c r="L417" s="9">
        <f t="shared" si="9"/>
        <v>16.5</v>
      </c>
    </row>
    <row r="418" spans="1:12" ht="12.75">
      <c r="A418">
        <f t="shared" si="10"/>
        <v>1573.0299999999982</v>
      </c>
      <c r="B418">
        <v>13725.5</v>
      </c>
      <c r="L418" s="9">
        <f t="shared" si="9"/>
        <v>16.5</v>
      </c>
    </row>
    <row r="419" spans="1:12" ht="12.75">
      <c r="A419">
        <f t="shared" si="10"/>
        <v>1573.0399999999981</v>
      </c>
      <c r="B419">
        <v>13742</v>
      </c>
      <c r="L419" s="9">
        <f t="shared" si="9"/>
        <v>16.5</v>
      </c>
    </row>
    <row r="420" spans="1:12" ht="12.75">
      <c r="A420">
        <f t="shared" si="10"/>
        <v>1573.0499999999981</v>
      </c>
      <c r="B420">
        <v>13758.5</v>
      </c>
      <c r="L420" s="9">
        <f t="shared" si="9"/>
        <v>16.5</v>
      </c>
    </row>
    <row r="421" spans="1:12" ht="12.75">
      <c r="A421">
        <f t="shared" si="10"/>
        <v>1573.0599999999981</v>
      </c>
      <c r="B421">
        <v>13775</v>
      </c>
      <c r="L421" s="9">
        <f t="shared" si="9"/>
        <v>16.5</v>
      </c>
    </row>
    <row r="422" spans="1:12" ht="12.75">
      <c r="A422">
        <f t="shared" si="10"/>
        <v>1573.0699999999981</v>
      </c>
      <c r="B422">
        <v>13791.5</v>
      </c>
      <c r="L422" s="9">
        <f t="shared" si="9"/>
        <v>16.5</v>
      </c>
    </row>
    <row r="423" spans="1:12" ht="12.75">
      <c r="A423">
        <f t="shared" si="10"/>
        <v>1573.079999999998</v>
      </c>
      <c r="B423">
        <v>13808</v>
      </c>
      <c r="L423" s="9">
        <f t="shared" si="9"/>
        <v>16.5</v>
      </c>
    </row>
    <row r="424" spans="1:12" ht="12.75">
      <c r="A424">
        <f t="shared" si="10"/>
        <v>1573.089999999998</v>
      </c>
      <c r="B424">
        <v>13824.5</v>
      </c>
      <c r="L424" s="9">
        <f t="shared" si="9"/>
        <v>16.5</v>
      </c>
    </row>
    <row r="425" spans="1:12" ht="12.75">
      <c r="A425">
        <f t="shared" si="10"/>
        <v>1573.099999999998</v>
      </c>
      <c r="B425">
        <v>13841</v>
      </c>
      <c r="C425">
        <v>13857.5</v>
      </c>
      <c r="D425">
        <v>13874</v>
      </c>
      <c r="E425">
        <v>13890.5</v>
      </c>
      <c r="F425">
        <v>13907</v>
      </c>
      <c r="G425">
        <v>13923.5</v>
      </c>
      <c r="H425">
        <v>13940</v>
      </c>
      <c r="I425">
        <v>13956.5</v>
      </c>
      <c r="J425">
        <v>13973</v>
      </c>
      <c r="K425">
        <v>13989.5</v>
      </c>
      <c r="L425" s="9">
        <f t="shared" si="9"/>
        <v>16.5</v>
      </c>
    </row>
    <row r="426" spans="1:12" ht="12.75">
      <c r="A426">
        <f t="shared" si="10"/>
        <v>1573.109999999998</v>
      </c>
      <c r="B426">
        <v>13857.5</v>
      </c>
      <c r="L426" s="9">
        <f t="shared" si="9"/>
        <v>16.5</v>
      </c>
    </row>
    <row r="427" spans="1:12" ht="12.75">
      <c r="A427">
        <f t="shared" si="10"/>
        <v>1573.119999999998</v>
      </c>
      <c r="B427">
        <v>13874</v>
      </c>
      <c r="L427" s="9">
        <f t="shared" si="9"/>
        <v>16.5</v>
      </c>
    </row>
    <row r="428" spans="1:12" ht="12.75">
      <c r="A428">
        <f t="shared" si="10"/>
        <v>1573.129999999998</v>
      </c>
      <c r="B428">
        <v>13890.5</v>
      </c>
      <c r="L428" s="9">
        <f t="shared" si="9"/>
        <v>16.5</v>
      </c>
    </row>
    <row r="429" spans="1:12" ht="12.75">
      <c r="A429">
        <f t="shared" si="10"/>
        <v>1573.139999999998</v>
      </c>
      <c r="B429">
        <v>13907</v>
      </c>
      <c r="L429" s="9">
        <f t="shared" si="9"/>
        <v>16.5</v>
      </c>
    </row>
    <row r="430" spans="1:12" ht="12.75">
      <c r="A430">
        <f t="shared" si="10"/>
        <v>1573.149999999998</v>
      </c>
      <c r="B430">
        <v>13923.5</v>
      </c>
      <c r="L430" s="9">
        <f t="shared" si="9"/>
        <v>16.5</v>
      </c>
    </row>
    <row r="431" spans="1:12" ht="12.75">
      <c r="A431">
        <f t="shared" si="10"/>
        <v>1573.159999999998</v>
      </c>
      <c r="B431">
        <v>13940</v>
      </c>
      <c r="L431" s="9">
        <f t="shared" si="9"/>
        <v>16.5</v>
      </c>
    </row>
    <row r="432" spans="1:12" ht="12.75">
      <c r="A432">
        <f t="shared" si="10"/>
        <v>1573.169999999998</v>
      </c>
      <c r="B432">
        <v>13956.5</v>
      </c>
      <c r="L432" s="9">
        <f t="shared" si="9"/>
        <v>16.5</v>
      </c>
    </row>
    <row r="433" spans="1:12" ht="12.75">
      <c r="A433">
        <f t="shared" si="10"/>
        <v>1573.179999999998</v>
      </c>
      <c r="B433">
        <v>13973</v>
      </c>
      <c r="L433" s="9">
        <f t="shared" si="9"/>
        <v>16.5</v>
      </c>
    </row>
    <row r="434" spans="1:12" ht="12.75">
      <c r="A434">
        <f t="shared" si="10"/>
        <v>1573.189999999998</v>
      </c>
      <c r="B434">
        <v>13989.5</v>
      </c>
      <c r="L434" s="9">
        <f t="shared" si="9"/>
        <v>16.5</v>
      </c>
    </row>
    <row r="435" spans="1:12" ht="12.75">
      <c r="A435">
        <f t="shared" si="10"/>
        <v>1573.199999999998</v>
      </c>
      <c r="B435">
        <v>14006</v>
      </c>
      <c r="C435">
        <v>14022.7</v>
      </c>
      <c r="D435">
        <v>14039.4</v>
      </c>
      <c r="E435">
        <v>14056.1</v>
      </c>
      <c r="F435">
        <v>14072.8</v>
      </c>
      <c r="G435">
        <v>14089.5</v>
      </c>
      <c r="H435">
        <v>14106.2</v>
      </c>
      <c r="I435">
        <v>14122.9</v>
      </c>
      <c r="J435">
        <v>14139.6</v>
      </c>
      <c r="K435">
        <v>14156.3</v>
      </c>
      <c r="L435" s="9">
        <f t="shared" si="9"/>
        <v>16.5</v>
      </c>
    </row>
    <row r="436" spans="1:12" ht="12.75">
      <c r="A436">
        <f t="shared" si="10"/>
        <v>1573.209999999998</v>
      </c>
      <c r="B436">
        <v>14022.7</v>
      </c>
      <c r="L436" s="9">
        <f t="shared" si="9"/>
        <v>16.700000000000728</v>
      </c>
    </row>
    <row r="437" spans="1:12" ht="12.75">
      <c r="A437">
        <f t="shared" si="10"/>
        <v>1573.219999999998</v>
      </c>
      <c r="B437">
        <v>14039.4</v>
      </c>
      <c r="L437" s="9">
        <f t="shared" si="9"/>
        <v>16.69999999999891</v>
      </c>
    </row>
    <row r="438" spans="1:12" ht="12.75">
      <c r="A438">
        <f t="shared" si="10"/>
        <v>1573.229999999998</v>
      </c>
      <c r="B438">
        <v>14056.1</v>
      </c>
      <c r="L438" s="9">
        <f t="shared" si="9"/>
        <v>16.700000000000728</v>
      </c>
    </row>
    <row r="439" spans="1:12" ht="12.75">
      <c r="A439">
        <f t="shared" si="10"/>
        <v>1573.239999999998</v>
      </c>
      <c r="B439">
        <v>14072.8</v>
      </c>
      <c r="L439" s="9">
        <f t="shared" si="9"/>
        <v>16.69999999999891</v>
      </c>
    </row>
    <row r="440" spans="1:12" ht="12.75">
      <c r="A440">
        <f t="shared" si="10"/>
        <v>1573.249999999998</v>
      </c>
      <c r="B440">
        <v>14089.5</v>
      </c>
      <c r="L440" s="9">
        <f t="shared" si="9"/>
        <v>16.700000000000728</v>
      </c>
    </row>
    <row r="441" spans="1:12" ht="12.75">
      <c r="A441">
        <f t="shared" si="10"/>
        <v>1573.259999999998</v>
      </c>
      <c r="B441">
        <v>14106.2</v>
      </c>
      <c r="L441" s="9">
        <f t="shared" si="9"/>
        <v>16.700000000000728</v>
      </c>
    </row>
    <row r="442" spans="1:12" ht="12.75">
      <c r="A442">
        <f t="shared" si="10"/>
        <v>1573.269999999998</v>
      </c>
      <c r="B442">
        <v>14122.9</v>
      </c>
      <c r="L442" s="9">
        <f t="shared" si="9"/>
        <v>16.69999999999891</v>
      </c>
    </row>
    <row r="443" spans="1:12" ht="12.75">
      <c r="A443">
        <f t="shared" si="10"/>
        <v>1573.279999999998</v>
      </c>
      <c r="B443">
        <v>14139.6</v>
      </c>
      <c r="L443" s="9">
        <f t="shared" si="9"/>
        <v>16.700000000000728</v>
      </c>
    </row>
    <row r="444" spans="1:12" ht="12.75">
      <c r="A444">
        <f t="shared" si="10"/>
        <v>1573.289999999998</v>
      </c>
      <c r="B444">
        <v>14156.3</v>
      </c>
      <c r="L444" s="9">
        <f t="shared" si="9"/>
        <v>16.69999999999891</v>
      </c>
    </row>
    <row r="445" spans="1:12" ht="12.75">
      <c r="A445">
        <f t="shared" si="10"/>
        <v>1573.299999999998</v>
      </c>
      <c r="B445">
        <v>14173</v>
      </c>
      <c r="C445">
        <v>14189.8</v>
      </c>
      <c r="D445">
        <v>14206.6</v>
      </c>
      <c r="E445">
        <v>14223.4</v>
      </c>
      <c r="F445">
        <v>14240.2</v>
      </c>
      <c r="G445">
        <v>14257</v>
      </c>
      <c r="H445">
        <v>14273.8</v>
      </c>
      <c r="I445">
        <v>14290.6</v>
      </c>
      <c r="J445">
        <v>14307.4</v>
      </c>
      <c r="K445">
        <v>14324.2</v>
      </c>
      <c r="L445" s="9">
        <f t="shared" si="9"/>
        <v>16.700000000000728</v>
      </c>
    </row>
    <row r="446" spans="1:12" ht="12.75">
      <c r="A446">
        <f t="shared" si="10"/>
        <v>1573.309999999998</v>
      </c>
      <c r="B446">
        <v>14189.8</v>
      </c>
      <c r="L446" s="9">
        <f t="shared" si="9"/>
        <v>16.799999999999272</v>
      </c>
    </row>
    <row r="447" spans="1:12" ht="12.75">
      <c r="A447">
        <f t="shared" si="10"/>
        <v>1573.319999999998</v>
      </c>
      <c r="B447">
        <v>14206.6</v>
      </c>
      <c r="L447" s="9">
        <f t="shared" si="9"/>
        <v>16.80000000000109</v>
      </c>
    </row>
    <row r="448" spans="1:12" ht="12.75">
      <c r="A448">
        <f t="shared" si="10"/>
        <v>1573.3299999999979</v>
      </c>
      <c r="B448">
        <v>14223.4</v>
      </c>
      <c r="L448" s="9">
        <f t="shared" si="9"/>
        <v>16.799999999999272</v>
      </c>
    </row>
    <row r="449" spans="1:12" ht="12.75">
      <c r="A449">
        <f t="shared" si="10"/>
        <v>1573.3399999999979</v>
      </c>
      <c r="B449">
        <v>14240.2</v>
      </c>
      <c r="L449" s="9">
        <f t="shared" si="9"/>
        <v>16.80000000000109</v>
      </c>
    </row>
    <row r="450" spans="1:12" ht="12.75">
      <c r="A450">
        <f t="shared" si="10"/>
        <v>1573.3499999999979</v>
      </c>
      <c r="B450">
        <v>14257</v>
      </c>
      <c r="L450" s="9">
        <f t="shared" si="9"/>
        <v>16.799999999999272</v>
      </c>
    </row>
    <row r="451" spans="1:12" ht="12.75">
      <c r="A451">
        <f t="shared" si="10"/>
        <v>1573.3599999999979</v>
      </c>
      <c r="B451">
        <v>14273.8</v>
      </c>
      <c r="L451" s="9">
        <f t="shared" si="9"/>
        <v>16.799999999999272</v>
      </c>
    </row>
    <row r="452" spans="1:12" ht="12.75">
      <c r="A452">
        <f t="shared" si="10"/>
        <v>1573.3699999999978</v>
      </c>
      <c r="B452">
        <v>14290.6</v>
      </c>
      <c r="L452" s="9">
        <f t="shared" si="9"/>
        <v>16.80000000000109</v>
      </c>
    </row>
    <row r="453" spans="1:12" ht="12.75">
      <c r="A453">
        <f t="shared" si="10"/>
        <v>1573.3799999999978</v>
      </c>
      <c r="B453">
        <v>14307.4</v>
      </c>
      <c r="L453" s="9">
        <f t="shared" si="9"/>
        <v>16.799999999999272</v>
      </c>
    </row>
    <row r="454" spans="1:12" ht="12.75">
      <c r="A454">
        <f t="shared" si="10"/>
        <v>1573.3899999999978</v>
      </c>
      <c r="B454">
        <v>14324.2</v>
      </c>
      <c r="L454" s="9">
        <f t="shared" si="9"/>
        <v>16.80000000000109</v>
      </c>
    </row>
    <row r="455" spans="1:12" ht="12.75">
      <c r="A455">
        <f t="shared" si="10"/>
        <v>1573.3999999999978</v>
      </c>
      <c r="B455">
        <v>14341</v>
      </c>
      <c r="C455">
        <v>14357.9</v>
      </c>
      <c r="D455">
        <v>14374.8</v>
      </c>
      <c r="E455">
        <v>14391.7</v>
      </c>
      <c r="F455">
        <v>14408.6</v>
      </c>
      <c r="G455">
        <v>14425.5</v>
      </c>
      <c r="H455">
        <v>14442.4</v>
      </c>
      <c r="I455">
        <v>14459.3</v>
      </c>
      <c r="J455">
        <v>14476.2</v>
      </c>
      <c r="K455">
        <v>14493.1</v>
      </c>
      <c r="L455" s="9">
        <f t="shared" si="9"/>
        <v>16.799999999999272</v>
      </c>
    </row>
    <row r="456" spans="1:12" ht="12.75">
      <c r="A456">
        <f t="shared" si="10"/>
        <v>1573.4099999999978</v>
      </c>
      <c r="B456">
        <v>14357.9</v>
      </c>
      <c r="L456" s="9">
        <f aca="true" t="shared" si="11" ref="L456:L519">B456-B455</f>
        <v>16.899999999999636</v>
      </c>
    </row>
    <row r="457" spans="1:12" ht="12.75">
      <c r="A457">
        <f t="shared" si="10"/>
        <v>1573.4199999999978</v>
      </c>
      <c r="B457">
        <v>14374.8</v>
      </c>
      <c r="L457" s="9">
        <f t="shared" si="11"/>
        <v>16.899999999999636</v>
      </c>
    </row>
    <row r="458" spans="1:12" ht="12.75">
      <c r="A458">
        <f t="shared" si="10"/>
        <v>1573.4299999999978</v>
      </c>
      <c r="B458">
        <v>14391.7</v>
      </c>
      <c r="L458" s="9">
        <f t="shared" si="11"/>
        <v>16.900000000001455</v>
      </c>
    </row>
    <row r="459" spans="1:12" ht="12.75">
      <c r="A459">
        <f t="shared" si="10"/>
        <v>1573.4399999999978</v>
      </c>
      <c r="B459">
        <v>14408.6</v>
      </c>
      <c r="L459" s="9">
        <f t="shared" si="11"/>
        <v>16.899999999999636</v>
      </c>
    </row>
    <row r="460" spans="1:12" ht="12.75">
      <c r="A460">
        <f t="shared" si="10"/>
        <v>1573.4499999999978</v>
      </c>
      <c r="B460">
        <v>14425.5</v>
      </c>
      <c r="L460" s="9">
        <f t="shared" si="11"/>
        <v>16.899999999999636</v>
      </c>
    </row>
    <row r="461" spans="1:12" ht="12.75">
      <c r="A461">
        <f t="shared" si="10"/>
        <v>1573.4599999999978</v>
      </c>
      <c r="B461">
        <v>14442.4</v>
      </c>
      <c r="L461" s="9">
        <f t="shared" si="11"/>
        <v>16.899999999999636</v>
      </c>
    </row>
    <row r="462" spans="1:12" ht="12.75">
      <c r="A462">
        <f t="shared" si="10"/>
        <v>1573.4699999999978</v>
      </c>
      <c r="B462">
        <v>14459.3</v>
      </c>
      <c r="L462" s="9">
        <f t="shared" si="11"/>
        <v>16.899999999999636</v>
      </c>
    </row>
    <row r="463" spans="1:12" ht="12.75">
      <c r="A463">
        <f t="shared" si="10"/>
        <v>1573.4799999999977</v>
      </c>
      <c r="B463">
        <v>14476.2</v>
      </c>
      <c r="L463" s="9">
        <f t="shared" si="11"/>
        <v>16.900000000001455</v>
      </c>
    </row>
    <row r="464" spans="1:12" ht="12.75">
      <c r="A464">
        <f t="shared" si="10"/>
        <v>1573.4899999999977</v>
      </c>
      <c r="B464">
        <v>14493.1</v>
      </c>
      <c r="L464" s="9">
        <f t="shared" si="11"/>
        <v>16.899999999999636</v>
      </c>
    </row>
    <row r="465" spans="1:12" ht="12.75">
      <c r="A465">
        <f t="shared" si="10"/>
        <v>1573.4999999999977</v>
      </c>
      <c r="B465">
        <v>14510</v>
      </c>
      <c r="C465">
        <v>14527</v>
      </c>
      <c r="D465">
        <v>14544</v>
      </c>
      <c r="E465">
        <v>14561</v>
      </c>
      <c r="F465">
        <v>14578</v>
      </c>
      <c r="G465">
        <v>14595</v>
      </c>
      <c r="H465">
        <v>14612</v>
      </c>
      <c r="I465">
        <v>14629</v>
      </c>
      <c r="J465">
        <v>14646</v>
      </c>
      <c r="K465">
        <v>14663</v>
      </c>
      <c r="L465" s="9">
        <f t="shared" si="11"/>
        <v>16.899999999999636</v>
      </c>
    </row>
    <row r="466" spans="1:12" ht="12.75">
      <c r="A466">
        <f t="shared" si="10"/>
        <v>1573.5099999999977</v>
      </c>
      <c r="B466">
        <v>14527</v>
      </c>
      <c r="L466" s="9">
        <f t="shared" si="11"/>
        <v>17</v>
      </c>
    </row>
    <row r="467" spans="1:12" ht="12.75">
      <c r="A467">
        <f t="shared" si="10"/>
        <v>1573.5199999999977</v>
      </c>
      <c r="B467">
        <v>14544</v>
      </c>
      <c r="L467" s="9">
        <f t="shared" si="11"/>
        <v>17</v>
      </c>
    </row>
    <row r="468" spans="1:12" ht="12.75">
      <c r="A468">
        <f t="shared" si="10"/>
        <v>1573.5299999999977</v>
      </c>
      <c r="B468">
        <v>14561</v>
      </c>
      <c r="L468" s="9">
        <f t="shared" si="11"/>
        <v>17</v>
      </c>
    </row>
    <row r="469" spans="1:12" ht="12.75">
      <c r="A469">
        <f t="shared" si="10"/>
        <v>1573.5399999999977</v>
      </c>
      <c r="B469">
        <v>14578</v>
      </c>
      <c r="L469" s="9">
        <f t="shared" si="11"/>
        <v>17</v>
      </c>
    </row>
    <row r="470" spans="1:12" ht="12.75">
      <c r="A470">
        <f t="shared" si="10"/>
        <v>1573.5499999999977</v>
      </c>
      <c r="B470">
        <v>14595</v>
      </c>
      <c r="L470" s="9">
        <f t="shared" si="11"/>
        <v>17</v>
      </c>
    </row>
    <row r="471" spans="1:12" ht="12.75">
      <c r="A471">
        <f t="shared" si="10"/>
        <v>1573.5599999999977</v>
      </c>
      <c r="B471">
        <v>14612</v>
      </c>
      <c r="L471" s="9">
        <f t="shared" si="11"/>
        <v>17</v>
      </c>
    </row>
    <row r="472" spans="1:12" ht="12.75">
      <c r="A472">
        <f t="shared" si="10"/>
        <v>1573.5699999999977</v>
      </c>
      <c r="B472">
        <v>14629</v>
      </c>
      <c r="L472" s="9">
        <f t="shared" si="11"/>
        <v>17</v>
      </c>
    </row>
    <row r="473" spans="1:12" ht="12.75">
      <c r="A473">
        <f aca="true" t="shared" si="12" ref="A473:A536">A472+0.01</f>
        <v>1573.5799999999977</v>
      </c>
      <c r="B473">
        <v>14646</v>
      </c>
      <c r="L473" s="9">
        <f t="shared" si="11"/>
        <v>17</v>
      </c>
    </row>
    <row r="474" spans="1:12" ht="12.75">
      <c r="A474">
        <f t="shared" si="12"/>
        <v>1573.5899999999976</v>
      </c>
      <c r="B474">
        <v>14663</v>
      </c>
      <c r="L474" s="9">
        <f t="shared" si="11"/>
        <v>17</v>
      </c>
    </row>
    <row r="475" spans="1:12" ht="12.75">
      <c r="A475">
        <f t="shared" si="12"/>
        <v>1573.5999999999976</v>
      </c>
      <c r="B475">
        <v>14680</v>
      </c>
      <c r="C475">
        <v>14697.1</v>
      </c>
      <c r="D475">
        <v>14714.2</v>
      </c>
      <c r="E475">
        <v>14731.3</v>
      </c>
      <c r="F475">
        <v>14748.4</v>
      </c>
      <c r="G475">
        <v>14765.5</v>
      </c>
      <c r="H475">
        <v>14782.6</v>
      </c>
      <c r="I475">
        <v>14799.7</v>
      </c>
      <c r="J475">
        <v>14816.8</v>
      </c>
      <c r="K475">
        <v>14833.9</v>
      </c>
      <c r="L475" s="9">
        <f t="shared" si="11"/>
        <v>17</v>
      </c>
    </row>
    <row r="476" spans="1:12" ht="12.75">
      <c r="A476">
        <f t="shared" si="12"/>
        <v>1573.6099999999976</v>
      </c>
      <c r="B476">
        <v>14697.1</v>
      </c>
      <c r="L476" s="9">
        <f t="shared" si="11"/>
        <v>17.100000000000364</v>
      </c>
    </row>
    <row r="477" spans="1:12" ht="12.75">
      <c r="A477">
        <f t="shared" si="12"/>
        <v>1573.6199999999976</v>
      </c>
      <c r="B477">
        <v>14714.2</v>
      </c>
      <c r="L477" s="9">
        <f t="shared" si="11"/>
        <v>17.100000000000364</v>
      </c>
    </row>
    <row r="478" spans="1:12" ht="12.75">
      <c r="A478">
        <f t="shared" si="12"/>
        <v>1573.6299999999976</v>
      </c>
      <c r="B478">
        <v>14731.3</v>
      </c>
      <c r="L478" s="9">
        <f t="shared" si="11"/>
        <v>17.099999999998545</v>
      </c>
    </row>
    <row r="479" spans="1:12" ht="12.75">
      <c r="A479">
        <f t="shared" si="12"/>
        <v>1573.6399999999976</v>
      </c>
      <c r="B479">
        <v>14748.4</v>
      </c>
      <c r="L479" s="9">
        <f t="shared" si="11"/>
        <v>17.100000000000364</v>
      </c>
    </row>
    <row r="480" spans="1:12" ht="12.75">
      <c r="A480">
        <f t="shared" si="12"/>
        <v>1573.6499999999976</v>
      </c>
      <c r="B480">
        <v>14765.5</v>
      </c>
      <c r="L480" s="9">
        <f t="shared" si="11"/>
        <v>17.100000000000364</v>
      </c>
    </row>
    <row r="481" spans="1:12" ht="12.75">
      <c r="A481">
        <f t="shared" si="12"/>
        <v>1573.6599999999976</v>
      </c>
      <c r="B481">
        <v>14782.6</v>
      </c>
      <c r="L481" s="9">
        <f t="shared" si="11"/>
        <v>17.100000000000364</v>
      </c>
    </row>
    <row r="482" spans="1:12" ht="12.75">
      <c r="A482">
        <f t="shared" si="12"/>
        <v>1573.6699999999976</v>
      </c>
      <c r="B482">
        <v>14799.7</v>
      </c>
      <c r="L482" s="9">
        <f t="shared" si="11"/>
        <v>17.100000000000364</v>
      </c>
    </row>
    <row r="483" spans="1:12" ht="12.75">
      <c r="A483">
        <f t="shared" si="12"/>
        <v>1573.6799999999976</v>
      </c>
      <c r="B483">
        <v>14816.8</v>
      </c>
      <c r="L483" s="9">
        <f t="shared" si="11"/>
        <v>17.099999999998545</v>
      </c>
    </row>
    <row r="484" spans="1:12" ht="12.75">
      <c r="A484">
        <f t="shared" si="12"/>
        <v>1573.6899999999976</v>
      </c>
      <c r="B484">
        <v>14833.9</v>
      </c>
      <c r="L484" s="9">
        <f t="shared" si="11"/>
        <v>17.100000000000364</v>
      </c>
    </row>
    <row r="485" spans="1:12" ht="12.75">
      <c r="A485">
        <f t="shared" si="12"/>
        <v>1573.6999999999975</v>
      </c>
      <c r="B485">
        <v>14851</v>
      </c>
      <c r="C485">
        <v>14868.2</v>
      </c>
      <c r="D485">
        <v>14885.4</v>
      </c>
      <c r="E485">
        <v>14902.6</v>
      </c>
      <c r="F485">
        <v>14919.8</v>
      </c>
      <c r="G485">
        <v>14937</v>
      </c>
      <c r="H485">
        <v>14954.2</v>
      </c>
      <c r="I485">
        <v>14971.4</v>
      </c>
      <c r="J485">
        <v>14988.6</v>
      </c>
      <c r="K485">
        <v>15005.8</v>
      </c>
      <c r="L485" s="9">
        <f t="shared" si="11"/>
        <v>17.100000000000364</v>
      </c>
    </row>
    <row r="486" spans="1:12" ht="12.75">
      <c r="A486">
        <f t="shared" si="12"/>
        <v>1573.7099999999975</v>
      </c>
      <c r="B486">
        <v>14868.2</v>
      </c>
      <c r="L486" s="9">
        <f t="shared" si="11"/>
        <v>17.200000000000728</v>
      </c>
    </row>
    <row r="487" spans="1:12" ht="12.75">
      <c r="A487">
        <f t="shared" si="12"/>
        <v>1573.7199999999975</v>
      </c>
      <c r="B487">
        <v>14885.4</v>
      </c>
      <c r="L487" s="9">
        <f t="shared" si="11"/>
        <v>17.19999999999891</v>
      </c>
    </row>
    <row r="488" spans="1:12" ht="12.75">
      <c r="A488">
        <f t="shared" si="12"/>
        <v>1573.7299999999975</v>
      </c>
      <c r="B488">
        <v>14902.6</v>
      </c>
      <c r="L488" s="9">
        <f t="shared" si="11"/>
        <v>17.200000000000728</v>
      </c>
    </row>
    <row r="489" spans="1:12" ht="12.75">
      <c r="A489">
        <f t="shared" si="12"/>
        <v>1573.7399999999975</v>
      </c>
      <c r="B489">
        <v>14919.8</v>
      </c>
      <c r="L489" s="9">
        <f t="shared" si="11"/>
        <v>17.19999999999891</v>
      </c>
    </row>
    <row r="490" spans="1:12" ht="12.75">
      <c r="A490">
        <f t="shared" si="12"/>
        <v>1573.7499999999975</v>
      </c>
      <c r="B490">
        <v>14937</v>
      </c>
      <c r="L490" s="9">
        <f t="shared" si="11"/>
        <v>17.200000000000728</v>
      </c>
    </row>
    <row r="491" spans="1:12" ht="12.75">
      <c r="A491">
        <f t="shared" si="12"/>
        <v>1573.7599999999975</v>
      </c>
      <c r="B491">
        <v>14954.2</v>
      </c>
      <c r="L491" s="9">
        <f t="shared" si="11"/>
        <v>17.200000000000728</v>
      </c>
    </row>
    <row r="492" spans="1:12" ht="12.75">
      <c r="A492">
        <f t="shared" si="12"/>
        <v>1573.7699999999975</v>
      </c>
      <c r="B492">
        <v>14971.4</v>
      </c>
      <c r="L492" s="9">
        <f t="shared" si="11"/>
        <v>17.19999999999891</v>
      </c>
    </row>
    <row r="493" spans="1:12" ht="12.75">
      <c r="A493">
        <f t="shared" si="12"/>
        <v>1573.7799999999975</v>
      </c>
      <c r="B493">
        <v>14988.6</v>
      </c>
      <c r="L493" s="9">
        <f t="shared" si="11"/>
        <v>17.200000000000728</v>
      </c>
    </row>
    <row r="494" spans="1:12" ht="12.75">
      <c r="A494">
        <f t="shared" si="12"/>
        <v>1573.7899999999975</v>
      </c>
      <c r="B494">
        <v>15005.8</v>
      </c>
      <c r="L494" s="9">
        <f t="shared" si="11"/>
        <v>17.19999999999891</v>
      </c>
    </row>
    <row r="495" spans="1:12" ht="12.75">
      <c r="A495">
        <f t="shared" si="12"/>
        <v>1573.7999999999975</v>
      </c>
      <c r="B495">
        <v>15023</v>
      </c>
      <c r="C495">
        <v>15040.4</v>
      </c>
      <c r="D495">
        <v>15057.8</v>
      </c>
      <c r="E495">
        <v>15075.2</v>
      </c>
      <c r="F495">
        <v>15092.6</v>
      </c>
      <c r="G495">
        <v>15110</v>
      </c>
      <c r="H495">
        <v>15127.4</v>
      </c>
      <c r="I495">
        <v>15144.8</v>
      </c>
      <c r="J495">
        <v>15162.2</v>
      </c>
      <c r="K495">
        <v>15179.6</v>
      </c>
      <c r="L495" s="9">
        <f t="shared" si="11"/>
        <v>17.200000000000728</v>
      </c>
    </row>
    <row r="496" spans="1:12" ht="12.75">
      <c r="A496">
        <f t="shared" si="12"/>
        <v>1573.8099999999974</v>
      </c>
      <c r="B496">
        <v>15040.4</v>
      </c>
      <c r="L496" s="9">
        <f t="shared" si="11"/>
        <v>17.399999999999636</v>
      </c>
    </row>
    <row r="497" spans="1:12" ht="12.75">
      <c r="A497">
        <f t="shared" si="12"/>
        <v>1573.8199999999974</v>
      </c>
      <c r="B497">
        <v>15057.8</v>
      </c>
      <c r="L497" s="9">
        <f t="shared" si="11"/>
        <v>17.399999999999636</v>
      </c>
    </row>
    <row r="498" spans="1:12" ht="12.75">
      <c r="A498">
        <f t="shared" si="12"/>
        <v>1573.8299999999974</v>
      </c>
      <c r="B498">
        <v>15075.2</v>
      </c>
      <c r="L498" s="9">
        <f t="shared" si="11"/>
        <v>17.400000000001455</v>
      </c>
    </row>
    <row r="499" spans="1:12" ht="12.75">
      <c r="A499">
        <f t="shared" si="12"/>
        <v>1573.8399999999974</v>
      </c>
      <c r="B499">
        <v>15092.6</v>
      </c>
      <c r="L499" s="9">
        <f t="shared" si="11"/>
        <v>17.399999999999636</v>
      </c>
    </row>
    <row r="500" spans="1:12" ht="12.75">
      <c r="A500">
        <f t="shared" si="12"/>
        <v>1573.8499999999974</v>
      </c>
      <c r="B500">
        <v>15110</v>
      </c>
      <c r="L500" s="9">
        <f t="shared" si="11"/>
        <v>17.399999999999636</v>
      </c>
    </row>
    <row r="501" spans="1:12" ht="12.75">
      <c r="A501">
        <f t="shared" si="12"/>
        <v>1573.8599999999974</v>
      </c>
      <c r="B501">
        <v>15127.4</v>
      </c>
      <c r="L501" s="9">
        <f t="shared" si="11"/>
        <v>17.399999999999636</v>
      </c>
    </row>
    <row r="502" spans="1:12" ht="12.75">
      <c r="A502">
        <f t="shared" si="12"/>
        <v>1573.8699999999974</v>
      </c>
      <c r="B502">
        <v>15144.8</v>
      </c>
      <c r="L502" s="9">
        <f t="shared" si="11"/>
        <v>17.399999999999636</v>
      </c>
    </row>
    <row r="503" spans="1:12" ht="12.75">
      <c r="A503">
        <f t="shared" si="12"/>
        <v>1573.8799999999974</v>
      </c>
      <c r="B503">
        <v>15162.2</v>
      </c>
      <c r="L503" s="9">
        <f t="shared" si="11"/>
        <v>17.400000000001455</v>
      </c>
    </row>
    <row r="504" spans="1:12" ht="12.75">
      <c r="A504">
        <f t="shared" si="12"/>
        <v>1573.8899999999974</v>
      </c>
      <c r="B504">
        <v>15179.6</v>
      </c>
      <c r="L504" s="9">
        <f t="shared" si="11"/>
        <v>17.399999999999636</v>
      </c>
    </row>
    <row r="505" spans="1:12" ht="12.75">
      <c r="A505">
        <f t="shared" si="12"/>
        <v>1573.8999999999974</v>
      </c>
      <c r="B505">
        <v>15197</v>
      </c>
      <c r="C505">
        <v>15214.5</v>
      </c>
      <c r="D505">
        <v>15232</v>
      </c>
      <c r="E505">
        <v>15249.5</v>
      </c>
      <c r="F505">
        <v>15267</v>
      </c>
      <c r="G505">
        <v>15284.5</v>
      </c>
      <c r="H505">
        <v>15302</v>
      </c>
      <c r="I505">
        <v>15319.5</v>
      </c>
      <c r="J505">
        <v>15337</v>
      </c>
      <c r="K505">
        <v>15354.5</v>
      </c>
      <c r="L505" s="9">
        <f t="shared" si="11"/>
        <v>17.399999999999636</v>
      </c>
    </row>
    <row r="506" spans="1:12" ht="12.75">
      <c r="A506">
        <f t="shared" si="12"/>
        <v>1573.9099999999974</v>
      </c>
      <c r="B506">
        <v>15214.5</v>
      </c>
      <c r="L506" s="9">
        <f t="shared" si="11"/>
        <v>17.5</v>
      </c>
    </row>
    <row r="507" spans="1:12" ht="12.75">
      <c r="A507">
        <f t="shared" si="12"/>
        <v>1573.9199999999973</v>
      </c>
      <c r="B507">
        <v>15232</v>
      </c>
      <c r="L507" s="9">
        <f t="shared" si="11"/>
        <v>17.5</v>
      </c>
    </row>
    <row r="508" spans="1:12" ht="12.75">
      <c r="A508">
        <f t="shared" si="12"/>
        <v>1573.9299999999973</v>
      </c>
      <c r="B508">
        <v>15249.5</v>
      </c>
      <c r="L508" s="9">
        <f t="shared" si="11"/>
        <v>17.5</v>
      </c>
    </row>
    <row r="509" spans="1:12" ht="12.75">
      <c r="A509">
        <f t="shared" si="12"/>
        <v>1573.9399999999973</v>
      </c>
      <c r="B509">
        <v>15267</v>
      </c>
      <c r="L509" s="9">
        <f t="shared" si="11"/>
        <v>17.5</v>
      </c>
    </row>
    <row r="510" spans="1:12" ht="12.75">
      <c r="A510">
        <f t="shared" si="12"/>
        <v>1573.9499999999973</v>
      </c>
      <c r="B510">
        <v>15284.5</v>
      </c>
      <c r="L510" s="9">
        <f t="shared" si="11"/>
        <v>17.5</v>
      </c>
    </row>
    <row r="511" spans="1:12" ht="12.75">
      <c r="A511">
        <f t="shared" si="12"/>
        <v>1573.9599999999973</v>
      </c>
      <c r="B511">
        <v>15302</v>
      </c>
      <c r="L511" s="9">
        <f t="shared" si="11"/>
        <v>17.5</v>
      </c>
    </row>
    <row r="512" spans="1:12" ht="12.75">
      <c r="A512">
        <f t="shared" si="12"/>
        <v>1573.9699999999973</v>
      </c>
      <c r="B512">
        <v>15319.5</v>
      </c>
      <c r="L512" s="9">
        <f t="shared" si="11"/>
        <v>17.5</v>
      </c>
    </row>
    <row r="513" spans="1:12" ht="12.75">
      <c r="A513">
        <f t="shared" si="12"/>
        <v>1573.9799999999973</v>
      </c>
      <c r="B513">
        <v>15337</v>
      </c>
      <c r="L513" s="9">
        <f t="shared" si="11"/>
        <v>17.5</v>
      </c>
    </row>
    <row r="514" spans="1:12" ht="12.75">
      <c r="A514">
        <f t="shared" si="12"/>
        <v>1573.9899999999973</v>
      </c>
      <c r="B514">
        <v>15354.5</v>
      </c>
      <c r="L514" s="9">
        <f t="shared" si="11"/>
        <v>17.5</v>
      </c>
    </row>
    <row r="515" spans="1:12" ht="12.75">
      <c r="A515">
        <f t="shared" si="12"/>
        <v>1573.9999999999973</v>
      </c>
      <c r="B515">
        <v>15372</v>
      </c>
      <c r="C515">
        <v>15389.6</v>
      </c>
      <c r="D515">
        <v>15407.2</v>
      </c>
      <c r="E515">
        <v>15424.8</v>
      </c>
      <c r="F515">
        <v>15442.4</v>
      </c>
      <c r="G515">
        <v>15460</v>
      </c>
      <c r="H515">
        <v>15477.6</v>
      </c>
      <c r="I515">
        <v>15495.2</v>
      </c>
      <c r="J515">
        <v>15512.8</v>
      </c>
      <c r="K515">
        <v>15530.4</v>
      </c>
      <c r="L515" s="9">
        <f t="shared" si="11"/>
        <v>17.5</v>
      </c>
    </row>
    <row r="516" spans="1:12" ht="12.75">
      <c r="A516">
        <f t="shared" si="12"/>
        <v>1574.0099999999973</v>
      </c>
      <c r="B516">
        <v>15389.6</v>
      </c>
      <c r="L516" s="9">
        <f t="shared" si="11"/>
        <v>17.600000000000364</v>
      </c>
    </row>
    <row r="517" spans="1:12" ht="12.75">
      <c r="A517">
        <f t="shared" si="12"/>
        <v>1574.0199999999973</v>
      </c>
      <c r="B517">
        <v>15407.2</v>
      </c>
      <c r="L517" s="9">
        <f t="shared" si="11"/>
        <v>17.600000000000364</v>
      </c>
    </row>
    <row r="518" spans="1:12" ht="12.75">
      <c r="A518">
        <f t="shared" si="12"/>
        <v>1574.0299999999972</v>
      </c>
      <c r="B518">
        <v>15424.8</v>
      </c>
      <c r="L518" s="9">
        <f t="shared" si="11"/>
        <v>17.599999999998545</v>
      </c>
    </row>
    <row r="519" spans="1:12" ht="12.75">
      <c r="A519">
        <f t="shared" si="12"/>
        <v>1574.0399999999972</v>
      </c>
      <c r="B519">
        <v>15442.4</v>
      </c>
      <c r="L519" s="9">
        <f t="shared" si="11"/>
        <v>17.600000000000364</v>
      </c>
    </row>
    <row r="520" spans="1:12" ht="12.75">
      <c r="A520">
        <f t="shared" si="12"/>
        <v>1574.0499999999972</v>
      </c>
      <c r="B520">
        <v>15460</v>
      </c>
      <c r="L520" s="9">
        <f aca="true" t="shared" si="13" ref="L520:L583">B520-B519</f>
        <v>17.600000000000364</v>
      </c>
    </row>
    <row r="521" spans="1:12" ht="12.75">
      <c r="A521">
        <f t="shared" si="12"/>
        <v>1574.0599999999972</v>
      </c>
      <c r="B521">
        <v>15477.6</v>
      </c>
      <c r="L521" s="9">
        <f t="shared" si="13"/>
        <v>17.600000000000364</v>
      </c>
    </row>
    <row r="522" spans="1:12" ht="12.75">
      <c r="A522">
        <f t="shared" si="12"/>
        <v>1574.0699999999972</v>
      </c>
      <c r="B522">
        <v>15495.2</v>
      </c>
      <c r="L522" s="9">
        <f t="shared" si="13"/>
        <v>17.600000000000364</v>
      </c>
    </row>
    <row r="523" spans="1:12" ht="12.75">
      <c r="A523">
        <f t="shared" si="12"/>
        <v>1574.0799999999972</v>
      </c>
      <c r="B523">
        <v>15512.8</v>
      </c>
      <c r="L523" s="9">
        <f t="shared" si="13"/>
        <v>17.599999999998545</v>
      </c>
    </row>
    <row r="524" spans="1:12" ht="12.75">
      <c r="A524">
        <f t="shared" si="12"/>
        <v>1574.0899999999972</v>
      </c>
      <c r="B524">
        <v>15530.4</v>
      </c>
      <c r="L524" s="9">
        <f t="shared" si="13"/>
        <v>17.600000000000364</v>
      </c>
    </row>
    <row r="525" spans="1:12" ht="12.75">
      <c r="A525">
        <f t="shared" si="12"/>
        <v>1574.0999999999972</v>
      </c>
      <c r="B525">
        <v>15548</v>
      </c>
      <c r="C525">
        <v>15565.7</v>
      </c>
      <c r="D525">
        <v>15583.4</v>
      </c>
      <c r="E525">
        <v>15601.1</v>
      </c>
      <c r="F525">
        <v>15618.8</v>
      </c>
      <c r="G525">
        <v>15636.5</v>
      </c>
      <c r="H525">
        <v>15654.2</v>
      </c>
      <c r="I525">
        <v>15671.9</v>
      </c>
      <c r="J525">
        <v>15689.6</v>
      </c>
      <c r="K525">
        <v>15707.3</v>
      </c>
      <c r="L525" s="9">
        <f t="shared" si="13"/>
        <v>17.600000000000364</v>
      </c>
    </row>
    <row r="526" spans="1:12" ht="12.75">
      <c r="A526">
        <f t="shared" si="12"/>
        <v>1574.1099999999972</v>
      </c>
      <c r="B526">
        <v>15565.7</v>
      </c>
      <c r="L526" s="9">
        <f t="shared" si="13"/>
        <v>17.700000000000728</v>
      </c>
    </row>
    <row r="527" spans="1:12" ht="12.75">
      <c r="A527">
        <f t="shared" si="12"/>
        <v>1574.1199999999972</v>
      </c>
      <c r="B527">
        <v>15583.4</v>
      </c>
      <c r="L527" s="9">
        <f t="shared" si="13"/>
        <v>17.69999999999891</v>
      </c>
    </row>
    <row r="528" spans="1:12" ht="12.75">
      <c r="A528">
        <f t="shared" si="12"/>
        <v>1574.1299999999972</v>
      </c>
      <c r="B528">
        <v>15601.1</v>
      </c>
      <c r="L528" s="9">
        <f t="shared" si="13"/>
        <v>17.700000000000728</v>
      </c>
    </row>
    <row r="529" spans="1:12" ht="12.75">
      <c r="A529">
        <f t="shared" si="12"/>
        <v>1574.1399999999971</v>
      </c>
      <c r="B529">
        <v>15618.8</v>
      </c>
      <c r="L529" s="9">
        <f t="shared" si="13"/>
        <v>17.69999999999891</v>
      </c>
    </row>
    <row r="530" spans="1:12" ht="12.75">
      <c r="A530">
        <f t="shared" si="12"/>
        <v>1574.1499999999971</v>
      </c>
      <c r="B530">
        <v>15636.5</v>
      </c>
      <c r="L530" s="9">
        <f t="shared" si="13"/>
        <v>17.700000000000728</v>
      </c>
    </row>
    <row r="531" spans="1:12" ht="12.75">
      <c r="A531">
        <f t="shared" si="12"/>
        <v>1574.1599999999971</v>
      </c>
      <c r="B531">
        <v>15654.2</v>
      </c>
      <c r="L531" s="9">
        <f t="shared" si="13"/>
        <v>17.700000000000728</v>
      </c>
    </row>
    <row r="532" spans="1:12" ht="12.75">
      <c r="A532">
        <f t="shared" si="12"/>
        <v>1574.1699999999971</v>
      </c>
      <c r="B532">
        <v>15671.9</v>
      </c>
      <c r="L532" s="9">
        <f t="shared" si="13"/>
        <v>17.69999999999891</v>
      </c>
    </row>
    <row r="533" spans="1:12" ht="12.75">
      <c r="A533">
        <f t="shared" si="12"/>
        <v>1574.179999999997</v>
      </c>
      <c r="B533">
        <v>15689.6</v>
      </c>
      <c r="L533" s="9">
        <f t="shared" si="13"/>
        <v>17.700000000000728</v>
      </c>
    </row>
    <row r="534" spans="1:12" ht="12.75">
      <c r="A534">
        <f t="shared" si="12"/>
        <v>1574.189999999997</v>
      </c>
      <c r="B534">
        <v>15707.3</v>
      </c>
      <c r="L534" s="9">
        <f t="shared" si="13"/>
        <v>17.69999999999891</v>
      </c>
    </row>
    <row r="535" spans="1:12" ht="12.75">
      <c r="A535">
        <f t="shared" si="12"/>
        <v>1574.199999999997</v>
      </c>
      <c r="B535">
        <v>15725</v>
      </c>
      <c r="C535">
        <v>15742.9</v>
      </c>
      <c r="D535">
        <v>15760.8</v>
      </c>
      <c r="E535">
        <v>15778.7</v>
      </c>
      <c r="F535">
        <v>15796.6</v>
      </c>
      <c r="G535">
        <v>15814.5</v>
      </c>
      <c r="H535">
        <v>15832.4</v>
      </c>
      <c r="I535">
        <v>15850.3</v>
      </c>
      <c r="J535">
        <v>15868.2</v>
      </c>
      <c r="K535">
        <v>15886.1</v>
      </c>
      <c r="L535" s="9">
        <f t="shared" si="13"/>
        <v>17.700000000000728</v>
      </c>
    </row>
    <row r="536" spans="1:12" ht="12.75">
      <c r="A536">
        <f t="shared" si="12"/>
        <v>1574.209999999997</v>
      </c>
      <c r="B536">
        <v>15742.9</v>
      </c>
      <c r="L536" s="9">
        <f t="shared" si="13"/>
        <v>17.899999999999636</v>
      </c>
    </row>
    <row r="537" spans="1:12" ht="12.75">
      <c r="A537">
        <f aca="true" t="shared" si="14" ref="A537:A600">A536+0.01</f>
        <v>1574.219999999997</v>
      </c>
      <c r="B537">
        <v>15760.8</v>
      </c>
      <c r="L537" s="9">
        <f t="shared" si="13"/>
        <v>17.899999999999636</v>
      </c>
    </row>
    <row r="538" spans="1:12" ht="12.75">
      <c r="A538">
        <f t="shared" si="14"/>
        <v>1574.229999999997</v>
      </c>
      <c r="B538">
        <v>15778.7</v>
      </c>
      <c r="L538" s="9">
        <f t="shared" si="13"/>
        <v>17.900000000001455</v>
      </c>
    </row>
    <row r="539" spans="1:12" ht="12.75">
      <c r="A539">
        <f t="shared" si="14"/>
        <v>1574.239999999997</v>
      </c>
      <c r="B539">
        <v>15796.6</v>
      </c>
      <c r="L539" s="9">
        <f t="shared" si="13"/>
        <v>17.899999999999636</v>
      </c>
    </row>
    <row r="540" spans="1:12" ht="12.75">
      <c r="A540">
        <f t="shared" si="14"/>
        <v>1574.249999999997</v>
      </c>
      <c r="B540">
        <v>15814.5</v>
      </c>
      <c r="L540" s="9">
        <f t="shared" si="13"/>
        <v>17.899999999999636</v>
      </c>
    </row>
    <row r="541" spans="1:12" ht="12.75">
      <c r="A541">
        <f t="shared" si="14"/>
        <v>1574.259999999997</v>
      </c>
      <c r="B541">
        <v>15832.4</v>
      </c>
      <c r="L541" s="9">
        <f t="shared" si="13"/>
        <v>17.899999999999636</v>
      </c>
    </row>
    <row r="542" spans="1:12" ht="12.75">
      <c r="A542">
        <f t="shared" si="14"/>
        <v>1574.269999999997</v>
      </c>
      <c r="B542">
        <v>15850.3</v>
      </c>
      <c r="L542" s="9">
        <f t="shared" si="13"/>
        <v>17.899999999999636</v>
      </c>
    </row>
    <row r="543" spans="1:12" ht="12.75">
      <c r="A543">
        <f t="shared" si="14"/>
        <v>1574.279999999997</v>
      </c>
      <c r="B543">
        <v>15868.2</v>
      </c>
      <c r="L543" s="9">
        <f t="shared" si="13"/>
        <v>17.900000000001455</v>
      </c>
    </row>
    <row r="544" spans="1:12" ht="12.75">
      <c r="A544">
        <f t="shared" si="14"/>
        <v>1574.289999999997</v>
      </c>
      <c r="B544">
        <v>15886.1</v>
      </c>
      <c r="L544" s="9">
        <f t="shared" si="13"/>
        <v>17.899999999999636</v>
      </c>
    </row>
    <row r="545" spans="1:12" ht="12.75">
      <c r="A545">
        <f t="shared" si="14"/>
        <v>1574.299999999997</v>
      </c>
      <c r="B545">
        <v>15904</v>
      </c>
      <c r="C545">
        <v>15922</v>
      </c>
      <c r="D545">
        <v>15940</v>
      </c>
      <c r="E545">
        <v>15958</v>
      </c>
      <c r="F545">
        <v>15976</v>
      </c>
      <c r="G545">
        <v>15994</v>
      </c>
      <c r="H545">
        <v>16012</v>
      </c>
      <c r="I545">
        <v>16030</v>
      </c>
      <c r="J545">
        <v>16048</v>
      </c>
      <c r="K545">
        <v>16066</v>
      </c>
      <c r="L545" s="9">
        <f t="shared" si="13"/>
        <v>17.899999999999636</v>
      </c>
    </row>
    <row r="546" spans="1:12" ht="12.75">
      <c r="A546">
        <f t="shared" si="14"/>
        <v>1574.309999999997</v>
      </c>
      <c r="B546">
        <v>15922</v>
      </c>
      <c r="L546" s="9">
        <f t="shared" si="13"/>
        <v>18</v>
      </c>
    </row>
    <row r="547" spans="1:12" ht="12.75">
      <c r="A547">
        <f t="shared" si="14"/>
        <v>1574.319999999997</v>
      </c>
      <c r="B547">
        <v>15940</v>
      </c>
      <c r="L547" s="9">
        <f t="shared" si="13"/>
        <v>18</v>
      </c>
    </row>
    <row r="548" spans="1:12" ht="12.75">
      <c r="A548">
        <f t="shared" si="14"/>
        <v>1574.329999999997</v>
      </c>
      <c r="B548">
        <v>15958</v>
      </c>
      <c r="L548" s="9">
        <f t="shared" si="13"/>
        <v>18</v>
      </c>
    </row>
    <row r="549" spans="1:12" ht="12.75">
      <c r="A549">
        <f t="shared" si="14"/>
        <v>1574.339999999997</v>
      </c>
      <c r="B549">
        <v>15976</v>
      </c>
      <c r="L549" s="9">
        <f t="shared" si="13"/>
        <v>18</v>
      </c>
    </row>
    <row r="550" spans="1:12" ht="12.75">
      <c r="A550">
        <f t="shared" si="14"/>
        <v>1574.349999999997</v>
      </c>
      <c r="B550">
        <v>15994</v>
      </c>
      <c r="L550" s="9">
        <f t="shared" si="13"/>
        <v>18</v>
      </c>
    </row>
    <row r="551" spans="1:12" ht="12.75">
      <c r="A551">
        <f t="shared" si="14"/>
        <v>1574.359999999997</v>
      </c>
      <c r="B551">
        <v>16012</v>
      </c>
      <c r="L551" s="9">
        <f t="shared" si="13"/>
        <v>18</v>
      </c>
    </row>
    <row r="552" spans="1:12" ht="12.75">
      <c r="A552">
        <f t="shared" si="14"/>
        <v>1574.369999999997</v>
      </c>
      <c r="B552">
        <v>16030</v>
      </c>
      <c r="L552" s="9">
        <f t="shared" si="13"/>
        <v>18</v>
      </c>
    </row>
    <row r="553" spans="1:12" ht="12.75">
      <c r="A553">
        <f t="shared" si="14"/>
        <v>1574.379999999997</v>
      </c>
      <c r="B553">
        <v>16048</v>
      </c>
      <c r="L553" s="9">
        <f t="shared" si="13"/>
        <v>18</v>
      </c>
    </row>
    <row r="554" spans="1:12" ht="12.75">
      <c r="A554">
        <f t="shared" si="14"/>
        <v>1574.389999999997</v>
      </c>
      <c r="B554">
        <v>16066</v>
      </c>
      <c r="L554" s="9">
        <f t="shared" si="13"/>
        <v>18</v>
      </c>
    </row>
    <row r="555" spans="1:12" ht="12.75">
      <c r="A555">
        <f t="shared" si="14"/>
        <v>1574.399999999997</v>
      </c>
      <c r="B555">
        <v>16084</v>
      </c>
      <c r="C555">
        <v>16102.2</v>
      </c>
      <c r="D555">
        <v>16120.4</v>
      </c>
      <c r="E555">
        <v>16138.6</v>
      </c>
      <c r="F555">
        <v>16156.8</v>
      </c>
      <c r="G555">
        <v>16175</v>
      </c>
      <c r="H555">
        <v>16193.2</v>
      </c>
      <c r="I555">
        <v>16211.4</v>
      </c>
      <c r="J555">
        <v>16229.6</v>
      </c>
      <c r="K555">
        <v>16247.8</v>
      </c>
      <c r="L555" s="9">
        <f t="shared" si="13"/>
        <v>18</v>
      </c>
    </row>
    <row r="556" spans="1:12" ht="12.75">
      <c r="A556">
        <f t="shared" si="14"/>
        <v>1574.409999999997</v>
      </c>
      <c r="B556">
        <v>16102.2</v>
      </c>
      <c r="L556" s="9">
        <f t="shared" si="13"/>
        <v>18.200000000000728</v>
      </c>
    </row>
    <row r="557" spans="1:12" ht="12.75">
      <c r="A557">
        <f t="shared" si="14"/>
        <v>1574.419999999997</v>
      </c>
      <c r="B557">
        <v>16120.4</v>
      </c>
      <c r="L557" s="9">
        <f t="shared" si="13"/>
        <v>18.19999999999891</v>
      </c>
    </row>
    <row r="558" spans="1:12" ht="12.75">
      <c r="A558">
        <f t="shared" si="14"/>
        <v>1574.4299999999969</v>
      </c>
      <c r="B558">
        <v>16138.6</v>
      </c>
      <c r="L558" s="9">
        <f t="shared" si="13"/>
        <v>18.200000000000728</v>
      </c>
    </row>
    <row r="559" spans="1:12" ht="12.75">
      <c r="A559">
        <f t="shared" si="14"/>
        <v>1574.4399999999969</v>
      </c>
      <c r="B559">
        <v>16156.8</v>
      </c>
      <c r="L559" s="9">
        <f t="shared" si="13"/>
        <v>18.19999999999891</v>
      </c>
    </row>
    <row r="560" spans="1:12" ht="12.75">
      <c r="A560">
        <f t="shared" si="14"/>
        <v>1574.4499999999969</v>
      </c>
      <c r="B560">
        <v>16175</v>
      </c>
      <c r="L560" s="9">
        <f t="shared" si="13"/>
        <v>18.200000000000728</v>
      </c>
    </row>
    <row r="561" spans="1:12" ht="12.75">
      <c r="A561">
        <f t="shared" si="14"/>
        <v>1574.4599999999969</v>
      </c>
      <c r="B561">
        <v>16193.2</v>
      </c>
      <c r="L561" s="9">
        <f t="shared" si="13"/>
        <v>18.200000000000728</v>
      </c>
    </row>
    <row r="562" spans="1:12" ht="12.75">
      <c r="A562">
        <f t="shared" si="14"/>
        <v>1574.4699999999968</v>
      </c>
      <c r="B562">
        <v>16211.4</v>
      </c>
      <c r="L562" s="9">
        <f t="shared" si="13"/>
        <v>18.19999999999891</v>
      </c>
    </row>
    <row r="563" spans="1:12" ht="12.75">
      <c r="A563">
        <f t="shared" si="14"/>
        <v>1574.4799999999968</v>
      </c>
      <c r="B563">
        <v>16229.6</v>
      </c>
      <c r="L563" s="9">
        <f t="shared" si="13"/>
        <v>18.200000000000728</v>
      </c>
    </row>
    <row r="564" spans="1:12" ht="12.75">
      <c r="A564">
        <f t="shared" si="14"/>
        <v>1574.4899999999968</v>
      </c>
      <c r="B564">
        <v>16247.8</v>
      </c>
      <c r="L564" s="9">
        <f t="shared" si="13"/>
        <v>18.19999999999891</v>
      </c>
    </row>
    <row r="565" spans="1:12" ht="12.75">
      <c r="A565">
        <f t="shared" si="14"/>
        <v>1574.4999999999968</v>
      </c>
      <c r="B565">
        <v>16266</v>
      </c>
      <c r="C565">
        <v>16284.3</v>
      </c>
      <c r="D565">
        <v>16302.6</v>
      </c>
      <c r="E565">
        <v>16320.9</v>
      </c>
      <c r="F565">
        <v>16339.2</v>
      </c>
      <c r="G565">
        <v>16357.5</v>
      </c>
      <c r="H565">
        <v>16375.8</v>
      </c>
      <c r="I565">
        <v>16394.1</v>
      </c>
      <c r="J565">
        <v>16412.4</v>
      </c>
      <c r="K565">
        <v>16430.7</v>
      </c>
      <c r="L565" s="9">
        <f t="shared" si="13"/>
        <v>18.200000000000728</v>
      </c>
    </row>
    <row r="566" spans="1:12" ht="12.75">
      <c r="A566">
        <f t="shared" si="14"/>
        <v>1574.5099999999968</v>
      </c>
      <c r="B566">
        <v>16284.3</v>
      </c>
      <c r="L566" s="9">
        <f t="shared" si="13"/>
        <v>18.299999999999272</v>
      </c>
    </row>
    <row r="567" spans="1:12" ht="12.75">
      <c r="A567">
        <f t="shared" si="14"/>
        <v>1574.5199999999968</v>
      </c>
      <c r="B567">
        <v>16302.6</v>
      </c>
      <c r="L567" s="9">
        <f t="shared" si="13"/>
        <v>18.30000000000109</v>
      </c>
    </row>
    <row r="568" spans="1:12" ht="12.75">
      <c r="A568">
        <f t="shared" si="14"/>
        <v>1574.5299999999968</v>
      </c>
      <c r="B568">
        <v>16320.9</v>
      </c>
      <c r="L568" s="9">
        <f t="shared" si="13"/>
        <v>18.299999999999272</v>
      </c>
    </row>
    <row r="569" spans="1:12" ht="12.75">
      <c r="A569">
        <f t="shared" si="14"/>
        <v>1574.5399999999968</v>
      </c>
      <c r="B569">
        <v>16339.2</v>
      </c>
      <c r="L569" s="9">
        <f t="shared" si="13"/>
        <v>18.30000000000109</v>
      </c>
    </row>
    <row r="570" spans="1:12" ht="12.75">
      <c r="A570">
        <f t="shared" si="14"/>
        <v>1574.5499999999968</v>
      </c>
      <c r="B570">
        <v>16357.5</v>
      </c>
      <c r="L570" s="9">
        <f t="shared" si="13"/>
        <v>18.299999999999272</v>
      </c>
    </row>
    <row r="571" spans="1:12" ht="12.75">
      <c r="A571">
        <f t="shared" si="14"/>
        <v>1574.5599999999968</v>
      </c>
      <c r="B571">
        <v>16375.8</v>
      </c>
      <c r="L571" s="9">
        <f t="shared" si="13"/>
        <v>18.299999999999272</v>
      </c>
    </row>
    <row r="572" spans="1:12" ht="12.75">
      <c r="A572">
        <f t="shared" si="14"/>
        <v>1574.5699999999968</v>
      </c>
      <c r="B572">
        <v>16394.1</v>
      </c>
      <c r="L572" s="9">
        <f t="shared" si="13"/>
        <v>18.299999999999272</v>
      </c>
    </row>
    <row r="573" spans="1:12" ht="12.75">
      <c r="A573">
        <f t="shared" si="14"/>
        <v>1574.5799999999967</v>
      </c>
      <c r="B573">
        <v>16412.4</v>
      </c>
      <c r="L573" s="9">
        <f t="shared" si="13"/>
        <v>18.30000000000291</v>
      </c>
    </row>
    <row r="574" spans="1:12" ht="12.75">
      <c r="A574">
        <f t="shared" si="14"/>
        <v>1574.5899999999967</v>
      </c>
      <c r="B574">
        <v>16430.7</v>
      </c>
      <c r="L574" s="9">
        <f t="shared" si="13"/>
        <v>18.299999999999272</v>
      </c>
    </row>
    <row r="575" spans="1:12" ht="12.75">
      <c r="A575">
        <f t="shared" si="14"/>
        <v>1574.5999999999967</v>
      </c>
      <c r="B575" s="8">
        <v>16449</v>
      </c>
      <c r="C575">
        <v>16437.4</v>
      </c>
      <c r="D575">
        <v>16425.8</v>
      </c>
      <c r="E575">
        <v>16414.2</v>
      </c>
      <c r="F575">
        <v>16402.6</v>
      </c>
      <c r="G575">
        <v>16391</v>
      </c>
      <c r="H575">
        <v>16379.4</v>
      </c>
      <c r="I575">
        <v>16367.8</v>
      </c>
      <c r="J575">
        <v>16356.2</v>
      </c>
      <c r="K575">
        <v>16344.6</v>
      </c>
      <c r="L575" s="9">
        <f t="shared" si="13"/>
        <v>18.299999999999272</v>
      </c>
    </row>
    <row r="576" spans="1:12" ht="12.75">
      <c r="A576">
        <f t="shared" si="14"/>
        <v>1574.6099999999967</v>
      </c>
      <c r="B576" s="8">
        <v>16467.4</v>
      </c>
      <c r="L576" s="9">
        <f t="shared" si="13"/>
        <v>18.400000000001455</v>
      </c>
    </row>
    <row r="577" spans="1:12" ht="12.75">
      <c r="A577">
        <f t="shared" si="14"/>
        <v>1574.6199999999967</v>
      </c>
      <c r="B577" s="8">
        <v>16485.8</v>
      </c>
      <c r="L577" s="9">
        <f t="shared" si="13"/>
        <v>18.399999999997817</v>
      </c>
    </row>
    <row r="578" spans="1:12" ht="12.75">
      <c r="A578">
        <f t="shared" si="14"/>
        <v>1574.6299999999967</v>
      </c>
      <c r="B578" s="8">
        <v>16504.2</v>
      </c>
      <c r="L578" s="9">
        <f t="shared" si="13"/>
        <v>18.400000000001455</v>
      </c>
    </row>
    <row r="579" spans="1:12" ht="12.75">
      <c r="A579">
        <f t="shared" si="14"/>
        <v>1574.6399999999967</v>
      </c>
      <c r="B579" s="8">
        <v>16522.6</v>
      </c>
      <c r="L579" s="9">
        <f t="shared" si="13"/>
        <v>18.399999999997817</v>
      </c>
    </row>
    <row r="580" spans="1:12" ht="12.75">
      <c r="A580">
        <f t="shared" si="14"/>
        <v>1574.6499999999967</v>
      </c>
      <c r="B580" s="8">
        <v>16541</v>
      </c>
      <c r="L580" s="9">
        <f t="shared" si="13"/>
        <v>18.400000000001455</v>
      </c>
    </row>
    <row r="581" spans="1:12" ht="12.75">
      <c r="A581">
        <f t="shared" si="14"/>
        <v>1574.6599999999967</v>
      </c>
      <c r="B581" s="8">
        <v>16559.4</v>
      </c>
      <c r="L581" s="9">
        <f t="shared" si="13"/>
        <v>18.400000000001455</v>
      </c>
    </row>
    <row r="582" spans="1:12" ht="12.75">
      <c r="A582">
        <f t="shared" si="14"/>
        <v>1574.6699999999967</v>
      </c>
      <c r="B582" s="8">
        <v>16577.8</v>
      </c>
      <c r="L582" s="9">
        <f t="shared" si="13"/>
        <v>18.399999999997817</v>
      </c>
    </row>
    <row r="583" spans="1:12" ht="12.75">
      <c r="A583">
        <f t="shared" si="14"/>
        <v>1574.6799999999967</v>
      </c>
      <c r="B583" s="8">
        <v>16596.2</v>
      </c>
      <c r="L583" s="9">
        <f t="shared" si="13"/>
        <v>18.400000000001455</v>
      </c>
    </row>
    <row r="584" spans="1:12" ht="12.75">
      <c r="A584">
        <f t="shared" si="14"/>
        <v>1574.6899999999966</v>
      </c>
      <c r="B584" s="8">
        <v>16614.6</v>
      </c>
      <c r="L584" s="9">
        <f aca="true" t="shared" si="15" ref="L584:L647">B584-B583</f>
        <v>18.399999999997817</v>
      </c>
    </row>
    <row r="585" spans="1:12" ht="13.5" customHeight="1">
      <c r="A585">
        <f t="shared" si="14"/>
        <v>1574.6999999999966</v>
      </c>
      <c r="B585" s="8">
        <v>16633</v>
      </c>
      <c r="C585">
        <v>16381.6</v>
      </c>
      <c r="D585">
        <v>16430.2</v>
      </c>
      <c r="E585">
        <v>16478.8</v>
      </c>
      <c r="F585">
        <v>16527.4</v>
      </c>
      <c r="G585">
        <v>16576</v>
      </c>
      <c r="H585">
        <v>16624.6</v>
      </c>
      <c r="I585">
        <v>16673.2</v>
      </c>
      <c r="J585">
        <v>16721.8</v>
      </c>
      <c r="K585">
        <v>16770.4</v>
      </c>
      <c r="L585" s="9">
        <f t="shared" si="15"/>
        <v>18.400000000001455</v>
      </c>
    </row>
    <row r="586" spans="1:12" ht="13.5" customHeight="1">
      <c r="A586">
        <f t="shared" si="14"/>
        <v>1574.7099999999966</v>
      </c>
      <c r="B586" s="8">
        <v>16651.6</v>
      </c>
      <c r="L586" s="9">
        <f t="shared" si="15"/>
        <v>18.599999999998545</v>
      </c>
    </row>
    <row r="587" spans="1:12" ht="13.5" customHeight="1">
      <c r="A587">
        <f t="shared" si="14"/>
        <v>1574.7199999999966</v>
      </c>
      <c r="B587" s="8">
        <v>16670.2</v>
      </c>
      <c r="L587" s="9">
        <f t="shared" si="15"/>
        <v>18.600000000002183</v>
      </c>
    </row>
    <row r="588" spans="1:12" ht="13.5" customHeight="1">
      <c r="A588">
        <f t="shared" si="14"/>
        <v>1574.7299999999966</v>
      </c>
      <c r="B588" s="8">
        <v>16688.8</v>
      </c>
      <c r="L588" s="9">
        <f t="shared" si="15"/>
        <v>18.599999999998545</v>
      </c>
    </row>
    <row r="589" spans="1:12" ht="13.5" customHeight="1">
      <c r="A589">
        <f t="shared" si="14"/>
        <v>1574.7399999999966</v>
      </c>
      <c r="B589" s="8">
        <v>16707.4</v>
      </c>
      <c r="L589" s="9">
        <f t="shared" si="15"/>
        <v>18.600000000002183</v>
      </c>
    </row>
    <row r="590" spans="1:12" ht="13.5" customHeight="1">
      <c r="A590">
        <f t="shared" si="14"/>
        <v>1574.7499999999966</v>
      </c>
      <c r="B590" s="8">
        <v>16726</v>
      </c>
      <c r="L590" s="9">
        <f t="shared" si="15"/>
        <v>18.599999999998545</v>
      </c>
    </row>
    <row r="591" spans="1:12" ht="13.5" customHeight="1">
      <c r="A591">
        <f t="shared" si="14"/>
        <v>1574.7599999999966</v>
      </c>
      <c r="B591" s="8">
        <v>16744.6</v>
      </c>
      <c r="L591" s="9">
        <f t="shared" si="15"/>
        <v>18.599999999998545</v>
      </c>
    </row>
    <row r="592" spans="1:12" ht="13.5" customHeight="1">
      <c r="A592">
        <f t="shared" si="14"/>
        <v>1574.7699999999966</v>
      </c>
      <c r="B592" s="8">
        <v>16763.2</v>
      </c>
      <c r="L592" s="9">
        <f t="shared" si="15"/>
        <v>18.600000000002183</v>
      </c>
    </row>
    <row r="593" spans="1:12" ht="13.5" customHeight="1">
      <c r="A593">
        <f t="shared" si="14"/>
        <v>1574.7799999999966</v>
      </c>
      <c r="B593" s="8">
        <v>16781.8</v>
      </c>
      <c r="L593" s="9">
        <f t="shared" si="15"/>
        <v>18.599999999998545</v>
      </c>
    </row>
    <row r="594" spans="1:12" ht="13.5" customHeight="1">
      <c r="A594">
        <f t="shared" si="14"/>
        <v>1574.7899999999966</v>
      </c>
      <c r="B594" s="8">
        <v>16800.4</v>
      </c>
      <c r="L594" s="9">
        <f t="shared" si="15"/>
        <v>18.600000000002183</v>
      </c>
    </row>
    <row r="595" spans="1:12" ht="12.75">
      <c r="A595">
        <f t="shared" si="14"/>
        <v>1574.7999999999965</v>
      </c>
      <c r="B595" s="8">
        <v>16819</v>
      </c>
      <c r="C595">
        <v>16837.7</v>
      </c>
      <c r="D595">
        <v>16856.4</v>
      </c>
      <c r="E595">
        <v>16875.1</v>
      </c>
      <c r="F595">
        <v>16893.8</v>
      </c>
      <c r="G595">
        <v>16912.5</v>
      </c>
      <c r="H595">
        <v>16931.2</v>
      </c>
      <c r="I595">
        <v>16949.9</v>
      </c>
      <c r="J595">
        <v>16968.6</v>
      </c>
      <c r="K595">
        <v>16987.3</v>
      </c>
      <c r="L595" s="9">
        <f t="shared" si="15"/>
        <v>18.599999999998545</v>
      </c>
    </row>
    <row r="596" spans="1:12" ht="12.75">
      <c r="A596">
        <f t="shared" si="14"/>
        <v>1574.8099999999965</v>
      </c>
      <c r="B596">
        <v>16837.7</v>
      </c>
      <c r="L596" s="9">
        <f t="shared" si="15"/>
        <v>18.700000000000728</v>
      </c>
    </row>
    <row r="597" spans="1:12" ht="12.75">
      <c r="A597">
        <f t="shared" si="14"/>
        <v>1574.8199999999965</v>
      </c>
      <c r="B597">
        <v>16856.4</v>
      </c>
      <c r="L597" s="9">
        <f t="shared" si="15"/>
        <v>18.700000000000728</v>
      </c>
    </row>
    <row r="598" spans="1:12" ht="12.75">
      <c r="A598">
        <f t="shared" si="14"/>
        <v>1574.8299999999965</v>
      </c>
      <c r="B598">
        <v>16875.1</v>
      </c>
      <c r="L598" s="9">
        <f t="shared" si="15"/>
        <v>18.69999999999709</v>
      </c>
    </row>
    <row r="599" spans="1:12" ht="12.75">
      <c r="A599">
        <f t="shared" si="14"/>
        <v>1574.8399999999965</v>
      </c>
      <c r="B599">
        <v>16893.8</v>
      </c>
      <c r="L599" s="9">
        <f t="shared" si="15"/>
        <v>18.700000000000728</v>
      </c>
    </row>
    <row r="600" spans="1:12" ht="12.75">
      <c r="A600">
        <f t="shared" si="14"/>
        <v>1574.8499999999965</v>
      </c>
      <c r="B600">
        <v>16912.5</v>
      </c>
      <c r="L600" s="9">
        <f t="shared" si="15"/>
        <v>18.700000000000728</v>
      </c>
    </row>
    <row r="601" spans="1:12" ht="12.75">
      <c r="A601">
        <f aca="true" t="shared" si="16" ref="A601:A664">A600+0.01</f>
        <v>1574.8599999999965</v>
      </c>
      <c r="B601">
        <v>16931.2</v>
      </c>
      <c r="L601" s="9">
        <f t="shared" si="15"/>
        <v>18.700000000000728</v>
      </c>
    </row>
    <row r="602" spans="1:12" ht="12.75">
      <c r="A602">
        <f t="shared" si="16"/>
        <v>1574.8699999999965</v>
      </c>
      <c r="B602">
        <v>16949.9</v>
      </c>
      <c r="L602" s="9">
        <f t="shared" si="15"/>
        <v>18.700000000000728</v>
      </c>
    </row>
    <row r="603" spans="1:12" ht="12.75">
      <c r="A603">
        <f t="shared" si="16"/>
        <v>1574.8799999999965</v>
      </c>
      <c r="B603">
        <v>16968.6</v>
      </c>
      <c r="L603" s="9">
        <f t="shared" si="15"/>
        <v>18.69999999999709</v>
      </c>
    </row>
    <row r="604" spans="1:12" ht="12.75">
      <c r="A604">
        <f t="shared" si="16"/>
        <v>1574.8899999999965</v>
      </c>
      <c r="B604">
        <v>16987.3</v>
      </c>
      <c r="L604" s="9">
        <f t="shared" si="15"/>
        <v>18.700000000000728</v>
      </c>
    </row>
    <row r="605" spans="1:12" ht="12.75">
      <c r="A605">
        <f t="shared" si="16"/>
        <v>1574.8999999999965</v>
      </c>
      <c r="B605">
        <v>17006</v>
      </c>
      <c r="C605">
        <v>17024.8</v>
      </c>
      <c r="D605">
        <v>17043.6</v>
      </c>
      <c r="E605">
        <v>17062.4</v>
      </c>
      <c r="F605">
        <v>17081.2</v>
      </c>
      <c r="G605">
        <v>17100</v>
      </c>
      <c r="H605">
        <v>17118.8</v>
      </c>
      <c r="I605">
        <v>17137.6</v>
      </c>
      <c r="J605">
        <v>17156.4</v>
      </c>
      <c r="K605">
        <v>17175.2</v>
      </c>
      <c r="L605" s="9">
        <f t="shared" si="15"/>
        <v>18.700000000000728</v>
      </c>
    </row>
    <row r="606" spans="1:12" ht="12.75">
      <c r="A606">
        <f t="shared" si="16"/>
        <v>1574.9099999999964</v>
      </c>
      <c r="B606">
        <v>17024.8</v>
      </c>
      <c r="L606" s="9">
        <f t="shared" si="15"/>
        <v>18.799999999999272</v>
      </c>
    </row>
    <row r="607" spans="1:12" ht="12.75">
      <c r="A607">
        <f t="shared" si="16"/>
        <v>1574.9199999999964</v>
      </c>
      <c r="B607">
        <v>17043.6</v>
      </c>
      <c r="L607" s="9">
        <f t="shared" si="15"/>
        <v>18.799999999999272</v>
      </c>
    </row>
    <row r="608" spans="1:12" ht="12.75">
      <c r="A608">
        <f t="shared" si="16"/>
        <v>1574.9299999999964</v>
      </c>
      <c r="B608">
        <v>17062.4</v>
      </c>
      <c r="L608" s="9">
        <f t="shared" si="15"/>
        <v>18.80000000000291</v>
      </c>
    </row>
    <row r="609" spans="1:12" ht="12.75">
      <c r="A609">
        <f t="shared" si="16"/>
        <v>1574.9399999999964</v>
      </c>
      <c r="B609">
        <v>17081.2</v>
      </c>
      <c r="L609" s="9">
        <f t="shared" si="15"/>
        <v>18.799999999999272</v>
      </c>
    </row>
    <row r="610" spans="1:12" ht="12.75">
      <c r="A610">
        <f t="shared" si="16"/>
        <v>1574.9499999999964</v>
      </c>
      <c r="B610">
        <v>17100</v>
      </c>
      <c r="L610" s="9">
        <f t="shared" si="15"/>
        <v>18.799999999999272</v>
      </c>
    </row>
    <row r="611" spans="1:12" ht="12.75">
      <c r="A611">
        <f t="shared" si="16"/>
        <v>1574.9599999999964</v>
      </c>
      <c r="B611">
        <v>17118.8</v>
      </c>
      <c r="L611" s="9">
        <f t="shared" si="15"/>
        <v>18.799999999999272</v>
      </c>
    </row>
    <row r="612" spans="1:12" ht="12.75">
      <c r="A612">
        <f t="shared" si="16"/>
        <v>1574.9699999999964</v>
      </c>
      <c r="B612">
        <v>17137.6</v>
      </c>
      <c r="L612" s="9">
        <f t="shared" si="15"/>
        <v>18.799999999999272</v>
      </c>
    </row>
    <row r="613" spans="1:12" ht="12.75">
      <c r="A613">
        <f t="shared" si="16"/>
        <v>1574.9799999999964</v>
      </c>
      <c r="B613">
        <v>17156.4</v>
      </c>
      <c r="L613" s="9">
        <f t="shared" si="15"/>
        <v>18.80000000000291</v>
      </c>
    </row>
    <row r="614" spans="1:12" ht="12.75">
      <c r="A614">
        <f t="shared" si="16"/>
        <v>1574.9899999999964</v>
      </c>
      <c r="B614">
        <v>17175.2</v>
      </c>
      <c r="L614" s="9">
        <f t="shared" si="15"/>
        <v>18.799999999999272</v>
      </c>
    </row>
    <row r="615" spans="1:12" ht="12.75">
      <c r="A615">
        <f t="shared" si="16"/>
        <v>1574.9999999999964</v>
      </c>
      <c r="B615">
        <v>17194</v>
      </c>
      <c r="C615">
        <v>17213</v>
      </c>
      <c r="D615">
        <v>17232</v>
      </c>
      <c r="E615">
        <v>17251</v>
      </c>
      <c r="F615">
        <v>17270</v>
      </c>
      <c r="G615">
        <v>17289</v>
      </c>
      <c r="H615">
        <v>17308</v>
      </c>
      <c r="I615">
        <v>17327</v>
      </c>
      <c r="J615">
        <v>17346</v>
      </c>
      <c r="K615">
        <v>17365</v>
      </c>
      <c r="L615" s="9">
        <f t="shared" si="15"/>
        <v>18.799999999999272</v>
      </c>
    </row>
    <row r="616" spans="1:12" ht="12.75">
      <c r="A616">
        <f t="shared" si="16"/>
        <v>1575.0099999999964</v>
      </c>
      <c r="B616">
        <v>17213</v>
      </c>
      <c r="L616" s="9">
        <f t="shared" si="15"/>
        <v>19</v>
      </c>
    </row>
    <row r="617" spans="1:12" ht="12.75">
      <c r="A617">
        <f t="shared" si="16"/>
        <v>1575.0199999999963</v>
      </c>
      <c r="B617">
        <v>17232</v>
      </c>
      <c r="L617" s="9">
        <f t="shared" si="15"/>
        <v>19</v>
      </c>
    </row>
    <row r="618" spans="1:12" ht="12.75">
      <c r="A618">
        <f t="shared" si="16"/>
        <v>1575.0299999999963</v>
      </c>
      <c r="B618">
        <v>17251</v>
      </c>
      <c r="L618" s="9">
        <f t="shared" si="15"/>
        <v>19</v>
      </c>
    </row>
    <row r="619" spans="1:12" ht="12.75">
      <c r="A619">
        <f t="shared" si="16"/>
        <v>1575.0399999999963</v>
      </c>
      <c r="B619">
        <v>17270</v>
      </c>
      <c r="L619" s="9">
        <f t="shared" si="15"/>
        <v>19</v>
      </c>
    </row>
    <row r="620" spans="1:12" ht="12.75">
      <c r="A620">
        <f t="shared" si="16"/>
        <v>1575.0499999999963</v>
      </c>
      <c r="B620">
        <v>17289</v>
      </c>
      <c r="L620" s="9">
        <f t="shared" si="15"/>
        <v>19</v>
      </c>
    </row>
    <row r="621" spans="1:12" ht="12.75">
      <c r="A621">
        <f t="shared" si="16"/>
        <v>1575.0599999999963</v>
      </c>
      <c r="B621">
        <v>17308</v>
      </c>
      <c r="L621" s="9">
        <f t="shared" si="15"/>
        <v>19</v>
      </c>
    </row>
    <row r="622" spans="1:12" ht="12.75">
      <c r="A622">
        <f t="shared" si="16"/>
        <v>1575.0699999999963</v>
      </c>
      <c r="B622">
        <v>17327</v>
      </c>
      <c r="L622" s="9">
        <f t="shared" si="15"/>
        <v>19</v>
      </c>
    </row>
    <row r="623" spans="1:12" ht="12.75">
      <c r="A623">
        <f t="shared" si="16"/>
        <v>1575.0799999999963</v>
      </c>
      <c r="B623">
        <v>17346</v>
      </c>
      <c r="L623" s="9">
        <f t="shared" si="15"/>
        <v>19</v>
      </c>
    </row>
    <row r="624" spans="1:12" ht="12.75">
      <c r="A624">
        <f t="shared" si="16"/>
        <v>1575.0899999999963</v>
      </c>
      <c r="B624">
        <v>17365</v>
      </c>
      <c r="L624" s="9">
        <f t="shared" si="15"/>
        <v>19</v>
      </c>
    </row>
    <row r="625" spans="1:12" ht="12.75">
      <c r="A625">
        <f t="shared" si="16"/>
        <v>1575.0999999999963</v>
      </c>
      <c r="B625">
        <v>17384</v>
      </c>
      <c r="C625">
        <v>17403.2</v>
      </c>
      <c r="D625">
        <v>17422.4</v>
      </c>
      <c r="E625">
        <v>17441.6</v>
      </c>
      <c r="F625">
        <v>17460.8</v>
      </c>
      <c r="G625">
        <v>17480</v>
      </c>
      <c r="H625">
        <v>17499.2</v>
      </c>
      <c r="I625">
        <v>17518.4</v>
      </c>
      <c r="J625">
        <v>17537.6</v>
      </c>
      <c r="K625">
        <v>17556.8</v>
      </c>
      <c r="L625" s="9">
        <f t="shared" si="15"/>
        <v>19</v>
      </c>
    </row>
    <row r="626" spans="1:12" ht="12.75">
      <c r="A626">
        <f t="shared" si="16"/>
        <v>1575.1099999999963</v>
      </c>
      <c r="B626">
        <v>17403.2</v>
      </c>
      <c r="L626" s="9">
        <f t="shared" si="15"/>
        <v>19.200000000000728</v>
      </c>
    </row>
    <row r="627" spans="1:12" ht="12.75">
      <c r="A627">
        <f t="shared" si="16"/>
        <v>1575.1199999999963</v>
      </c>
      <c r="B627">
        <v>17422.4</v>
      </c>
      <c r="L627" s="9">
        <f t="shared" si="15"/>
        <v>19.200000000000728</v>
      </c>
    </row>
    <row r="628" spans="1:12" ht="12.75">
      <c r="A628">
        <f t="shared" si="16"/>
        <v>1575.1299999999962</v>
      </c>
      <c r="B628">
        <v>17441.6</v>
      </c>
      <c r="L628" s="9">
        <f t="shared" si="15"/>
        <v>19.19999999999709</v>
      </c>
    </row>
    <row r="629" spans="1:12" ht="12.75">
      <c r="A629">
        <f t="shared" si="16"/>
        <v>1575.1399999999962</v>
      </c>
      <c r="B629">
        <v>17460.8</v>
      </c>
      <c r="L629" s="9">
        <f t="shared" si="15"/>
        <v>19.200000000000728</v>
      </c>
    </row>
    <row r="630" spans="1:12" ht="12.75">
      <c r="A630">
        <f t="shared" si="16"/>
        <v>1575.1499999999962</v>
      </c>
      <c r="B630">
        <v>17480</v>
      </c>
      <c r="L630" s="9">
        <f t="shared" si="15"/>
        <v>19.200000000000728</v>
      </c>
    </row>
    <row r="631" spans="1:12" ht="12.75">
      <c r="A631">
        <f t="shared" si="16"/>
        <v>1575.1599999999962</v>
      </c>
      <c r="B631">
        <v>17499.2</v>
      </c>
      <c r="L631" s="9">
        <f t="shared" si="15"/>
        <v>19.200000000000728</v>
      </c>
    </row>
    <row r="632" spans="1:12" ht="12.75">
      <c r="A632">
        <f t="shared" si="16"/>
        <v>1575.1699999999962</v>
      </c>
      <c r="B632">
        <v>17518.4</v>
      </c>
      <c r="L632" s="9">
        <f t="shared" si="15"/>
        <v>19.200000000000728</v>
      </c>
    </row>
    <row r="633" spans="1:12" ht="12.75">
      <c r="A633">
        <f t="shared" si="16"/>
        <v>1575.1799999999962</v>
      </c>
      <c r="B633">
        <v>17537.6</v>
      </c>
      <c r="L633" s="9">
        <f t="shared" si="15"/>
        <v>19.19999999999709</v>
      </c>
    </row>
    <row r="634" spans="1:12" ht="12.75">
      <c r="A634">
        <f t="shared" si="16"/>
        <v>1575.1899999999962</v>
      </c>
      <c r="B634">
        <v>17556.8</v>
      </c>
      <c r="L634" s="9">
        <f t="shared" si="15"/>
        <v>19.200000000000728</v>
      </c>
    </row>
    <row r="635" spans="1:12" ht="12.75">
      <c r="A635">
        <f t="shared" si="16"/>
        <v>1575.1999999999962</v>
      </c>
      <c r="B635">
        <v>17576</v>
      </c>
      <c r="C635">
        <v>17595.2</v>
      </c>
      <c r="D635">
        <v>17614.4</v>
      </c>
      <c r="E635">
        <v>17633.6</v>
      </c>
      <c r="F635">
        <v>17652.8</v>
      </c>
      <c r="G635">
        <v>17672</v>
      </c>
      <c r="H635">
        <v>17691.2</v>
      </c>
      <c r="I635">
        <v>17710.4</v>
      </c>
      <c r="J635">
        <v>17729.6</v>
      </c>
      <c r="K635">
        <v>17748.8</v>
      </c>
      <c r="L635" s="9">
        <f t="shared" si="15"/>
        <v>19.200000000000728</v>
      </c>
    </row>
    <row r="636" spans="1:12" ht="12.75">
      <c r="A636">
        <f t="shared" si="16"/>
        <v>1575.2099999999962</v>
      </c>
      <c r="B636">
        <v>17595.2</v>
      </c>
      <c r="L636" s="9">
        <f t="shared" si="15"/>
        <v>19.200000000000728</v>
      </c>
    </row>
    <row r="637" spans="1:12" ht="12.75">
      <c r="A637">
        <f t="shared" si="16"/>
        <v>1575.2199999999962</v>
      </c>
      <c r="B637">
        <v>17614.4</v>
      </c>
      <c r="L637" s="9">
        <f t="shared" si="15"/>
        <v>19.200000000000728</v>
      </c>
    </row>
    <row r="638" spans="1:12" ht="12.75">
      <c r="A638">
        <f t="shared" si="16"/>
        <v>1575.2299999999962</v>
      </c>
      <c r="B638">
        <v>17633.6</v>
      </c>
      <c r="L638" s="9">
        <f t="shared" si="15"/>
        <v>19.19999999999709</v>
      </c>
    </row>
    <row r="639" spans="1:12" ht="12.75">
      <c r="A639">
        <f t="shared" si="16"/>
        <v>1575.2399999999961</v>
      </c>
      <c r="B639">
        <v>17652.8</v>
      </c>
      <c r="L639" s="9">
        <f t="shared" si="15"/>
        <v>19.200000000000728</v>
      </c>
    </row>
    <row r="640" spans="1:12" ht="12.75">
      <c r="A640">
        <f t="shared" si="16"/>
        <v>1575.2499999999961</v>
      </c>
      <c r="B640">
        <v>17672</v>
      </c>
      <c r="L640" s="9">
        <f t="shared" si="15"/>
        <v>19.200000000000728</v>
      </c>
    </row>
    <row r="641" spans="1:12" ht="12.75">
      <c r="A641">
        <f t="shared" si="16"/>
        <v>1575.2599999999961</v>
      </c>
      <c r="B641">
        <v>17691.2</v>
      </c>
      <c r="L641" s="9">
        <f t="shared" si="15"/>
        <v>19.200000000000728</v>
      </c>
    </row>
    <row r="642" spans="1:12" ht="12.75">
      <c r="A642">
        <f t="shared" si="16"/>
        <v>1575.2699999999961</v>
      </c>
      <c r="B642">
        <v>17710.4</v>
      </c>
      <c r="L642" s="9">
        <f t="shared" si="15"/>
        <v>19.200000000000728</v>
      </c>
    </row>
    <row r="643" spans="1:12" ht="12.75">
      <c r="A643">
        <f t="shared" si="16"/>
        <v>1575.279999999996</v>
      </c>
      <c r="B643">
        <v>17729.6</v>
      </c>
      <c r="L643" s="9">
        <f t="shared" si="15"/>
        <v>19.19999999999709</v>
      </c>
    </row>
    <row r="644" spans="1:12" ht="12.75">
      <c r="A644">
        <f t="shared" si="16"/>
        <v>1575.289999999996</v>
      </c>
      <c r="B644">
        <v>17748.8</v>
      </c>
      <c r="L644" s="9">
        <f t="shared" si="15"/>
        <v>19.200000000000728</v>
      </c>
    </row>
    <row r="645" spans="1:12" ht="12.75">
      <c r="A645">
        <f t="shared" si="16"/>
        <v>1575.299999999996</v>
      </c>
      <c r="B645">
        <v>17768</v>
      </c>
      <c r="C645">
        <v>17787.4</v>
      </c>
      <c r="D645">
        <v>17806.8</v>
      </c>
      <c r="E645">
        <v>17826.2</v>
      </c>
      <c r="F645">
        <v>17845.6</v>
      </c>
      <c r="G645">
        <v>17865</v>
      </c>
      <c r="H645">
        <v>17884.4</v>
      </c>
      <c r="I645">
        <v>17903.8</v>
      </c>
      <c r="J645">
        <v>17923.2</v>
      </c>
      <c r="K645">
        <v>17942.6</v>
      </c>
      <c r="L645" s="9">
        <f t="shared" si="15"/>
        <v>19.200000000000728</v>
      </c>
    </row>
    <row r="646" spans="1:12" ht="12.75">
      <c r="A646">
        <f t="shared" si="16"/>
        <v>1575.309999999996</v>
      </c>
      <c r="B646">
        <v>17787.4</v>
      </c>
      <c r="L646" s="9">
        <f t="shared" si="15"/>
        <v>19.400000000001455</v>
      </c>
    </row>
    <row r="647" spans="1:12" ht="12.75">
      <c r="A647">
        <f t="shared" si="16"/>
        <v>1575.319999999996</v>
      </c>
      <c r="B647">
        <v>17806.8</v>
      </c>
      <c r="L647" s="9">
        <f t="shared" si="15"/>
        <v>19.399999999997817</v>
      </c>
    </row>
    <row r="648" spans="1:12" ht="12.75">
      <c r="A648">
        <f t="shared" si="16"/>
        <v>1575.329999999996</v>
      </c>
      <c r="B648">
        <v>17826.2</v>
      </c>
      <c r="L648" s="9">
        <f aca="true" t="shared" si="17" ref="L648:L711">B648-B647</f>
        <v>19.400000000001455</v>
      </c>
    </row>
    <row r="649" spans="1:12" ht="12.75">
      <c r="A649">
        <f t="shared" si="16"/>
        <v>1575.339999999996</v>
      </c>
      <c r="B649">
        <v>17845.6</v>
      </c>
      <c r="L649" s="9">
        <f t="shared" si="17"/>
        <v>19.399999999997817</v>
      </c>
    </row>
    <row r="650" spans="1:12" ht="12.75">
      <c r="A650">
        <f t="shared" si="16"/>
        <v>1575.349999999996</v>
      </c>
      <c r="B650">
        <v>17865</v>
      </c>
      <c r="L650" s="9">
        <f t="shared" si="17"/>
        <v>19.400000000001455</v>
      </c>
    </row>
    <row r="651" spans="1:12" ht="12.75">
      <c r="A651">
        <f t="shared" si="16"/>
        <v>1575.359999999996</v>
      </c>
      <c r="B651">
        <v>17884.4</v>
      </c>
      <c r="L651" s="9">
        <f t="shared" si="17"/>
        <v>19.400000000001455</v>
      </c>
    </row>
    <row r="652" spans="1:12" ht="12.75">
      <c r="A652">
        <f t="shared" si="16"/>
        <v>1575.369999999996</v>
      </c>
      <c r="B652">
        <v>17903.8</v>
      </c>
      <c r="L652" s="9">
        <f t="shared" si="17"/>
        <v>19.399999999997817</v>
      </c>
    </row>
    <row r="653" spans="1:12" ht="12.75">
      <c r="A653">
        <f t="shared" si="16"/>
        <v>1575.379999999996</v>
      </c>
      <c r="B653">
        <v>17923.2</v>
      </c>
      <c r="L653" s="9">
        <f t="shared" si="17"/>
        <v>19.400000000001455</v>
      </c>
    </row>
    <row r="654" spans="1:12" ht="12.75">
      <c r="A654">
        <f t="shared" si="16"/>
        <v>1575.389999999996</v>
      </c>
      <c r="B654">
        <v>17942.6</v>
      </c>
      <c r="L654" s="9">
        <f t="shared" si="17"/>
        <v>19.399999999997817</v>
      </c>
    </row>
    <row r="655" spans="1:12" ht="12.75">
      <c r="A655">
        <f t="shared" si="16"/>
        <v>1575.399999999996</v>
      </c>
      <c r="B655">
        <v>17962</v>
      </c>
      <c r="C655">
        <v>17981.6</v>
      </c>
      <c r="D655">
        <v>18001.2</v>
      </c>
      <c r="E655">
        <v>18020.8</v>
      </c>
      <c r="F655">
        <v>18040.4</v>
      </c>
      <c r="G655">
        <v>18060</v>
      </c>
      <c r="H655">
        <v>18079.6</v>
      </c>
      <c r="I655">
        <v>18099.2</v>
      </c>
      <c r="J655">
        <v>18118.8</v>
      </c>
      <c r="K655">
        <v>18138.4</v>
      </c>
      <c r="L655" s="9">
        <f t="shared" si="17"/>
        <v>19.400000000001455</v>
      </c>
    </row>
    <row r="656" spans="1:12" ht="12.75">
      <c r="A656">
        <f t="shared" si="16"/>
        <v>1575.409999999996</v>
      </c>
      <c r="B656">
        <v>17981.6</v>
      </c>
      <c r="L656" s="9">
        <f t="shared" si="17"/>
        <v>19.599999999998545</v>
      </c>
    </row>
    <row r="657" spans="1:12" ht="12.75">
      <c r="A657">
        <f t="shared" si="16"/>
        <v>1575.419999999996</v>
      </c>
      <c r="B657">
        <v>18001.2</v>
      </c>
      <c r="L657" s="9">
        <f t="shared" si="17"/>
        <v>19.600000000002183</v>
      </c>
    </row>
    <row r="658" spans="1:12" ht="12.75">
      <c r="A658">
        <f t="shared" si="16"/>
        <v>1575.429999999996</v>
      </c>
      <c r="B658">
        <v>18020.8</v>
      </c>
      <c r="L658" s="9">
        <f t="shared" si="17"/>
        <v>19.599999999998545</v>
      </c>
    </row>
    <row r="659" spans="1:12" ht="12.75">
      <c r="A659">
        <f t="shared" si="16"/>
        <v>1575.439999999996</v>
      </c>
      <c r="B659">
        <v>18040.4</v>
      </c>
      <c r="L659" s="9">
        <f t="shared" si="17"/>
        <v>19.600000000002183</v>
      </c>
    </row>
    <row r="660" spans="1:12" ht="12.75">
      <c r="A660">
        <f t="shared" si="16"/>
        <v>1575.449999999996</v>
      </c>
      <c r="B660">
        <v>18060</v>
      </c>
      <c r="L660" s="9">
        <f t="shared" si="17"/>
        <v>19.599999999998545</v>
      </c>
    </row>
    <row r="661" spans="1:12" ht="12.75">
      <c r="A661">
        <f t="shared" si="16"/>
        <v>1575.459999999996</v>
      </c>
      <c r="B661">
        <v>18079.6</v>
      </c>
      <c r="L661" s="9">
        <f t="shared" si="17"/>
        <v>19.599999999998545</v>
      </c>
    </row>
    <row r="662" spans="1:12" ht="12.75">
      <c r="A662">
        <f t="shared" si="16"/>
        <v>1575.469999999996</v>
      </c>
      <c r="B662">
        <v>18099.2</v>
      </c>
      <c r="L662" s="9">
        <f t="shared" si="17"/>
        <v>19.600000000002183</v>
      </c>
    </row>
    <row r="663" spans="1:12" ht="12.75">
      <c r="A663">
        <f t="shared" si="16"/>
        <v>1575.479999999996</v>
      </c>
      <c r="B663">
        <v>18118.8</v>
      </c>
      <c r="L663" s="9">
        <f t="shared" si="17"/>
        <v>19.599999999998545</v>
      </c>
    </row>
    <row r="664" spans="1:12" ht="12.75">
      <c r="A664">
        <f t="shared" si="16"/>
        <v>1575.489999999996</v>
      </c>
      <c r="B664">
        <v>18138.4</v>
      </c>
      <c r="L664" s="9">
        <f t="shared" si="17"/>
        <v>19.600000000002183</v>
      </c>
    </row>
    <row r="665" spans="1:12" ht="12.75">
      <c r="A665">
        <f aca="true" t="shared" si="18" ref="A665:A728">A664+0.01</f>
        <v>1575.499999999996</v>
      </c>
      <c r="B665">
        <v>18158</v>
      </c>
      <c r="C665">
        <v>18177.6</v>
      </c>
      <c r="D665">
        <v>18197.2</v>
      </c>
      <c r="E665">
        <v>18216.8</v>
      </c>
      <c r="F665">
        <v>18236.4</v>
      </c>
      <c r="G665">
        <v>18256</v>
      </c>
      <c r="H665">
        <v>18275.6</v>
      </c>
      <c r="I665">
        <v>18295.2</v>
      </c>
      <c r="J665">
        <v>18314.8</v>
      </c>
      <c r="K665">
        <v>18334.4</v>
      </c>
      <c r="L665" s="9">
        <f t="shared" si="17"/>
        <v>19.599999999998545</v>
      </c>
    </row>
    <row r="666" spans="1:12" ht="12.75">
      <c r="A666">
        <f t="shared" si="18"/>
        <v>1575.509999999996</v>
      </c>
      <c r="B666">
        <v>18177.6</v>
      </c>
      <c r="L666" s="9">
        <f t="shared" si="17"/>
        <v>19.599999999998545</v>
      </c>
    </row>
    <row r="667" spans="1:12" ht="12.75">
      <c r="A667">
        <f t="shared" si="18"/>
        <v>1575.519999999996</v>
      </c>
      <c r="B667">
        <v>18197.2</v>
      </c>
      <c r="L667" s="9">
        <f t="shared" si="17"/>
        <v>19.600000000002183</v>
      </c>
    </row>
    <row r="668" spans="1:12" ht="12.75">
      <c r="A668">
        <f t="shared" si="18"/>
        <v>1575.5299999999959</v>
      </c>
      <c r="B668">
        <v>18216.8</v>
      </c>
      <c r="L668" s="9">
        <f t="shared" si="17"/>
        <v>19.599999999998545</v>
      </c>
    </row>
    <row r="669" spans="1:12" ht="12.75">
      <c r="A669">
        <f t="shared" si="18"/>
        <v>1575.5399999999959</v>
      </c>
      <c r="B669">
        <v>18236.4</v>
      </c>
      <c r="L669" s="9">
        <f t="shared" si="17"/>
        <v>19.600000000002183</v>
      </c>
    </row>
    <row r="670" spans="1:12" ht="12.75">
      <c r="A670">
        <f t="shared" si="18"/>
        <v>1575.5499999999959</v>
      </c>
      <c r="B670">
        <v>18256</v>
      </c>
      <c r="L670" s="9">
        <f t="shared" si="17"/>
        <v>19.599999999998545</v>
      </c>
    </row>
    <row r="671" spans="1:12" ht="12.75">
      <c r="A671">
        <f t="shared" si="18"/>
        <v>1575.5599999999959</v>
      </c>
      <c r="B671">
        <v>18275.6</v>
      </c>
      <c r="L671" s="9">
        <f t="shared" si="17"/>
        <v>19.599999999998545</v>
      </c>
    </row>
    <row r="672" spans="1:12" ht="12.75">
      <c r="A672">
        <f t="shared" si="18"/>
        <v>1575.5699999999958</v>
      </c>
      <c r="B672">
        <v>18295.2</v>
      </c>
      <c r="L672" s="9">
        <f t="shared" si="17"/>
        <v>19.600000000002183</v>
      </c>
    </row>
    <row r="673" spans="1:12" ht="12.75">
      <c r="A673">
        <f t="shared" si="18"/>
        <v>1575.5799999999958</v>
      </c>
      <c r="B673">
        <v>18314.8</v>
      </c>
      <c r="L673" s="9">
        <f t="shared" si="17"/>
        <v>19.599999999998545</v>
      </c>
    </row>
    <row r="674" spans="1:12" ht="12.75">
      <c r="A674">
        <f t="shared" si="18"/>
        <v>1575.5899999999958</v>
      </c>
      <c r="B674">
        <v>18334.4</v>
      </c>
      <c r="L674" s="9">
        <f t="shared" si="17"/>
        <v>19.600000000002183</v>
      </c>
    </row>
    <row r="675" spans="1:12" ht="12.75">
      <c r="A675">
        <f t="shared" si="18"/>
        <v>1575.5999999999958</v>
      </c>
      <c r="B675">
        <v>18354</v>
      </c>
      <c r="C675">
        <v>18373.8</v>
      </c>
      <c r="D675">
        <v>18393.6</v>
      </c>
      <c r="E675">
        <v>18413.4</v>
      </c>
      <c r="F675">
        <v>18433.2</v>
      </c>
      <c r="G675">
        <v>18453</v>
      </c>
      <c r="H675">
        <v>18472.8</v>
      </c>
      <c r="I675">
        <v>18492.6</v>
      </c>
      <c r="J675">
        <v>18512.4</v>
      </c>
      <c r="K675">
        <v>18532.2</v>
      </c>
      <c r="L675" s="9">
        <f t="shared" si="17"/>
        <v>19.599999999998545</v>
      </c>
    </row>
    <row r="676" spans="1:12" ht="12.75">
      <c r="A676">
        <f t="shared" si="18"/>
        <v>1575.6099999999958</v>
      </c>
      <c r="B676">
        <v>18373.8</v>
      </c>
      <c r="L676" s="9">
        <f t="shared" si="17"/>
        <v>19.799999999999272</v>
      </c>
    </row>
    <row r="677" spans="1:12" ht="12.75">
      <c r="A677">
        <f t="shared" si="18"/>
        <v>1575.6199999999958</v>
      </c>
      <c r="B677">
        <v>18393.6</v>
      </c>
      <c r="L677" s="9">
        <f t="shared" si="17"/>
        <v>19.799999999999272</v>
      </c>
    </row>
    <row r="678" spans="1:12" ht="12.75">
      <c r="A678">
        <f t="shared" si="18"/>
        <v>1575.6299999999958</v>
      </c>
      <c r="B678">
        <v>18413.4</v>
      </c>
      <c r="L678" s="9">
        <f t="shared" si="17"/>
        <v>19.80000000000291</v>
      </c>
    </row>
    <row r="679" spans="1:12" ht="12.75">
      <c r="A679">
        <f t="shared" si="18"/>
        <v>1575.6399999999958</v>
      </c>
      <c r="B679">
        <v>18433.2</v>
      </c>
      <c r="L679" s="9">
        <f t="shared" si="17"/>
        <v>19.799999999999272</v>
      </c>
    </row>
    <row r="680" spans="1:12" ht="12.75">
      <c r="A680">
        <f t="shared" si="18"/>
        <v>1575.6499999999958</v>
      </c>
      <c r="B680">
        <v>18453</v>
      </c>
      <c r="L680" s="9">
        <f t="shared" si="17"/>
        <v>19.799999999999272</v>
      </c>
    </row>
    <row r="681" spans="1:12" ht="12.75">
      <c r="A681">
        <f t="shared" si="18"/>
        <v>1575.6599999999958</v>
      </c>
      <c r="B681">
        <v>18472.8</v>
      </c>
      <c r="L681" s="9">
        <f t="shared" si="17"/>
        <v>19.799999999999272</v>
      </c>
    </row>
    <row r="682" spans="1:12" ht="12.75">
      <c r="A682">
        <f t="shared" si="18"/>
        <v>1575.6699999999958</v>
      </c>
      <c r="B682">
        <v>18492.6</v>
      </c>
      <c r="L682" s="9">
        <f t="shared" si="17"/>
        <v>19.799999999999272</v>
      </c>
    </row>
    <row r="683" spans="1:12" ht="12.75">
      <c r="A683">
        <f t="shared" si="18"/>
        <v>1575.6799999999957</v>
      </c>
      <c r="B683">
        <v>18512.4</v>
      </c>
      <c r="L683" s="9">
        <f t="shared" si="17"/>
        <v>19.80000000000291</v>
      </c>
    </row>
    <row r="684" spans="1:12" ht="12.75">
      <c r="A684">
        <f t="shared" si="18"/>
        <v>1575.6899999999957</v>
      </c>
      <c r="B684">
        <v>18532.2</v>
      </c>
      <c r="L684" s="9">
        <f t="shared" si="17"/>
        <v>19.799999999999272</v>
      </c>
    </row>
    <row r="685" spans="1:12" ht="12.75">
      <c r="A685">
        <f t="shared" si="18"/>
        <v>1575.6999999999957</v>
      </c>
      <c r="B685">
        <v>18552</v>
      </c>
      <c r="C685">
        <v>18572</v>
      </c>
      <c r="D685">
        <v>18592</v>
      </c>
      <c r="E685">
        <v>18612</v>
      </c>
      <c r="F685">
        <v>18632</v>
      </c>
      <c r="G685">
        <v>18652</v>
      </c>
      <c r="H685">
        <v>18672</v>
      </c>
      <c r="I685">
        <v>18692</v>
      </c>
      <c r="J685">
        <v>18712</v>
      </c>
      <c r="K685">
        <v>18732</v>
      </c>
      <c r="L685" s="9">
        <f t="shared" si="17"/>
        <v>19.799999999999272</v>
      </c>
    </row>
    <row r="686" spans="1:12" ht="12.75">
      <c r="A686">
        <f t="shared" si="18"/>
        <v>1575.7099999999957</v>
      </c>
      <c r="B686">
        <v>18572</v>
      </c>
      <c r="L686" s="9">
        <f t="shared" si="17"/>
        <v>20</v>
      </c>
    </row>
    <row r="687" spans="1:12" ht="12.75">
      <c r="A687">
        <f t="shared" si="18"/>
        <v>1575.7199999999957</v>
      </c>
      <c r="B687">
        <v>18592</v>
      </c>
      <c r="L687" s="9">
        <f t="shared" si="17"/>
        <v>20</v>
      </c>
    </row>
    <row r="688" spans="1:12" ht="12.75">
      <c r="A688">
        <f t="shared" si="18"/>
        <v>1575.7299999999957</v>
      </c>
      <c r="B688">
        <v>18612</v>
      </c>
      <c r="L688" s="9">
        <f t="shared" si="17"/>
        <v>20</v>
      </c>
    </row>
    <row r="689" spans="1:12" ht="12.75">
      <c r="A689">
        <f t="shared" si="18"/>
        <v>1575.7399999999957</v>
      </c>
      <c r="B689">
        <v>18632</v>
      </c>
      <c r="L689" s="9">
        <f t="shared" si="17"/>
        <v>20</v>
      </c>
    </row>
    <row r="690" spans="1:12" ht="12.75">
      <c r="A690">
        <f t="shared" si="18"/>
        <v>1575.7499999999957</v>
      </c>
      <c r="B690">
        <v>18652</v>
      </c>
      <c r="L690" s="9">
        <f t="shared" si="17"/>
        <v>20</v>
      </c>
    </row>
    <row r="691" spans="1:12" ht="12.75">
      <c r="A691">
        <f t="shared" si="18"/>
        <v>1575.7599999999957</v>
      </c>
      <c r="B691">
        <v>18672</v>
      </c>
      <c r="L691" s="9">
        <f t="shared" si="17"/>
        <v>20</v>
      </c>
    </row>
    <row r="692" spans="1:12" ht="12.75">
      <c r="A692">
        <f t="shared" si="18"/>
        <v>1575.7699999999957</v>
      </c>
      <c r="B692">
        <v>18692</v>
      </c>
      <c r="L692" s="9">
        <f t="shared" si="17"/>
        <v>20</v>
      </c>
    </row>
    <row r="693" spans="1:12" ht="12.75">
      <c r="A693">
        <f t="shared" si="18"/>
        <v>1575.7799999999957</v>
      </c>
      <c r="B693">
        <v>18712</v>
      </c>
      <c r="L693" s="9">
        <f t="shared" si="17"/>
        <v>20</v>
      </c>
    </row>
    <row r="694" spans="1:12" ht="12.75">
      <c r="A694">
        <f t="shared" si="18"/>
        <v>1575.7899999999956</v>
      </c>
      <c r="B694">
        <v>18732</v>
      </c>
      <c r="L694" s="9">
        <f t="shared" si="17"/>
        <v>20</v>
      </c>
    </row>
    <row r="695" spans="1:12" ht="12.75">
      <c r="A695">
        <f t="shared" si="18"/>
        <v>1575.7999999999956</v>
      </c>
      <c r="B695">
        <v>18752</v>
      </c>
      <c r="C695">
        <v>18772.1</v>
      </c>
      <c r="D695">
        <v>18792.2</v>
      </c>
      <c r="E695">
        <v>18812.3</v>
      </c>
      <c r="F695">
        <v>18832.4</v>
      </c>
      <c r="G695">
        <v>18852.5</v>
      </c>
      <c r="H695">
        <v>18872.6</v>
      </c>
      <c r="I695">
        <v>18892.7</v>
      </c>
      <c r="J695">
        <v>18912.8</v>
      </c>
      <c r="K695">
        <v>18932.9</v>
      </c>
      <c r="L695" s="9">
        <f t="shared" si="17"/>
        <v>20</v>
      </c>
    </row>
    <row r="696" spans="1:12" ht="12.75">
      <c r="A696">
        <f t="shared" si="18"/>
        <v>1575.8099999999956</v>
      </c>
      <c r="B696">
        <v>18772.1</v>
      </c>
      <c r="L696" s="9">
        <f t="shared" si="17"/>
        <v>20.099999999998545</v>
      </c>
    </row>
    <row r="697" spans="1:12" ht="12.75">
      <c r="A697">
        <f t="shared" si="18"/>
        <v>1575.8199999999956</v>
      </c>
      <c r="B697">
        <v>18792.2</v>
      </c>
      <c r="L697" s="9">
        <f t="shared" si="17"/>
        <v>20.100000000002183</v>
      </c>
    </row>
    <row r="698" spans="1:12" ht="12.75">
      <c r="A698">
        <f t="shared" si="18"/>
        <v>1575.8299999999956</v>
      </c>
      <c r="B698">
        <v>18812.3</v>
      </c>
      <c r="L698" s="9">
        <f t="shared" si="17"/>
        <v>20.099999999998545</v>
      </c>
    </row>
    <row r="699" spans="1:12" ht="12.75">
      <c r="A699">
        <f t="shared" si="18"/>
        <v>1575.8399999999956</v>
      </c>
      <c r="B699">
        <v>18832.4</v>
      </c>
      <c r="L699" s="9">
        <f t="shared" si="17"/>
        <v>20.100000000002183</v>
      </c>
    </row>
    <row r="700" spans="1:12" ht="12.75">
      <c r="A700">
        <f t="shared" si="18"/>
        <v>1575.8499999999956</v>
      </c>
      <c r="B700">
        <v>18852.5</v>
      </c>
      <c r="L700" s="9">
        <f t="shared" si="17"/>
        <v>20.099999999998545</v>
      </c>
    </row>
    <row r="701" spans="1:12" ht="12.75">
      <c r="A701">
        <f t="shared" si="18"/>
        <v>1575.8599999999956</v>
      </c>
      <c r="B701">
        <v>18872.6</v>
      </c>
      <c r="L701" s="9">
        <f t="shared" si="17"/>
        <v>20.099999999998545</v>
      </c>
    </row>
    <row r="702" spans="1:12" ht="12.75">
      <c r="A702">
        <f t="shared" si="18"/>
        <v>1575.8699999999956</v>
      </c>
      <c r="B702">
        <v>18892.7</v>
      </c>
      <c r="L702" s="9">
        <f t="shared" si="17"/>
        <v>20.100000000002183</v>
      </c>
    </row>
    <row r="703" spans="1:12" ht="12.75">
      <c r="A703">
        <f t="shared" si="18"/>
        <v>1575.8799999999956</v>
      </c>
      <c r="B703">
        <v>18912.8</v>
      </c>
      <c r="L703" s="9">
        <f t="shared" si="17"/>
        <v>20.099999999998545</v>
      </c>
    </row>
    <row r="704" spans="1:12" ht="12.75">
      <c r="A704">
        <f t="shared" si="18"/>
        <v>1575.8899999999956</v>
      </c>
      <c r="B704">
        <v>18932.9</v>
      </c>
      <c r="L704" s="9">
        <f t="shared" si="17"/>
        <v>20.100000000002183</v>
      </c>
    </row>
    <row r="705" spans="1:12" ht="12.75">
      <c r="A705">
        <f t="shared" si="18"/>
        <v>1575.8999999999955</v>
      </c>
      <c r="B705">
        <v>18953</v>
      </c>
      <c r="C705">
        <v>18973.2</v>
      </c>
      <c r="D705">
        <v>18993.4</v>
      </c>
      <c r="E705">
        <v>19013.6</v>
      </c>
      <c r="F705">
        <v>19033.8</v>
      </c>
      <c r="G705">
        <v>19054</v>
      </c>
      <c r="H705">
        <v>19074.2</v>
      </c>
      <c r="I705">
        <v>19094.4</v>
      </c>
      <c r="J705">
        <v>19114.6</v>
      </c>
      <c r="K705">
        <v>19134.8</v>
      </c>
      <c r="L705" s="9">
        <f t="shared" si="17"/>
        <v>20.099999999998545</v>
      </c>
    </row>
    <row r="706" spans="1:12" ht="12.75">
      <c r="A706">
        <f t="shared" si="18"/>
        <v>1575.9099999999955</v>
      </c>
      <c r="B706">
        <v>18973.2</v>
      </c>
      <c r="L706" s="9">
        <f t="shared" si="17"/>
        <v>20.200000000000728</v>
      </c>
    </row>
    <row r="707" spans="1:12" ht="12.75">
      <c r="A707">
        <f t="shared" si="18"/>
        <v>1575.9199999999955</v>
      </c>
      <c r="B707">
        <v>18993.4</v>
      </c>
      <c r="L707" s="9">
        <f t="shared" si="17"/>
        <v>20.200000000000728</v>
      </c>
    </row>
    <row r="708" spans="1:12" ht="12.75">
      <c r="A708">
        <f t="shared" si="18"/>
        <v>1575.9299999999955</v>
      </c>
      <c r="B708">
        <v>19013.6</v>
      </c>
      <c r="L708" s="9">
        <f t="shared" si="17"/>
        <v>20.19999999999709</v>
      </c>
    </row>
    <row r="709" spans="1:12" ht="12.75">
      <c r="A709">
        <f t="shared" si="18"/>
        <v>1575.9399999999955</v>
      </c>
      <c r="B709">
        <v>19033.8</v>
      </c>
      <c r="L709" s="9">
        <f t="shared" si="17"/>
        <v>20.200000000000728</v>
      </c>
    </row>
    <row r="710" spans="1:12" ht="12.75">
      <c r="A710">
        <f t="shared" si="18"/>
        <v>1575.9499999999955</v>
      </c>
      <c r="B710">
        <v>19054</v>
      </c>
      <c r="L710" s="9">
        <f t="shared" si="17"/>
        <v>20.200000000000728</v>
      </c>
    </row>
    <row r="711" spans="1:12" ht="12.75">
      <c r="A711">
        <f t="shared" si="18"/>
        <v>1575.9599999999955</v>
      </c>
      <c r="B711">
        <v>19074.2</v>
      </c>
      <c r="L711" s="9">
        <f t="shared" si="17"/>
        <v>20.200000000000728</v>
      </c>
    </row>
    <row r="712" spans="1:12" ht="12.75">
      <c r="A712">
        <f t="shared" si="18"/>
        <v>1575.9699999999955</v>
      </c>
      <c r="B712">
        <v>19094.4</v>
      </c>
      <c r="L712" s="9">
        <f aca="true" t="shared" si="19" ref="L712:L775">B712-B711</f>
        <v>20.200000000000728</v>
      </c>
    </row>
    <row r="713" spans="1:12" ht="12.75">
      <c r="A713">
        <f t="shared" si="18"/>
        <v>1575.9799999999955</v>
      </c>
      <c r="B713">
        <v>19114.6</v>
      </c>
      <c r="L713" s="9">
        <f t="shared" si="19"/>
        <v>20.19999999999709</v>
      </c>
    </row>
    <row r="714" spans="1:12" ht="12.75">
      <c r="A714">
        <f t="shared" si="18"/>
        <v>1575.9899999999955</v>
      </c>
      <c r="B714">
        <v>19134.8</v>
      </c>
      <c r="L714" s="9">
        <f t="shared" si="19"/>
        <v>20.200000000000728</v>
      </c>
    </row>
    <row r="715" spans="1:12" ht="12.75">
      <c r="A715">
        <f t="shared" si="18"/>
        <v>1575.9999999999955</v>
      </c>
      <c r="B715">
        <v>19155</v>
      </c>
      <c r="C715">
        <v>19175.4</v>
      </c>
      <c r="D715">
        <v>19195.8</v>
      </c>
      <c r="E715">
        <v>19216.2</v>
      </c>
      <c r="F715">
        <v>19236.6</v>
      </c>
      <c r="G715">
        <v>19257</v>
      </c>
      <c r="H715">
        <v>19277.4</v>
      </c>
      <c r="I715">
        <v>19297.8</v>
      </c>
      <c r="J715">
        <v>19318.2</v>
      </c>
      <c r="K715">
        <v>19338.6</v>
      </c>
      <c r="L715" s="9">
        <f t="shared" si="19"/>
        <v>20.200000000000728</v>
      </c>
    </row>
    <row r="716" spans="1:12" ht="12.75">
      <c r="A716">
        <f t="shared" si="18"/>
        <v>1576.0099999999954</v>
      </c>
      <c r="B716">
        <v>19175.4</v>
      </c>
      <c r="L716" s="9">
        <f t="shared" si="19"/>
        <v>20.400000000001455</v>
      </c>
    </row>
    <row r="717" spans="1:12" ht="12.75">
      <c r="A717">
        <f t="shared" si="18"/>
        <v>1576.0199999999954</v>
      </c>
      <c r="B717">
        <v>19195.8</v>
      </c>
      <c r="L717" s="9">
        <f t="shared" si="19"/>
        <v>20.399999999997817</v>
      </c>
    </row>
    <row r="718" spans="1:12" ht="12.75">
      <c r="A718">
        <f t="shared" si="18"/>
        <v>1576.0299999999954</v>
      </c>
      <c r="B718">
        <v>19216.2</v>
      </c>
      <c r="L718" s="9">
        <f t="shared" si="19"/>
        <v>20.400000000001455</v>
      </c>
    </row>
    <row r="719" spans="1:12" ht="12.75">
      <c r="A719">
        <f t="shared" si="18"/>
        <v>1576.0399999999954</v>
      </c>
      <c r="B719">
        <v>19236.6</v>
      </c>
      <c r="L719" s="9">
        <f t="shared" si="19"/>
        <v>20.399999999997817</v>
      </c>
    </row>
    <row r="720" spans="1:12" ht="12.75">
      <c r="A720">
        <f t="shared" si="18"/>
        <v>1576.0499999999954</v>
      </c>
      <c r="B720">
        <v>19257</v>
      </c>
      <c r="L720" s="9">
        <f t="shared" si="19"/>
        <v>20.400000000001455</v>
      </c>
    </row>
    <row r="721" spans="1:12" ht="12.75">
      <c r="A721">
        <f t="shared" si="18"/>
        <v>1576.0599999999954</v>
      </c>
      <c r="B721">
        <v>19277.4</v>
      </c>
      <c r="L721" s="9">
        <f t="shared" si="19"/>
        <v>20.400000000001455</v>
      </c>
    </row>
    <row r="722" spans="1:12" ht="12.75">
      <c r="A722">
        <f t="shared" si="18"/>
        <v>1576.0699999999954</v>
      </c>
      <c r="B722">
        <v>19297.8</v>
      </c>
      <c r="L722" s="9">
        <f t="shared" si="19"/>
        <v>20.399999999997817</v>
      </c>
    </row>
    <row r="723" spans="1:12" ht="12.75">
      <c r="A723">
        <f t="shared" si="18"/>
        <v>1576.0799999999954</v>
      </c>
      <c r="B723">
        <v>19318.2</v>
      </c>
      <c r="L723" s="9">
        <f t="shared" si="19"/>
        <v>20.400000000001455</v>
      </c>
    </row>
    <row r="724" spans="1:12" ht="12.75">
      <c r="A724">
        <f t="shared" si="18"/>
        <v>1576.0899999999954</v>
      </c>
      <c r="B724">
        <v>19338.6</v>
      </c>
      <c r="L724" s="9">
        <f t="shared" si="19"/>
        <v>20.399999999997817</v>
      </c>
    </row>
    <row r="725" spans="1:12" ht="12.75">
      <c r="A725">
        <f t="shared" si="18"/>
        <v>1576.0999999999954</v>
      </c>
      <c r="B725">
        <v>19359</v>
      </c>
      <c r="C725">
        <v>19379.5</v>
      </c>
      <c r="D725">
        <v>19400</v>
      </c>
      <c r="E725">
        <v>19420.5</v>
      </c>
      <c r="F725">
        <v>19441</v>
      </c>
      <c r="G725">
        <v>19461.5</v>
      </c>
      <c r="H725">
        <v>19482</v>
      </c>
      <c r="I725">
        <v>19502.5</v>
      </c>
      <c r="J725">
        <v>19523</v>
      </c>
      <c r="K725">
        <v>19543.5</v>
      </c>
      <c r="L725" s="9">
        <f t="shared" si="19"/>
        <v>20.400000000001455</v>
      </c>
    </row>
    <row r="726" spans="1:12" ht="12.75">
      <c r="A726">
        <f t="shared" si="18"/>
        <v>1576.1099999999954</v>
      </c>
      <c r="B726">
        <v>19379.5</v>
      </c>
      <c r="L726" s="9">
        <f t="shared" si="19"/>
        <v>20.5</v>
      </c>
    </row>
    <row r="727" spans="1:12" ht="12.75">
      <c r="A727">
        <f t="shared" si="18"/>
        <v>1576.1199999999953</v>
      </c>
      <c r="B727">
        <v>19400</v>
      </c>
      <c r="L727" s="9">
        <f t="shared" si="19"/>
        <v>20.5</v>
      </c>
    </row>
    <row r="728" spans="1:12" ht="12.75">
      <c r="A728">
        <f t="shared" si="18"/>
        <v>1576.1299999999953</v>
      </c>
      <c r="B728">
        <v>19420.5</v>
      </c>
      <c r="L728" s="9">
        <f t="shared" si="19"/>
        <v>20.5</v>
      </c>
    </row>
    <row r="729" spans="1:12" ht="12.75">
      <c r="A729">
        <f aca="true" t="shared" si="20" ref="A729:A792">A728+0.01</f>
        <v>1576.1399999999953</v>
      </c>
      <c r="B729">
        <v>19441</v>
      </c>
      <c r="L729" s="9">
        <f t="shared" si="19"/>
        <v>20.5</v>
      </c>
    </row>
    <row r="730" spans="1:12" ht="12.75">
      <c r="A730">
        <f t="shared" si="20"/>
        <v>1576.1499999999953</v>
      </c>
      <c r="B730">
        <v>19461.5</v>
      </c>
      <c r="L730" s="9">
        <f t="shared" si="19"/>
        <v>20.5</v>
      </c>
    </row>
    <row r="731" spans="1:12" ht="12.75">
      <c r="A731">
        <f t="shared" si="20"/>
        <v>1576.1599999999953</v>
      </c>
      <c r="B731">
        <v>19482</v>
      </c>
      <c r="L731" s="9">
        <f t="shared" si="19"/>
        <v>20.5</v>
      </c>
    </row>
    <row r="732" spans="1:12" ht="12.75">
      <c r="A732">
        <f t="shared" si="20"/>
        <v>1576.1699999999953</v>
      </c>
      <c r="B732">
        <v>19502.5</v>
      </c>
      <c r="L732" s="9">
        <f t="shared" si="19"/>
        <v>20.5</v>
      </c>
    </row>
    <row r="733" spans="1:12" ht="12.75">
      <c r="A733">
        <f t="shared" si="20"/>
        <v>1576.1799999999953</v>
      </c>
      <c r="B733">
        <v>19523</v>
      </c>
      <c r="L733" s="9">
        <f t="shared" si="19"/>
        <v>20.5</v>
      </c>
    </row>
    <row r="734" spans="1:12" ht="12.75">
      <c r="A734">
        <f t="shared" si="20"/>
        <v>1576.1899999999953</v>
      </c>
      <c r="B734">
        <v>19543.5</v>
      </c>
      <c r="L734" s="9">
        <f t="shared" si="19"/>
        <v>20.5</v>
      </c>
    </row>
    <row r="735" spans="1:12" ht="12.75">
      <c r="A735">
        <f t="shared" si="20"/>
        <v>1576.1999999999953</v>
      </c>
      <c r="B735">
        <v>19564</v>
      </c>
      <c r="C735">
        <v>19584.6</v>
      </c>
      <c r="D735">
        <v>19605.2</v>
      </c>
      <c r="E735">
        <v>19625.8</v>
      </c>
      <c r="F735">
        <v>19646.4</v>
      </c>
      <c r="G735">
        <v>19667</v>
      </c>
      <c r="H735">
        <v>19687.6</v>
      </c>
      <c r="I735">
        <v>19708.2</v>
      </c>
      <c r="J735">
        <v>19728.8</v>
      </c>
      <c r="K735">
        <v>19749.4</v>
      </c>
      <c r="L735" s="9">
        <f t="shared" si="19"/>
        <v>20.5</v>
      </c>
    </row>
    <row r="736" spans="1:12" ht="12.75">
      <c r="A736">
        <f t="shared" si="20"/>
        <v>1576.2099999999953</v>
      </c>
      <c r="B736">
        <v>19584.6</v>
      </c>
      <c r="L736" s="9">
        <f t="shared" si="19"/>
        <v>20.599999999998545</v>
      </c>
    </row>
    <row r="737" spans="1:12" ht="12.75">
      <c r="A737">
        <f t="shared" si="20"/>
        <v>1576.2199999999953</v>
      </c>
      <c r="B737">
        <v>19605.2</v>
      </c>
      <c r="L737" s="9">
        <f t="shared" si="19"/>
        <v>20.600000000002183</v>
      </c>
    </row>
    <row r="738" spans="1:12" ht="12.75">
      <c r="A738">
        <f t="shared" si="20"/>
        <v>1576.2299999999952</v>
      </c>
      <c r="B738">
        <v>19625.8</v>
      </c>
      <c r="L738" s="9">
        <f t="shared" si="19"/>
        <v>20.599999999998545</v>
      </c>
    </row>
    <row r="739" spans="1:12" ht="12.75">
      <c r="A739">
        <f t="shared" si="20"/>
        <v>1576.2399999999952</v>
      </c>
      <c r="B739">
        <v>19646.4</v>
      </c>
      <c r="L739" s="9">
        <f t="shared" si="19"/>
        <v>20.600000000002183</v>
      </c>
    </row>
    <row r="740" spans="1:12" ht="12.75">
      <c r="A740">
        <f t="shared" si="20"/>
        <v>1576.2499999999952</v>
      </c>
      <c r="B740">
        <v>19667</v>
      </c>
      <c r="L740" s="9">
        <f t="shared" si="19"/>
        <v>20.599999999998545</v>
      </c>
    </row>
    <row r="741" spans="1:12" ht="12.75">
      <c r="A741">
        <f t="shared" si="20"/>
        <v>1576.2599999999952</v>
      </c>
      <c r="B741">
        <v>19687.6</v>
      </c>
      <c r="L741" s="9">
        <f t="shared" si="19"/>
        <v>20.599999999998545</v>
      </c>
    </row>
    <row r="742" spans="1:12" ht="12.75">
      <c r="A742">
        <f t="shared" si="20"/>
        <v>1576.2699999999952</v>
      </c>
      <c r="B742">
        <v>19708.2</v>
      </c>
      <c r="L742" s="9">
        <f t="shared" si="19"/>
        <v>20.600000000002183</v>
      </c>
    </row>
    <row r="743" spans="1:12" ht="12.75">
      <c r="A743">
        <f t="shared" si="20"/>
        <v>1576.2799999999952</v>
      </c>
      <c r="B743">
        <v>19728.8</v>
      </c>
      <c r="L743" s="9">
        <f t="shared" si="19"/>
        <v>20.599999999998545</v>
      </c>
    </row>
    <row r="744" spans="1:12" ht="12.75">
      <c r="A744">
        <f t="shared" si="20"/>
        <v>1576.2899999999952</v>
      </c>
      <c r="B744">
        <v>19749.4</v>
      </c>
      <c r="L744" s="9">
        <f t="shared" si="19"/>
        <v>20.600000000002183</v>
      </c>
    </row>
    <row r="745" spans="1:12" ht="12.75">
      <c r="A745">
        <f t="shared" si="20"/>
        <v>1576.2999999999952</v>
      </c>
      <c r="B745">
        <v>19770</v>
      </c>
      <c r="C745">
        <v>19790.8</v>
      </c>
      <c r="D745">
        <v>19811.6</v>
      </c>
      <c r="E745">
        <v>19832.4</v>
      </c>
      <c r="F745">
        <v>19853.2</v>
      </c>
      <c r="G745">
        <v>19874</v>
      </c>
      <c r="H745">
        <v>19894.8</v>
      </c>
      <c r="I745">
        <v>19915.6</v>
      </c>
      <c r="J745">
        <v>19936.4</v>
      </c>
      <c r="K745">
        <v>19957.2</v>
      </c>
      <c r="L745" s="9">
        <f t="shared" si="19"/>
        <v>20.599999999998545</v>
      </c>
    </row>
    <row r="746" spans="1:12" ht="12.75">
      <c r="A746">
        <f t="shared" si="20"/>
        <v>1576.3099999999952</v>
      </c>
      <c r="B746">
        <v>19790.8</v>
      </c>
      <c r="L746" s="9">
        <f t="shared" si="19"/>
        <v>20.799999999999272</v>
      </c>
    </row>
    <row r="747" spans="1:12" ht="12.75">
      <c r="A747">
        <f t="shared" si="20"/>
        <v>1576.3199999999952</v>
      </c>
      <c r="B747">
        <v>19811.6</v>
      </c>
      <c r="L747" s="9">
        <f t="shared" si="19"/>
        <v>20.799999999999272</v>
      </c>
    </row>
    <row r="748" spans="1:12" ht="12.75">
      <c r="A748">
        <f t="shared" si="20"/>
        <v>1576.3299999999952</v>
      </c>
      <c r="B748">
        <v>19832.4</v>
      </c>
      <c r="L748" s="9">
        <f t="shared" si="19"/>
        <v>20.80000000000291</v>
      </c>
    </row>
    <row r="749" spans="1:12" ht="12.75">
      <c r="A749">
        <f t="shared" si="20"/>
        <v>1576.3399999999951</v>
      </c>
      <c r="B749">
        <v>19853.2</v>
      </c>
      <c r="L749" s="9">
        <f t="shared" si="19"/>
        <v>20.799999999999272</v>
      </c>
    </row>
    <row r="750" spans="1:12" ht="12.75">
      <c r="A750">
        <f t="shared" si="20"/>
        <v>1576.3499999999951</v>
      </c>
      <c r="B750">
        <v>19874</v>
      </c>
      <c r="L750" s="9">
        <f t="shared" si="19"/>
        <v>20.799999999999272</v>
      </c>
    </row>
    <row r="751" spans="1:12" ht="12.75">
      <c r="A751">
        <f t="shared" si="20"/>
        <v>1576.3599999999951</v>
      </c>
      <c r="B751">
        <v>19894.8</v>
      </c>
      <c r="L751" s="9">
        <f t="shared" si="19"/>
        <v>20.799999999999272</v>
      </c>
    </row>
    <row r="752" spans="1:12" ht="12.75">
      <c r="A752">
        <f t="shared" si="20"/>
        <v>1576.3699999999951</v>
      </c>
      <c r="B752">
        <v>19915.6</v>
      </c>
      <c r="L752" s="9">
        <f t="shared" si="19"/>
        <v>20.799999999999272</v>
      </c>
    </row>
    <row r="753" spans="1:12" ht="12.75">
      <c r="A753">
        <f t="shared" si="20"/>
        <v>1576.379999999995</v>
      </c>
      <c r="B753">
        <v>19936.4</v>
      </c>
      <c r="L753" s="9">
        <f t="shared" si="19"/>
        <v>20.80000000000291</v>
      </c>
    </row>
    <row r="754" spans="1:12" ht="12.75">
      <c r="A754">
        <f t="shared" si="20"/>
        <v>1576.389999999995</v>
      </c>
      <c r="B754">
        <v>19957.2</v>
      </c>
      <c r="L754" s="9">
        <f t="shared" si="19"/>
        <v>20.799999999999272</v>
      </c>
    </row>
    <row r="755" spans="1:12" ht="12.75">
      <c r="A755">
        <f t="shared" si="20"/>
        <v>1576.399999999995</v>
      </c>
      <c r="B755">
        <v>19978</v>
      </c>
      <c r="C755">
        <v>19998.9</v>
      </c>
      <c r="D755">
        <v>20019.8</v>
      </c>
      <c r="E755">
        <v>20040.7</v>
      </c>
      <c r="F755">
        <v>20061.6</v>
      </c>
      <c r="G755">
        <v>20082.5</v>
      </c>
      <c r="H755">
        <v>20103.4</v>
      </c>
      <c r="I755">
        <v>20124.3</v>
      </c>
      <c r="J755">
        <v>20145.2</v>
      </c>
      <c r="K755">
        <v>20166.1</v>
      </c>
      <c r="L755" s="9">
        <f t="shared" si="19"/>
        <v>20.799999999999272</v>
      </c>
    </row>
    <row r="756" spans="1:12" ht="12.75">
      <c r="A756">
        <f t="shared" si="20"/>
        <v>1576.409999999995</v>
      </c>
      <c r="B756">
        <v>19998.9</v>
      </c>
      <c r="L756" s="9">
        <f t="shared" si="19"/>
        <v>20.900000000001455</v>
      </c>
    </row>
    <row r="757" spans="1:12" ht="12.75">
      <c r="A757">
        <f t="shared" si="20"/>
        <v>1576.419999999995</v>
      </c>
      <c r="B757">
        <v>20019.8</v>
      </c>
      <c r="L757" s="9">
        <f t="shared" si="19"/>
        <v>20.899999999997817</v>
      </c>
    </row>
    <row r="758" spans="1:12" ht="12.75">
      <c r="A758">
        <f t="shared" si="20"/>
        <v>1576.429999999995</v>
      </c>
      <c r="B758">
        <v>20040.7</v>
      </c>
      <c r="L758" s="9">
        <f t="shared" si="19"/>
        <v>20.900000000001455</v>
      </c>
    </row>
    <row r="759" spans="1:12" ht="12.75">
      <c r="A759">
        <f t="shared" si="20"/>
        <v>1576.439999999995</v>
      </c>
      <c r="B759">
        <v>20061.6</v>
      </c>
      <c r="L759" s="9">
        <f t="shared" si="19"/>
        <v>20.899999999997817</v>
      </c>
    </row>
    <row r="760" spans="1:12" ht="12.75">
      <c r="A760">
        <f t="shared" si="20"/>
        <v>1576.449999999995</v>
      </c>
      <c r="B760">
        <v>20082.5</v>
      </c>
      <c r="L760" s="9">
        <f t="shared" si="19"/>
        <v>20.900000000001455</v>
      </c>
    </row>
    <row r="761" spans="1:12" ht="12.75">
      <c r="A761">
        <f t="shared" si="20"/>
        <v>1576.459999999995</v>
      </c>
      <c r="B761">
        <v>20103.4</v>
      </c>
      <c r="L761" s="9">
        <f t="shared" si="19"/>
        <v>20.900000000001455</v>
      </c>
    </row>
    <row r="762" spans="1:12" ht="12.75">
      <c r="A762">
        <f t="shared" si="20"/>
        <v>1576.469999999995</v>
      </c>
      <c r="B762">
        <v>20124.3</v>
      </c>
      <c r="L762" s="9">
        <f t="shared" si="19"/>
        <v>20.899999999997817</v>
      </c>
    </row>
    <row r="763" spans="1:12" ht="12.75">
      <c r="A763">
        <f t="shared" si="20"/>
        <v>1576.479999999995</v>
      </c>
      <c r="B763">
        <v>20145.2</v>
      </c>
      <c r="L763" s="9">
        <f t="shared" si="19"/>
        <v>20.900000000001455</v>
      </c>
    </row>
    <row r="764" spans="1:12" ht="12.75">
      <c r="A764">
        <f t="shared" si="20"/>
        <v>1576.489999999995</v>
      </c>
      <c r="B764">
        <v>20166.1</v>
      </c>
      <c r="L764" s="9">
        <f t="shared" si="19"/>
        <v>20.899999999997817</v>
      </c>
    </row>
    <row r="765" spans="1:12" ht="12.75">
      <c r="A765">
        <f t="shared" si="20"/>
        <v>1576.499999999995</v>
      </c>
      <c r="B765">
        <v>20187</v>
      </c>
      <c r="C765">
        <v>20208.1</v>
      </c>
      <c r="D765">
        <v>20229.2</v>
      </c>
      <c r="E765">
        <v>20250.3</v>
      </c>
      <c r="F765">
        <v>20271.4</v>
      </c>
      <c r="G765">
        <v>20292.5</v>
      </c>
      <c r="H765">
        <v>20313.6</v>
      </c>
      <c r="I765">
        <v>20334.7</v>
      </c>
      <c r="J765">
        <v>20355.8</v>
      </c>
      <c r="K765">
        <v>20376.9</v>
      </c>
      <c r="L765" s="9">
        <f t="shared" si="19"/>
        <v>20.900000000001455</v>
      </c>
    </row>
    <row r="766" spans="1:12" ht="12.75">
      <c r="A766">
        <f t="shared" si="20"/>
        <v>1576.509999999995</v>
      </c>
      <c r="B766">
        <v>20208.1</v>
      </c>
      <c r="L766" s="9">
        <f t="shared" si="19"/>
        <v>21.099999999998545</v>
      </c>
    </row>
    <row r="767" spans="1:12" ht="12.75">
      <c r="A767">
        <f t="shared" si="20"/>
        <v>1576.519999999995</v>
      </c>
      <c r="B767">
        <v>20229.2</v>
      </c>
      <c r="L767" s="9">
        <f t="shared" si="19"/>
        <v>21.100000000002183</v>
      </c>
    </row>
    <row r="768" spans="1:12" ht="12.75">
      <c r="A768">
        <f t="shared" si="20"/>
        <v>1576.529999999995</v>
      </c>
      <c r="B768">
        <v>20250.3</v>
      </c>
      <c r="L768" s="9">
        <f t="shared" si="19"/>
        <v>21.099999999998545</v>
      </c>
    </row>
    <row r="769" spans="1:12" ht="12.75">
      <c r="A769">
        <f t="shared" si="20"/>
        <v>1576.539999999995</v>
      </c>
      <c r="B769">
        <v>20271.4</v>
      </c>
      <c r="L769" s="9">
        <f t="shared" si="19"/>
        <v>21.100000000002183</v>
      </c>
    </row>
    <row r="770" spans="1:12" ht="12.75">
      <c r="A770">
        <f t="shared" si="20"/>
        <v>1576.549999999995</v>
      </c>
      <c r="B770">
        <v>20292.5</v>
      </c>
      <c r="L770" s="9">
        <f t="shared" si="19"/>
        <v>21.099999999998545</v>
      </c>
    </row>
    <row r="771" spans="1:12" ht="12.75">
      <c r="A771">
        <f t="shared" si="20"/>
        <v>1576.559999999995</v>
      </c>
      <c r="B771">
        <v>20313.6</v>
      </c>
      <c r="L771" s="9">
        <f t="shared" si="19"/>
        <v>21.099999999998545</v>
      </c>
    </row>
    <row r="772" spans="1:12" ht="12.75">
      <c r="A772">
        <f t="shared" si="20"/>
        <v>1576.569999999995</v>
      </c>
      <c r="B772">
        <v>20334.7</v>
      </c>
      <c r="L772" s="9">
        <f t="shared" si="19"/>
        <v>21.100000000002183</v>
      </c>
    </row>
    <row r="773" spans="1:12" ht="12.75">
      <c r="A773">
        <f t="shared" si="20"/>
        <v>1576.579999999995</v>
      </c>
      <c r="B773">
        <v>20355.8</v>
      </c>
      <c r="L773" s="9">
        <f t="shared" si="19"/>
        <v>21.099999999998545</v>
      </c>
    </row>
    <row r="774" spans="1:12" ht="12.75">
      <c r="A774">
        <f t="shared" si="20"/>
        <v>1576.589999999995</v>
      </c>
      <c r="B774">
        <v>20376.9</v>
      </c>
      <c r="L774" s="9">
        <f t="shared" si="19"/>
        <v>21.100000000002183</v>
      </c>
    </row>
    <row r="775" spans="1:12" ht="12" customHeight="1">
      <c r="A775">
        <f t="shared" si="20"/>
        <v>1576.599999999995</v>
      </c>
      <c r="B775">
        <v>20398</v>
      </c>
      <c r="C775">
        <v>20419.2</v>
      </c>
      <c r="D775">
        <v>20440.4</v>
      </c>
      <c r="E775">
        <v>20461.6</v>
      </c>
      <c r="F775">
        <v>20482.8</v>
      </c>
      <c r="G775">
        <v>20504</v>
      </c>
      <c r="H775">
        <v>20525.2</v>
      </c>
      <c r="I775">
        <v>20546.4</v>
      </c>
      <c r="J775">
        <v>20567.6</v>
      </c>
      <c r="K775">
        <v>20588.8</v>
      </c>
      <c r="L775" s="9">
        <f t="shared" si="19"/>
        <v>21.099999999998545</v>
      </c>
    </row>
    <row r="776" spans="1:12" ht="12" customHeight="1">
      <c r="A776">
        <f t="shared" si="20"/>
        <v>1576.609999999995</v>
      </c>
      <c r="B776">
        <v>20419.2</v>
      </c>
      <c r="L776" s="9">
        <f aca="true" t="shared" si="21" ref="L776:L839">B776-B775</f>
        <v>21.200000000000728</v>
      </c>
    </row>
    <row r="777" spans="1:12" ht="12" customHeight="1">
      <c r="A777">
        <f t="shared" si="20"/>
        <v>1576.619999999995</v>
      </c>
      <c r="B777">
        <v>20440.4</v>
      </c>
      <c r="L777" s="9">
        <f t="shared" si="21"/>
        <v>21.200000000000728</v>
      </c>
    </row>
    <row r="778" spans="1:12" ht="12" customHeight="1">
      <c r="A778">
        <f t="shared" si="20"/>
        <v>1576.6299999999949</v>
      </c>
      <c r="B778">
        <v>20461.6</v>
      </c>
      <c r="L778" s="9">
        <f t="shared" si="21"/>
        <v>21.19999999999709</v>
      </c>
    </row>
    <row r="779" spans="1:12" ht="12" customHeight="1">
      <c r="A779">
        <f t="shared" si="20"/>
        <v>1576.6399999999949</v>
      </c>
      <c r="B779">
        <v>20482.8</v>
      </c>
      <c r="L779" s="9">
        <f t="shared" si="21"/>
        <v>21.200000000000728</v>
      </c>
    </row>
    <row r="780" spans="1:12" ht="12" customHeight="1">
      <c r="A780">
        <f t="shared" si="20"/>
        <v>1576.6499999999949</v>
      </c>
      <c r="B780">
        <v>20504</v>
      </c>
      <c r="L780" s="9">
        <f t="shared" si="21"/>
        <v>21.200000000000728</v>
      </c>
    </row>
    <row r="781" spans="1:12" ht="12" customHeight="1">
      <c r="A781">
        <f t="shared" si="20"/>
        <v>1576.6599999999949</v>
      </c>
      <c r="B781">
        <v>20525.2</v>
      </c>
      <c r="L781" s="9">
        <f t="shared" si="21"/>
        <v>21.200000000000728</v>
      </c>
    </row>
    <row r="782" spans="1:12" ht="12" customHeight="1">
      <c r="A782">
        <f t="shared" si="20"/>
        <v>1576.6699999999948</v>
      </c>
      <c r="B782">
        <v>20546.4</v>
      </c>
      <c r="L782" s="9">
        <f t="shared" si="21"/>
        <v>21.200000000000728</v>
      </c>
    </row>
    <row r="783" spans="1:12" ht="12" customHeight="1">
      <c r="A783">
        <f t="shared" si="20"/>
        <v>1576.6799999999948</v>
      </c>
      <c r="B783">
        <v>20567.6</v>
      </c>
      <c r="L783" s="9">
        <f t="shared" si="21"/>
        <v>21.19999999999709</v>
      </c>
    </row>
    <row r="784" spans="1:12" ht="12" customHeight="1">
      <c r="A784">
        <f t="shared" si="20"/>
        <v>1576.6899999999948</v>
      </c>
      <c r="B784">
        <v>20588.8</v>
      </c>
      <c r="L784" s="9">
        <f t="shared" si="21"/>
        <v>21.200000000000728</v>
      </c>
    </row>
    <row r="785" spans="1:12" ht="12.75">
      <c r="A785">
        <f t="shared" si="20"/>
        <v>1576.6999999999948</v>
      </c>
      <c r="B785">
        <v>20610</v>
      </c>
      <c r="C785">
        <v>20631.4</v>
      </c>
      <c r="D785">
        <v>20652.8</v>
      </c>
      <c r="E785">
        <v>20674.2</v>
      </c>
      <c r="F785">
        <v>20695.6</v>
      </c>
      <c r="G785">
        <v>20717</v>
      </c>
      <c r="H785">
        <v>20738.4</v>
      </c>
      <c r="I785">
        <v>20759.8</v>
      </c>
      <c r="J785">
        <v>20781.2</v>
      </c>
      <c r="K785">
        <v>20802.6</v>
      </c>
      <c r="L785" s="9">
        <f t="shared" si="21"/>
        <v>21.200000000000728</v>
      </c>
    </row>
    <row r="786" spans="1:12" ht="12.75">
      <c r="A786">
        <f t="shared" si="20"/>
        <v>1576.7099999999948</v>
      </c>
      <c r="B786">
        <v>20631.4</v>
      </c>
      <c r="L786" s="9">
        <f t="shared" si="21"/>
        <v>21.400000000001455</v>
      </c>
    </row>
    <row r="787" spans="1:12" ht="12.75">
      <c r="A787">
        <f t="shared" si="20"/>
        <v>1576.7199999999948</v>
      </c>
      <c r="B787">
        <v>20652.8</v>
      </c>
      <c r="L787" s="9">
        <f t="shared" si="21"/>
        <v>21.399999999997817</v>
      </c>
    </row>
    <row r="788" spans="1:12" ht="12.75">
      <c r="A788">
        <f t="shared" si="20"/>
        <v>1576.7299999999948</v>
      </c>
      <c r="B788">
        <v>20674.2</v>
      </c>
      <c r="L788" s="9">
        <f t="shared" si="21"/>
        <v>21.400000000001455</v>
      </c>
    </row>
    <row r="789" spans="1:12" ht="12.75">
      <c r="A789">
        <f t="shared" si="20"/>
        <v>1576.7399999999948</v>
      </c>
      <c r="B789">
        <v>20695.6</v>
      </c>
      <c r="L789" s="9">
        <f t="shared" si="21"/>
        <v>21.399999999997817</v>
      </c>
    </row>
    <row r="790" spans="1:12" ht="12.75">
      <c r="A790">
        <f t="shared" si="20"/>
        <v>1576.7499999999948</v>
      </c>
      <c r="B790">
        <v>20717</v>
      </c>
      <c r="L790" s="9">
        <f t="shared" si="21"/>
        <v>21.400000000001455</v>
      </c>
    </row>
    <row r="791" spans="1:12" ht="12.75">
      <c r="A791">
        <f t="shared" si="20"/>
        <v>1576.7599999999948</v>
      </c>
      <c r="B791">
        <v>20738.4</v>
      </c>
      <c r="L791" s="9">
        <f t="shared" si="21"/>
        <v>21.400000000001455</v>
      </c>
    </row>
    <row r="792" spans="1:12" ht="12.75">
      <c r="A792">
        <f t="shared" si="20"/>
        <v>1576.7699999999948</v>
      </c>
      <c r="B792">
        <v>20759.8</v>
      </c>
      <c r="L792" s="9">
        <f t="shared" si="21"/>
        <v>21.399999999997817</v>
      </c>
    </row>
    <row r="793" spans="1:12" ht="12.75">
      <c r="A793">
        <f aca="true" t="shared" si="22" ref="A793:A856">A792+0.01</f>
        <v>1576.7799999999947</v>
      </c>
      <c r="B793">
        <v>20781.2</v>
      </c>
      <c r="L793" s="9">
        <f t="shared" si="21"/>
        <v>21.400000000001455</v>
      </c>
    </row>
    <row r="794" spans="1:12" ht="12.75">
      <c r="A794">
        <f t="shared" si="22"/>
        <v>1576.7899999999947</v>
      </c>
      <c r="B794">
        <v>20802.6</v>
      </c>
      <c r="L794" s="9">
        <f t="shared" si="21"/>
        <v>21.399999999997817</v>
      </c>
    </row>
    <row r="795" spans="1:12" ht="12.75">
      <c r="A795">
        <f t="shared" si="22"/>
        <v>1576.7999999999947</v>
      </c>
      <c r="B795">
        <v>20824</v>
      </c>
      <c r="C795">
        <v>20845.5</v>
      </c>
      <c r="D795">
        <v>20867</v>
      </c>
      <c r="E795">
        <v>20888.5</v>
      </c>
      <c r="F795">
        <v>20910</v>
      </c>
      <c r="G795">
        <v>20931.5</v>
      </c>
      <c r="H795">
        <v>20953</v>
      </c>
      <c r="I795">
        <v>20974.5</v>
      </c>
      <c r="J795">
        <v>20996</v>
      </c>
      <c r="K795">
        <v>21017.5</v>
      </c>
      <c r="L795" s="9">
        <f t="shared" si="21"/>
        <v>21.400000000001455</v>
      </c>
    </row>
    <row r="796" spans="1:12" ht="12.75">
      <c r="A796">
        <f t="shared" si="22"/>
        <v>1576.8099999999947</v>
      </c>
      <c r="B796">
        <v>20845.5</v>
      </c>
      <c r="L796" s="9">
        <f t="shared" si="21"/>
        <v>21.5</v>
      </c>
    </row>
    <row r="797" spans="1:12" ht="12.75">
      <c r="A797">
        <f t="shared" si="22"/>
        <v>1576.8199999999947</v>
      </c>
      <c r="B797">
        <v>20867</v>
      </c>
      <c r="L797" s="9">
        <f t="shared" si="21"/>
        <v>21.5</v>
      </c>
    </row>
    <row r="798" spans="1:12" ht="12.75">
      <c r="A798">
        <f t="shared" si="22"/>
        <v>1576.8299999999947</v>
      </c>
      <c r="B798">
        <v>20888.5</v>
      </c>
      <c r="L798" s="9">
        <f t="shared" si="21"/>
        <v>21.5</v>
      </c>
    </row>
    <row r="799" spans="1:12" ht="12.75">
      <c r="A799">
        <f t="shared" si="22"/>
        <v>1576.8399999999947</v>
      </c>
      <c r="B799">
        <v>20910</v>
      </c>
      <c r="L799" s="9">
        <f t="shared" si="21"/>
        <v>21.5</v>
      </c>
    </row>
    <row r="800" spans="1:12" ht="12.75">
      <c r="A800">
        <f t="shared" si="22"/>
        <v>1576.8499999999947</v>
      </c>
      <c r="B800">
        <v>20931.5</v>
      </c>
      <c r="L800" s="9">
        <f t="shared" si="21"/>
        <v>21.5</v>
      </c>
    </row>
    <row r="801" spans="1:12" ht="12.75">
      <c r="A801">
        <f t="shared" si="22"/>
        <v>1576.8599999999947</v>
      </c>
      <c r="B801">
        <v>20953</v>
      </c>
      <c r="L801" s="9">
        <f t="shared" si="21"/>
        <v>21.5</v>
      </c>
    </row>
    <row r="802" spans="1:12" ht="12.75">
      <c r="A802">
        <f t="shared" si="22"/>
        <v>1576.8699999999947</v>
      </c>
      <c r="B802">
        <v>20974.5</v>
      </c>
      <c r="L802" s="9">
        <f t="shared" si="21"/>
        <v>21.5</v>
      </c>
    </row>
    <row r="803" spans="1:12" ht="12.75">
      <c r="A803">
        <f t="shared" si="22"/>
        <v>1576.8799999999947</v>
      </c>
      <c r="B803">
        <v>20996</v>
      </c>
      <c r="L803" s="9">
        <f t="shared" si="21"/>
        <v>21.5</v>
      </c>
    </row>
    <row r="804" spans="1:12" ht="12.75">
      <c r="A804">
        <f t="shared" si="22"/>
        <v>1576.8899999999946</v>
      </c>
      <c r="B804">
        <v>21017.5</v>
      </c>
      <c r="L804" s="9">
        <f t="shared" si="21"/>
        <v>21.5</v>
      </c>
    </row>
    <row r="805" spans="1:12" ht="12.75">
      <c r="A805">
        <f t="shared" si="22"/>
        <v>1576.8999999999946</v>
      </c>
      <c r="B805">
        <v>21039</v>
      </c>
      <c r="C805">
        <v>21060.7</v>
      </c>
      <c r="D805">
        <v>21082.4</v>
      </c>
      <c r="E805">
        <v>21104.1</v>
      </c>
      <c r="F805">
        <v>21125.8</v>
      </c>
      <c r="G805">
        <v>21147.5</v>
      </c>
      <c r="H805">
        <v>21169.2</v>
      </c>
      <c r="I805">
        <v>21190.9</v>
      </c>
      <c r="J805">
        <v>21212.6</v>
      </c>
      <c r="K805">
        <v>21234.3</v>
      </c>
      <c r="L805" s="9">
        <f t="shared" si="21"/>
        <v>21.5</v>
      </c>
    </row>
    <row r="806" spans="1:12" ht="12.75">
      <c r="A806">
        <f t="shared" si="22"/>
        <v>1576.9099999999946</v>
      </c>
      <c r="B806">
        <v>21060.7</v>
      </c>
      <c r="L806" s="9">
        <f t="shared" si="21"/>
        <v>21.700000000000728</v>
      </c>
    </row>
    <row r="807" spans="1:12" ht="12.75">
      <c r="A807">
        <f t="shared" si="22"/>
        <v>1576.9199999999946</v>
      </c>
      <c r="B807">
        <v>21082.4</v>
      </c>
      <c r="L807" s="9">
        <f t="shared" si="21"/>
        <v>21.700000000000728</v>
      </c>
    </row>
    <row r="808" spans="1:12" ht="12.75">
      <c r="A808">
        <f t="shared" si="22"/>
        <v>1576.9299999999946</v>
      </c>
      <c r="B808">
        <v>21104.1</v>
      </c>
      <c r="L808" s="9">
        <f t="shared" si="21"/>
        <v>21.69999999999709</v>
      </c>
    </row>
    <row r="809" spans="1:12" ht="12.75">
      <c r="A809">
        <f t="shared" si="22"/>
        <v>1576.9399999999946</v>
      </c>
      <c r="B809">
        <v>21125.8</v>
      </c>
      <c r="L809" s="9">
        <f t="shared" si="21"/>
        <v>21.700000000000728</v>
      </c>
    </row>
    <row r="810" spans="1:12" ht="12.75">
      <c r="A810">
        <f t="shared" si="22"/>
        <v>1576.9499999999946</v>
      </c>
      <c r="B810">
        <v>21147.5</v>
      </c>
      <c r="L810" s="9">
        <f t="shared" si="21"/>
        <v>21.700000000000728</v>
      </c>
    </row>
    <row r="811" spans="1:12" ht="12.75">
      <c r="A811">
        <f t="shared" si="22"/>
        <v>1576.9599999999946</v>
      </c>
      <c r="B811">
        <v>21169.2</v>
      </c>
      <c r="L811" s="9">
        <f t="shared" si="21"/>
        <v>21.700000000000728</v>
      </c>
    </row>
    <row r="812" spans="1:12" ht="12.75">
      <c r="A812">
        <f t="shared" si="22"/>
        <v>1576.9699999999946</v>
      </c>
      <c r="B812">
        <v>21190.9</v>
      </c>
      <c r="L812" s="9">
        <f t="shared" si="21"/>
        <v>21.700000000000728</v>
      </c>
    </row>
    <row r="813" spans="1:12" ht="12.75">
      <c r="A813">
        <f t="shared" si="22"/>
        <v>1576.9799999999946</v>
      </c>
      <c r="B813">
        <v>21212.6</v>
      </c>
      <c r="L813" s="9">
        <f t="shared" si="21"/>
        <v>21.69999999999709</v>
      </c>
    </row>
    <row r="814" spans="1:12" ht="12.75">
      <c r="A814">
        <f t="shared" si="22"/>
        <v>1576.9899999999946</v>
      </c>
      <c r="B814">
        <v>21234.3</v>
      </c>
      <c r="L814" s="9">
        <f t="shared" si="21"/>
        <v>21.700000000000728</v>
      </c>
    </row>
    <row r="815" spans="1:12" ht="12.75">
      <c r="A815">
        <f t="shared" si="22"/>
        <v>1576.9999999999945</v>
      </c>
      <c r="B815">
        <v>21256</v>
      </c>
      <c r="C815">
        <v>21277.7</v>
      </c>
      <c r="D815">
        <v>21299.4</v>
      </c>
      <c r="E815">
        <v>21321.1</v>
      </c>
      <c r="F815">
        <v>21342.8</v>
      </c>
      <c r="G815">
        <v>21364.5</v>
      </c>
      <c r="H815">
        <v>21386.2</v>
      </c>
      <c r="I815">
        <v>21407.9</v>
      </c>
      <c r="J815">
        <v>21429.6</v>
      </c>
      <c r="K815">
        <v>21451.3</v>
      </c>
      <c r="L815" s="9">
        <f t="shared" si="21"/>
        <v>21.700000000000728</v>
      </c>
    </row>
    <row r="816" spans="1:12" ht="12.75">
      <c r="A816">
        <f t="shared" si="22"/>
        <v>1577.0099999999945</v>
      </c>
      <c r="B816">
        <v>21277.7</v>
      </c>
      <c r="L816" s="9">
        <f t="shared" si="21"/>
        <v>21.700000000000728</v>
      </c>
    </row>
    <row r="817" spans="1:12" ht="12.75">
      <c r="A817">
        <f t="shared" si="22"/>
        <v>1577.0199999999945</v>
      </c>
      <c r="B817">
        <v>21299.4</v>
      </c>
      <c r="L817" s="9">
        <f t="shared" si="21"/>
        <v>21.700000000000728</v>
      </c>
    </row>
    <row r="818" spans="1:12" ht="12.75">
      <c r="A818">
        <f t="shared" si="22"/>
        <v>1577.0299999999945</v>
      </c>
      <c r="B818">
        <v>21321.1</v>
      </c>
      <c r="L818" s="9">
        <f t="shared" si="21"/>
        <v>21.69999999999709</v>
      </c>
    </row>
    <row r="819" spans="1:12" ht="12.75">
      <c r="A819">
        <f t="shared" si="22"/>
        <v>1577.0399999999945</v>
      </c>
      <c r="B819">
        <v>21342.8</v>
      </c>
      <c r="L819" s="9">
        <f t="shared" si="21"/>
        <v>21.700000000000728</v>
      </c>
    </row>
    <row r="820" spans="1:12" ht="12.75">
      <c r="A820">
        <f t="shared" si="22"/>
        <v>1577.0499999999945</v>
      </c>
      <c r="B820">
        <v>21364.5</v>
      </c>
      <c r="L820" s="9">
        <f t="shared" si="21"/>
        <v>21.700000000000728</v>
      </c>
    </row>
    <row r="821" spans="1:12" ht="12.75">
      <c r="A821">
        <f t="shared" si="22"/>
        <v>1577.0599999999945</v>
      </c>
      <c r="B821">
        <v>21386.2</v>
      </c>
      <c r="L821" s="9">
        <f t="shared" si="21"/>
        <v>21.700000000000728</v>
      </c>
    </row>
    <row r="822" spans="1:12" ht="12.75">
      <c r="A822">
        <f t="shared" si="22"/>
        <v>1577.0699999999945</v>
      </c>
      <c r="B822">
        <v>21407.9</v>
      </c>
      <c r="L822" s="9">
        <f t="shared" si="21"/>
        <v>21.700000000000728</v>
      </c>
    </row>
    <row r="823" spans="1:12" ht="12.75">
      <c r="A823">
        <f t="shared" si="22"/>
        <v>1577.0799999999945</v>
      </c>
      <c r="B823">
        <v>21429.6</v>
      </c>
      <c r="L823" s="9">
        <f t="shared" si="21"/>
        <v>21.69999999999709</v>
      </c>
    </row>
    <row r="824" spans="1:12" ht="12.75">
      <c r="A824">
        <f t="shared" si="22"/>
        <v>1577.0899999999945</v>
      </c>
      <c r="B824">
        <v>21451.3</v>
      </c>
      <c r="L824" s="9">
        <f t="shared" si="21"/>
        <v>21.700000000000728</v>
      </c>
    </row>
    <row r="825" spans="1:12" ht="12.75">
      <c r="A825">
        <f t="shared" si="22"/>
        <v>1577.0999999999945</v>
      </c>
      <c r="B825">
        <v>21473</v>
      </c>
      <c r="C825">
        <v>21495</v>
      </c>
      <c r="D825">
        <v>21517</v>
      </c>
      <c r="E825">
        <v>21539</v>
      </c>
      <c r="F825">
        <v>21561</v>
      </c>
      <c r="G825">
        <v>21583</v>
      </c>
      <c r="H825">
        <v>21605</v>
      </c>
      <c r="I825">
        <v>21627</v>
      </c>
      <c r="J825">
        <v>21649</v>
      </c>
      <c r="K825">
        <v>21671</v>
      </c>
      <c r="L825" s="9">
        <f t="shared" si="21"/>
        <v>21.700000000000728</v>
      </c>
    </row>
    <row r="826" spans="1:12" ht="12.75">
      <c r="A826">
        <f t="shared" si="22"/>
        <v>1577.1099999999944</v>
      </c>
      <c r="B826">
        <v>21495</v>
      </c>
      <c r="L826" s="9">
        <f t="shared" si="21"/>
        <v>22</v>
      </c>
    </row>
    <row r="827" spans="1:12" ht="12.75">
      <c r="A827">
        <f t="shared" si="22"/>
        <v>1577.1199999999944</v>
      </c>
      <c r="B827">
        <v>21517</v>
      </c>
      <c r="L827" s="9">
        <f t="shared" si="21"/>
        <v>22</v>
      </c>
    </row>
    <row r="828" spans="1:12" ht="12.75">
      <c r="A828">
        <f t="shared" si="22"/>
        <v>1577.1299999999944</v>
      </c>
      <c r="B828">
        <v>21539</v>
      </c>
      <c r="L828" s="9">
        <f t="shared" si="21"/>
        <v>22</v>
      </c>
    </row>
    <row r="829" spans="1:12" ht="12.75">
      <c r="A829">
        <f t="shared" si="22"/>
        <v>1577.1399999999944</v>
      </c>
      <c r="B829">
        <v>21561</v>
      </c>
      <c r="L829" s="9">
        <f t="shared" si="21"/>
        <v>22</v>
      </c>
    </row>
    <row r="830" spans="1:12" ht="12.75">
      <c r="A830">
        <f t="shared" si="22"/>
        <v>1577.1499999999944</v>
      </c>
      <c r="B830">
        <v>21583</v>
      </c>
      <c r="L830" s="9">
        <f t="shared" si="21"/>
        <v>22</v>
      </c>
    </row>
    <row r="831" spans="1:12" ht="12.75">
      <c r="A831">
        <f t="shared" si="22"/>
        <v>1577.1599999999944</v>
      </c>
      <c r="B831">
        <v>21605</v>
      </c>
      <c r="L831" s="9">
        <f t="shared" si="21"/>
        <v>22</v>
      </c>
    </row>
    <row r="832" spans="1:12" ht="12.75">
      <c r="A832">
        <f t="shared" si="22"/>
        <v>1577.1699999999944</v>
      </c>
      <c r="B832">
        <v>21627</v>
      </c>
      <c r="L832" s="9">
        <f t="shared" si="21"/>
        <v>22</v>
      </c>
    </row>
    <row r="833" spans="1:12" ht="12.75">
      <c r="A833">
        <f t="shared" si="22"/>
        <v>1577.1799999999944</v>
      </c>
      <c r="B833">
        <v>21649</v>
      </c>
      <c r="L833" s="9">
        <f t="shared" si="21"/>
        <v>22</v>
      </c>
    </row>
    <row r="834" spans="1:12" ht="12.75">
      <c r="A834">
        <f t="shared" si="22"/>
        <v>1577.1899999999944</v>
      </c>
      <c r="B834">
        <v>21671</v>
      </c>
      <c r="L834" s="9">
        <f t="shared" si="21"/>
        <v>22</v>
      </c>
    </row>
    <row r="835" spans="1:12" ht="12.75">
      <c r="A835">
        <f t="shared" si="22"/>
        <v>1577.1999999999944</v>
      </c>
      <c r="B835">
        <v>21693</v>
      </c>
      <c r="C835">
        <v>21715.1</v>
      </c>
      <c r="D835">
        <v>21737.2</v>
      </c>
      <c r="E835">
        <v>21759.3</v>
      </c>
      <c r="F835">
        <v>21781.4</v>
      </c>
      <c r="G835">
        <v>21803.5</v>
      </c>
      <c r="H835">
        <v>21825.6</v>
      </c>
      <c r="I835">
        <v>21847.7</v>
      </c>
      <c r="J835">
        <v>21869.8</v>
      </c>
      <c r="K835">
        <v>21891.9</v>
      </c>
      <c r="L835" s="9">
        <f t="shared" si="21"/>
        <v>22</v>
      </c>
    </row>
    <row r="836" spans="1:12" ht="12.75">
      <c r="A836">
        <f t="shared" si="22"/>
        <v>1577.2099999999944</v>
      </c>
      <c r="B836">
        <v>21715.1</v>
      </c>
      <c r="L836" s="9">
        <f t="shared" si="21"/>
        <v>22.099999999998545</v>
      </c>
    </row>
    <row r="837" spans="1:12" ht="12.75">
      <c r="A837">
        <f t="shared" si="22"/>
        <v>1577.2199999999943</v>
      </c>
      <c r="B837">
        <v>21737.2</v>
      </c>
      <c r="L837" s="9">
        <f t="shared" si="21"/>
        <v>22.100000000002183</v>
      </c>
    </row>
    <row r="838" spans="1:12" ht="12.75">
      <c r="A838">
        <f t="shared" si="22"/>
        <v>1577.2299999999943</v>
      </c>
      <c r="B838">
        <v>21759.3</v>
      </c>
      <c r="L838" s="9">
        <f t="shared" si="21"/>
        <v>22.099999999998545</v>
      </c>
    </row>
    <row r="839" spans="1:12" ht="12.75">
      <c r="A839">
        <f t="shared" si="22"/>
        <v>1577.2399999999943</v>
      </c>
      <c r="B839">
        <v>21781.4</v>
      </c>
      <c r="L839" s="9">
        <f t="shared" si="21"/>
        <v>22.100000000002183</v>
      </c>
    </row>
    <row r="840" spans="1:12" ht="12.75">
      <c r="A840">
        <f t="shared" si="22"/>
        <v>1577.2499999999943</v>
      </c>
      <c r="B840">
        <v>21803.5</v>
      </c>
      <c r="L840" s="9">
        <f aca="true" t="shared" si="23" ref="L840:L903">B840-B839</f>
        <v>22.099999999998545</v>
      </c>
    </row>
    <row r="841" spans="1:12" ht="12.75">
      <c r="A841">
        <f t="shared" si="22"/>
        <v>1577.2599999999943</v>
      </c>
      <c r="B841">
        <v>21825.6</v>
      </c>
      <c r="L841" s="9">
        <f t="shared" si="23"/>
        <v>22.099999999998545</v>
      </c>
    </row>
    <row r="842" spans="1:12" ht="12.75">
      <c r="A842">
        <f t="shared" si="22"/>
        <v>1577.2699999999943</v>
      </c>
      <c r="B842">
        <v>21847.7</v>
      </c>
      <c r="L842" s="9">
        <f t="shared" si="23"/>
        <v>22.100000000002183</v>
      </c>
    </row>
    <row r="843" spans="1:12" ht="12.75">
      <c r="A843">
        <f t="shared" si="22"/>
        <v>1577.2799999999943</v>
      </c>
      <c r="B843">
        <v>21869.8</v>
      </c>
      <c r="L843" s="9">
        <f t="shared" si="23"/>
        <v>22.099999999998545</v>
      </c>
    </row>
    <row r="844" spans="1:12" ht="12.75">
      <c r="A844">
        <f t="shared" si="22"/>
        <v>1577.2899999999943</v>
      </c>
      <c r="B844">
        <v>21891.9</v>
      </c>
      <c r="L844" s="9">
        <f t="shared" si="23"/>
        <v>22.100000000002183</v>
      </c>
    </row>
    <row r="845" spans="1:12" ht="12.75">
      <c r="A845">
        <f t="shared" si="22"/>
        <v>1577.2999999999943</v>
      </c>
      <c r="B845">
        <v>21914</v>
      </c>
      <c r="C845">
        <v>21936.2</v>
      </c>
      <c r="D845">
        <v>21958.4</v>
      </c>
      <c r="E845">
        <v>21980.6</v>
      </c>
      <c r="F845">
        <v>22002.8</v>
      </c>
      <c r="G845">
        <v>22025</v>
      </c>
      <c r="H845">
        <v>22047.2</v>
      </c>
      <c r="I845">
        <v>22069.4</v>
      </c>
      <c r="J845">
        <v>22091.6</v>
      </c>
      <c r="K845">
        <v>22113.8</v>
      </c>
      <c r="L845" s="9">
        <f t="shared" si="23"/>
        <v>22.099999999998545</v>
      </c>
    </row>
    <row r="846" spans="1:12" ht="12.75">
      <c r="A846">
        <f t="shared" si="22"/>
        <v>1577.3099999999943</v>
      </c>
      <c r="B846">
        <v>21936.2</v>
      </c>
      <c r="L846" s="9">
        <f t="shared" si="23"/>
        <v>22.200000000000728</v>
      </c>
    </row>
    <row r="847" spans="1:12" ht="12.75">
      <c r="A847">
        <f t="shared" si="22"/>
        <v>1577.3199999999943</v>
      </c>
      <c r="B847">
        <v>21958.4</v>
      </c>
      <c r="L847" s="9">
        <f t="shared" si="23"/>
        <v>22.200000000000728</v>
      </c>
    </row>
    <row r="848" spans="1:12" ht="12.75">
      <c r="A848">
        <f t="shared" si="22"/>
        <v>1577.3299999999942</v>
      </c>
      <c r="B848">
        <v>21980.6</v>
      </c>
      <c r="L848" s="9">
        <f t="shared" si="23"/>
        <v>22.19999999999709</v>
      </c>
    </row>
    <row r="849" spans="1:12" ht="12.75">
      <c r="A849">
        <f t="shared" si="22"/>
        <v>1577.3399999999942</v>
      </c>
      <c r="B849">
        <v>22002.8</v>
      </c>
      <c r="L849" s="9">
        <f t="shared" si="23"/>
        <v>22.200000000000728</v>
      </c>
    </row>
    <row r="850" spans="1:12" ht="12.75">
      <c r="A850">
        <f t="shared" si="22"/>
        <v>1577.3499999999942</v>
      </c>
      <c r="B850">
        <v>22025</v>
      </c>
      <c r="L850" s="9">
        <f t="shared" si="23"/>
        <v>22.200000000000728</v>
      </c>
    </row>
    <row r="851" spans="1:12" ht="12.75">
      <c r="A851">
        <f t="shared" si="22"/>
        <v>1577.3599999999942</v>
      </c>
      <c r="B851">
        <v>22047.2</v>
      </c>
      <c r="L851" s="9">
        <f t="shared" si="23"/>
        <v>22.200000000000728</v>
      </c>
    </row>
    <row r="852" spans="1:12" ht="12.75">
      <c r="A852">
        <f t="shared" si="22"/>
        <v>1577.3699999999942</v>
      </c>
      <c r="B852">
        <v>22069.4</v>
      </c>
      <c r="L852" s="9">
        <f t="shared" si="23"/>
        <v>22.200000000000728</v>
      </c>
    </row>
    <row r="853" spans="1:12" ht="12.75">
      <c r="A853">
        <f t="shared" si="22"/>
        <v>1577.3799999999942</v>
      </c>
      <c r="B853">
        <v>22091.6</v>
      </c>
      <c r="L853" s="9">
        <f t="shared" si="23"/>
        <v>22.19999999999709</v>
      </c>
    </row>
    <row r="854" spans="1:12" ht="12.75">
      <c r="A854">
        <f t="shared" si="22"/>
        <v>1577.3899999999942</v>
      </c>
      <c r="B854">
        <v>22113.8</v>
      </c>
      <c r="L854" s="9">
        <f t="shared" si="23"/>
        <v>22.200000000000728</v>
      </c>
    </row>
    <row r="855" spans="1:12" ht="12.75">
      <c r="A855">
        <f t="shared" si="22"/>
        <v>1577.3999999999942</v>
      </c>
      <c r="B855">
        <v>22136</v>
      </c>
      <c r="C855">
        <v>22158.4</v>
      </c>
      <c r="D855">
        <v>22180.8</v>
      </c>
      <c r="E855">
        <v>22203.2</v>
      </c>
      <c r="F855">
        <v>22225.6</v>
      </c>
      <c r="G855">
        <v>22248</v>
      </c>
      <c r="H855">
        <v>22270.4</v>
      </c>
      <c r="I855">
        <v>22292.8</v>
      </c>
      <c r="J855">
        <v>22315.2</v>
      </c>
      <c r="K855">
        <v>22337.6</v>
      </c>
      <c r="L855" s="9">
        <f t="shared" si="23"/>
        <v>22.200000000000728</v>
      </c>
    </row>
    <row r="856" spans="1:12" ht="12.75">
      <c r="A856">
        <f t="shared" si="22"/>
        <v>1577.4099999999942</v>
      </c>
      <c r="B856">
        <v>22158.4</v>
      </c>
      <c r="L856" s="9">
        <f t="shared" si="23"/>
        <v>22.400000000001455</v>
      </c>
    </row>
    <row r="857" spans="1:12" ht="12.75">
      <c r="A857">
        <f aca="true" t="shared" si="24" ref="A857:A920">A856+0.01</f>
        <v>1577.4199999999942</v>
      </c>
      <c r="B857">
        <v>22180.8</v>
      </c>
      <c r="L857" s="9">
        <f t="shared" si="23"/>
        <v>22.399999999997817</v>
      </c>
    </row>
    <row r="858" spans="1:12" ht="12.75">
      <c r="A858">
        <f t="shared" si="24"/>
        <v>1577.4299999999942</v>
      </c>
      <c r="B858">
        <v>22203.2</v>
      </c>
      <c r="L858" s="9">
        <f t="shared" si="23"/>
        <v>22.400000000001455</v>
      </c>
    </row>
    <row r="859" spans="1:12" ht="12.75">
      <c r="A859">
        <f t="shared" si="24"/>
        <v>1577.4399999999941</v>
      </c>
      <c r="B859">
        <v>22225.6</v>
      </c>
      <c r="L859" s="9">
        <f t="shared" si="23"/>
        <v>22.399999999997817</v>
      </c>
    </row>
    <row r="860" spans="1:12" ht="12.75">
      <c r="A860">
        <f t="shared" si="24"/>
        <v>1577.4499999999941</v>
      </c>
      <c r="B860">
        <v>22248</v>
      </c>
      <c r="L860" s="9">
        <f t="shared" si="23"/>
        <v>22.400000000001455</v>
      </c>
    </row>
    <row r="861" spans="1:12" ht="12.75">
      <c r="A861">
        <f t="shared" si="24"/>
        <v>1577.4599999999941</v>
      </c>
      <c r="B861">
        <v>22270.4</v>
      </c>
      <c r="L861" s="9">
        <f t="shared" si="23"/>
        <v>22.400000000001455</v>
      </c>
    </row>
    <row r="862" spans="1:12" ht="12.75">
      <c r="A862">
        <f t="shared" si="24"/>
        <v>1577.4699999999941</v>
      </c>
      <c r="B862">
        <v>22292.8</v>
      </c>
      <c r="L862" s="9">
        <f t="shared" si="23"/>
        <v>22.399999999997817</v>
      </c>
    </row>
    <row r="863" spans="1:12" ht="12.75">
      <c r="A863">
        <f t="shared" si="24"/>
        <v>1577.479999999994</v>
      </c>
      <c r="B863">
        <v>22315.2</v>
      </c>
      <c r="L863" s="9">
        <f t="shared" si="23"/>
        <v>22.400000000001455</v>
      </c>
    </row>
    <row r="864" spans="1:12" ht="12.75">
      <c r="A864">
        <f t="shared" si="24"/>
        <v>1577.489999999994</v>
      </c>
      <c r="B864">
        <v>22337.6</v>
      </c>
      <c r="L864" s="9">
        <f t="shared" si="23"/>
        <v>22.399999999997817</v>
      </c>
    </row>
    <row r="865" spans="1:12" ht="12.75">
      <c r="A865">
        <f t="shared" si="24"/>
        <v>1577.499999999994</v>
      </c>
      <c r="B865">
        <v>22360</v>
      </c>
      <c r="C865">
        <v>22382.5</v>
      </c>
      <c r="D865">
        <v>22405</v>
      </c>
      <c r="E865">
        <v>22427.5</v>
      </c>
      <c r="F865">
        <v>22450</v>
      </c>
      <c r="G865">
        <v>22472.5</v>
      </c>
      <c r="H865">
        <v>22495</v>
      </c>
      <c r="I865">
        <v>22517.5</v>
      </c>
      <c r="J865">
        <v>22540</v>
      </c>
      <c r="K865">
        <v>22562.5</v>
      </c>
      <c r="L865" s="9">
        <f t="shared" si="23"/>
        <v>22.400000000001455</v>
      </c>
    </row>
    <row r="866" spans="1:12" ht="12.75">
      <c r="A866">
        <f t="shared" si="24"/>
        <v>1577.509999999994</v>
      </c>
      <c r="B866">
        <v>22382.5</v>
      </c>
      <c r="L866" s="9">
        <f t="shared" si="23"/>
        <v>22.5</v>
      </c>
    </row>
    <row r="867" spans="1:12" ht="12.75">
      <c r="A867">
        <f t="shared" si="24"/>
        <v>1577.519999999994</v>
      </c>
      <c r="B867">
        <v>22405</v>
      </c>
      <c r="L867" s="9">
        <f t="shared" si="23"/>
        <v>22.5</v>
      </c>
    </row>
    <row r="868" spans="1:12" ht="12.75">
      <c r="A868">
        <f t="shared" si="24"/>
        <v>1577.529999999994</v>
      </c>
      <c r="B868">
        <v>22427.5</v>
      </c>
      <c r="L868" s="9">
        <f t="shared" si="23"/>
        <v>22.5</v>
      </c>
    </row>
    <row r="869" spans="1:12" ht="12.75">
      <c r="A869">
        <f t="shared" si="24"/>
        <v>1577.539999999994</v>
      </c>
      <c r="B869">
        <v>22450</v>
      </c>
      <c r="L869" s="9">
        <f t="shared" si="23"/>
        <v>22.5</v>
      </c>
    </row>
    <row r="870" spans="1:12" ht="12.75">
      <c r="A870">
        <f t="shared" si="24"/>
        <v>1577.549999999994</v>
      </c>
      <c r="B870">
        <v>22472.5</v>
      </c>
      <c r="L870" s="9">
        <f t="shared" si="23"/>
        <v>22.5</v>
      </c>
    </row>
    <row r="871" spans="1:12" ht="12.75">
      <c r="A871">
        <f t="shared" si="24"/>
        <v>1577.559999999994</v>
      </c>
      <c r="B871">
        <v>22495</v>
      </c>
      <c r="L871" s="9">
        <f t="shared" si="23"/>
        <v>22.5</v>
      </c>
    </row>
    <row r="872" spans="1:12" ht="12.75">
      <c r="A872">
        <f t="shared" si="24"/>
        <v>1577.569999999994</v>
      </c>
      <c r="B872">
        <v>22517.5</v>
      </c>
      <c r="L872" s="9">
        <f t="shared" si="23"/>
        <v>22.5</v>
      </c>
    </row>
    <row r="873" spans="1:12" ht="12.75">
      <c r="A873">
        <f t="shared" si="24"/>
        <v>1577.579999999994</v>
      </c>
      <c r="B873">
        <v>22540</v>
      </c>
      <c r="L873" s="9">
        <f t="shared" si="23"/>
        <v>22.5</v>
      </c>
    </row>
    <row r="874" spans="1:12" ht="12.75">
      <c r="A874">
        <f t="shared" si="24"/>
        <v>1577.589999999994</v>
      </c>
      <c r="B874">
        <v>22562.5</v>
      </c>
      <c r="L874" s="9">
        <f t="shared" si="23"/>
        <v>22.5</v>
      </c>
    </row>
    <row r="875" spans="1:12" ht="12.75">
      <c r="A875">
        <f t="shared" si="24"/>
        <v>1577.599999999994</v>
      </c>
      <c r="B875">
        <v>22585</v>
      </c>
      <c r="C875">
        <v>22607.6</v>
      </c>
      <c r="D875">
        <v>22630.2</v>
      </c>
      <c r="E875">
        <v>22652.8</v>
      </c>
      <c r="F875">
        <v>22675.4</v>
      </c>
      <c r="G875">
        <v>22698</v>
      </c>
      <c r="H875">
        <v>22720.6</v>
      </c>
      <c r="I875">
        <v>22743.2</v>
      </c>
      <c r="J875">
        <v>22765.8</v>
      </c>
      <c r="K875">
        <v>22788.4</v>
      </c>
      <c r="L875" s="9">
        <f t="shared" si="23"/>
        <v>22.5</v>
      </c>
    </row>
    <row r="876" spans="1:12" ht="12.75">
      <c r="A876">
        <f t="shared" si="24"/>
        <v>1577.609999999994</v>
      </c>
      <c r="B876">
        <v>22607.6</v>
      </c>
      <c r="L876" s="9">
        <f t="shared" si="23"/>
        <v>22.599999999998545</v>
      </c>
    </row>
    <row r="877" spans="1:12" ht="12.75">
      <c r="A877">
        <f t="shared" si="24"/>
        <v>1577.619999999994</v>
      </c>
      <c r="B877">
        <v>22630.2</v>
      </c>
      <c r="L877" s="9">
        <f t="shared" si="23"/>
        <v>22.600000000002183</v>
      </c>
    </row>
    <row r="878" spans="1:12" ht="12.75">
      <c r="A878">
        <f t="shared" si="24"/>
        <v>1577.629999999994</v>
      </c>
      <c r="B878">
        <v>22652.8</v>
      </c>
      <c r="L878" s="9">
        <f t="shared" si="23"/>
        <v>22.599999999998545</v>
      </c>
    </row>
    <row r="879" spans="1:12" ht="12.75">
      <c r="A879">
        <f t="shared" si="24"/>
        <v>1577.639999999994</v>
      </c>
      <c r="B879">
        <v>22675.4</v>
      </c>
      <c r="L879" s="9">
        <f t="shared" si="23"/>
        <v>22.600000000002183</v>
      </c>
    </row>
    <row r="880" spans="1:12" ht="12.75">
      <c r="A880">
        <f t="shared" si="24"/>
        <v>1577.649999999994</v>
      </c>
      <c r="B880">
        <v>22698</v>
      </c>
      <c r="L880" s="9">
        <f t="shared" si="23"/>
        <v>22.599999999998545</v>
      </c>
    </row>
    <row r="881" spans="1:12" ht="12.75">
      <c r="A881">
        <f t="shared" si="24"/>
        <v>1577.659999999994</v>
      </c>
      <c r="B881">
        <v>22720.6</v>
      </c>
      <c r="L881" s="9">
        <f t="shared" si="23"/>
        <v>22.599999999998545</v>
      </c>
    </row>
    <row r="882" spans="1:12" ht="12.75">
      <c r="A882">
        <f t="shared" si="24"/>
        <v>1577.669999999994</v>
      </c>
      <c r="B882">
        <v>22743.2</v>
      </c>
      <c r="L882" s="9">
        <f t="shared" si="23"/>
        <v>22.600000000002183</v>
      </c>
    </row>
    <row r="883" spans="1:12" ht="12.75">
      <c r="A883">
        <f t="shared" si="24"/>
        <v>1577.679999999994</v>
      </c>
      <c r="B883">
        <v>22765.8</v>
      </c>
      <c r="L883" s="9">
        <f t="shared" si="23"/>
        <v>22.599999999998545</v>
      </c>
    </row>
    <row r="884" spans="1:12" ht="12.75">
      <c r="A884">
        <f t="shared" si="24"/>
        <v>1577.689999999994</v>
      </c>
      <c r="B884">
        <v>22788.4</v>
      </c>
      <c r="L884" s="9">
        <f t="shared" si="23"/>
        <v>22.600000000002183</v>
      </c>
    </row>
    <row r="885" spans="1:12" ht="12.75">
      <c r="A885">
        <f t="shared" si="24"/>
        <v>1577.699999999994</v>
      </c>
      <c r="B885">
        <v>22811</v>
      </c>
      <c r="C885">
        <v>22833.8</v>
      </c>
      <c r="D885">
        <v>22856.6</v>
      </c>
      <c r="E885">
        <v>22879.4</v>
      </c>
      <c r="F885">
        <v>22902.2</v>
      </c>
      <c r="G885">
        <v>22925</v>
      </c>
      <c r="H885">
        <v>22947.8</v>
      </c>
      <c r="I885">
        <v>22970.6</v>
      </c>
      <c r="J885">
        <v>22993.4</v>
      </c>
      <c r="K885">
        <v>23016.2</v>
      </c>
      <c r="L885" s="9">
        <f t="shared" si="23"/>
        <v>22.599999999998545</v>
      </c>
    </row>
    <row r="886" spans="1:12" ht="12.75">
      <c r="A886">
        <f t="shared" si="24"/>
        <v>1577.709999999994</v>
      </c>
      <c r="B886">
        <v>22833.8</v>
      </c>
      <c r="L886" s="9">
        <f t="shared" si="23"/>
        <v>22.799999999999272</v>
      </c>
    </row>
    <row r="887" spans="1:12" ht="12.75">
      <c r="A887">
        <f t="shared" si="24"/>
        <v>1577.719999999994</v>
      </c>
      <c r="B887">
        <v>22856.6</v>
      </c>
      <c r="L887" s="9">
        <f t="shared" si="23"/>
        <v>22.799999999999272</v>
      </c>
    </row>
    <row r="888" spans="1:12" ht="12.75">
      <c r="A888">
        <f t="shared" si="24"/>
        <v>1577.7299999999939</v>
      </c>
      <c r="B888">
        <v>22879.4</v>
      </c>
      <c r="L888" s="9">
        <f t="shared" si="23"/>
        <v>22.80000000000291</v>
      </c>
    </row>
    <row r="889" spans="1:12" ht="12.75">
      <c r="A889">
        <f t="shared" si="24"/>
        <v>1577.7399999999939</v>
      </c>
      <c r="B889">
        <v>22902.2</v>
      </c>
      <c r="L889" s="9">
        <f t="shared" si="23"/>
        <v>22.799999999999272</v>
      </c>
    </row>
    <row r="890" spans="1:12" ht="12.75">
      <c r="A890">
        <f t="shared" si="24"/>
        <v>1577.7499999999939</v>
      </c>
      <c r="B890">
        <v>22925</v>
      </c>
      <c r="L890" s="9">
        <f t="shared" si="23"/>
        <v>22.799999999999272</v>
      </c>
    </row>
    <row r="891" spans="1:12" ht="12.75">
      <c r="A891">
        <f t="shared" si="24"/>
        <v>1577.7599999999939</v>
      </c>
      <c r="B891">
        <v>22947.8</v>
      </c>
      <c r="L891" s="9">
        <f t="shared" si="23"/>
        <v>22.799999999999272</v>
      </c>
    </row>
    <row r="892" spans="1:12" ht="12.75">
      <c r="A892">
        <f t="shared" si="24"/>
        <v>1577.7699999999938</v>
      </c>
      <c r="B892">
        <v>22970.6</v>
      </c>
      <c r="L892" s="9">
        <f t="shared" si="23"/>
        <v>22.799999999999272</v>
      </c>
    </row>
    <row r="893" spans="1:12" ht="12.75">
      <c r="A893">
        <f t="shared" si="24"/>
        <v>1577.7799999999938</v>
      </c>
      <c r="B893">
        <v>22993.4</v>
      </c>
      <c r="L893" s="9">
        <f t="shared" si="23"/>
        <v>22.80000000000291</v>
      </c>
    </row>
    <row r="894" spans="1:12" ht="12.75">
      <c r="A894">
        <f t="shared" si="24"/>
        <v>1577.7899999999938</v>
      </c>
      <c r="B894">
        <v>23016.2</v>
      </c>
      <c r="L894" s="9">
        <f t="shared" si="23"/>
        <v>22.799999999999272</v>
      </c>
    </row>
    <row r="895" spans="1:12" ht="12.75">
      <c r="A895">
        <f t="shared" si="24"/>
        <v>1577.7999999999938</v>
      </c>
      <c r="B895">
        <v>23039</v>
      </c>
      <c r="C895">
        <v>23062</v>
      </c>
      <c r="D895">
        <v>23085</v>
      </c>
      <c r="E895">
        <v>23108</v>
      </c>
      <c r="F895">
        <v>23131</v>
      </c>
      <c r="G895">
        <v>23154</v>
      </c>
      <c r="H895">
        <v>23177</v>
      </c>
      <c r="I895">
        <v>23200</v>
      </c>
      <c r="J895">
        <v>23223</v>
      </c>
      <c r="K895">
        <v>23246</v>
      </c>
      <c r="L895" s="9">
        <f t="shared" si="23"/>
        <v>22.799999999999272</v>
      </c>
    </row>
    <row r="896" spans="1:12" ht="12.75">
      <c r="A896">
        <f t="shared" si="24"/>
        <v>1577.8099999999938</v>
      </c>
      <c r="B896">
        <v>23062</v>
      </c>
      <c r="L896" s="9">
        <f t="shared" si="23"/>
        <v>23</v>
      </c>
    </row>
    <row r="897" spans="1:12" ht="12.75">
      <c r="A897">
        <f t="shared" si="24"/>
        <v>1577.8199999999938</v>
      </c>
      <c r="B897">
        <v>23085</v>
      </c>
      <c r="L897" s="9">
        <f t="shared" si="23"/>
        <v>23</v>
      </c>
    </row>
    <row r="898" spans="1:12" ht="12.75">
      <c r="A898">
        <f t="shared" si="24"/>
        <v>1577.8299999999938</v>
      </c>
      <c r="B898">
        <v>23108</v>
      </c>
      <c r="L898" s="9">
        <f t="shared" si="23"/>
        <v>23</v>
      </c>
    </row>
    <row r="899" spans="1:12" ht="12.75">
      <c r="A899">
        <f t="shared" si="24"/>
        <v>1577.8399999999938</v>
      </c>
      <c r="B899">
        <v>23131</v>
      </c>
      <c r="L899" s="9">
        <f t="shared" si="23"/>
        <v>23</v>
      </c>
    </row>
    <row r="900" spans="1:12" ht="12.75">
      <c r="A900">
        <f t="shared" si="24"/>
        <v>1577.8499999999938</v>
      </c>
      <c r="B900">
        <v>23154</v>
      </c>
      <c r="L900" s="9">
        <f t="shared" si="23"/>
        <v>23</v>
      </c>
    </row>
    <row r="901" spans="1:12" ht="12.75">
      <c r="A901">
        <f t="shared" si="24"/>
        <v>1577.8599999999938</v>
      </c>
      <c r="B901">
        <v>23177</v>
      </c>
      <c r="L901" s="9">
        <f t="shared" si="23"/>
        <v>23</v>
      </c>
    </row>
    <row r="902" spans="1:12" ht="12.75">
      <c r="A902">
        <f t="shared" si="24"/>
        <v>1577.8699999999938</v>
      </c>
      <c r="B902">
        <v>23200</v>
      </c>
      <c r="L902" s="9">
        <f t="shared" si="23"/>
        <v>23</v>
      </c>
    </row>
    <row r="903" spans="1:12" ht="12.75">
      <c r="A903">
        <f t="shared" si="24"/>
        <v>1577.8799999999937</v>
      </c>
      <c r="B903">
        <v>23223</v>
      </c>
      <c r="L903" s="9">
        <f t="shared" si="23"/>
        <v>23</v>
      </c>
    </row>
    <row r="904" spans="1:12" ht="12.75">
      <c r="A904">
        <f t="shared" si="24"/>
        <v>1577.8899999999937</v>
      </c>
      <c r="B904">
        <v>23246</v>
      </c>
      <c r="L904" s="9">
        <f aca="true" t="shared" si="25" ref="L904:L967">B904-B903</f>
        <v>23</v>
      </c>
    </row>
    <row r="905" spans="1:12" ht="12.75">
      <c r="A905">
        <f t="shared" si="24"/>
        <v>1577.8999999999937</v>
      </c>
      <c r="B905">
        <v>23269</v>
      </c>
      <c r="C905">
        <v>23292.1</v>
      </c>
      <c r="D905">
        <v>23315.2</v>
      </c>
      <c r="E905">
        <v>23338.3</v>
      </c>
      <c r="F905">
        <v>23361.4</v>
      </c>
      <c r="G905">
        <v>23384.5</v>
      </c>
      <c r="H905">
        <v>23407.6</v>
      </c>
      <c r="I905">
        <v>23430.7</v>
      </c>
      <c r="J905">
        <v>23453.8</v>
      </c>
      <c r="K905">
        <v>23476.9</v>
      </c>
      <c r="L905" s="9">
        <f t="shared" si="25"/>
        <v>23</v>
      </c>
    </row>
    <row r="906" spans="1:12" ht="12.75">
      <c r="A906">
        <f t="shared" si="24"/>
        <v>1577.9099999999937</v>
      </c>
      <c r="B906">
        <v>23292.1</v>
      </c>
      <c r="L906" s="9">
        <f t="shared" si="25"/>
        <v>23.099999999998545</v>
      </c>
    </row>
    <row r="907" spans="1:12" ht="12.75">
      <c r="A907">
        <f t="shared" si="24"/>
        <v>1577.9199999999937</v>
      </c>
      <c r="B907">
        <v>23315.2</v>
      </c>
      <c r="L907" s="9">
        <f t="shared" si="25"/>
        <v>23.100000000002183</v>
      </c>
    </row>
    <row r="908" spans="1:12" ht="12.75">
      <c r="A908">
        <f t="shared" si="24"/>
        <v>1577.9299999999937</v>
      </c>
      <c r="B908">
        <v>23338.3</v>
      </c>
      <c r="L908" s="9">
        <f t="shared" si="25"/>
        <v>23.099999999998545</v>
      </c>
    </row>
    <row r="909" spans="1:12" ht="12.75">
      <c r="A909">
        <f t="shared" si="24"/>
        <v>1577.9399999999937</v>
      </c>
      <c r="B909">
        <v>23361.4</v>
      </c>
      <c r="L909" s="9">
        <f t="shared" si="25"/>
        <v>23.100000000002183</v>
      </c>
    </row>
    <row r="910" spans="1:12" ht="12.75">
      <c r="A910">
        <f t="shared" si="24"/>
        <v>1577.9499999999937</v>
      </c>
      <c r="B910">
        <v>23384.5</v>
      </c>
      <c r="L910" s="9">
        <f t="shared" si="25"/>
        <v>23.099999999998545</v>
      </c>
    </row>
    <row r="911" spans="1:12" ht="12.75">
      <c r="A911">
        <f t="shared" si="24"/>
        <v>1577.9599999999937</v>
      </c>
      <c r="B911">
        <v>23407.6</v>
      </c>
      <c r="L911" s="9">
        <f t="shared" si="25"/>
        <v>23.099999999998545</v>
      </c>
    </row>
    <row r="912" spans="1:12" ht="12.75">
      <c r="A912">
        <f t="shared" si="24"/>
        <v>1577.9699999999937</v>
      </c>
      <c r="B912">
        <v>23430.7</v>
      </c>
      <c r="L912" s="9">
        <f t="shared" si="25"/>
        <v>23.100000000002183</v>
      </c>
    </row>
    <row r="913" spans="1:12" ht="12.75">
      <c r="A913">
        <f t="shared" si="24"/>
        <v>1577.9799999999937</v>
      </c>
      <c r="B913">
        <v>23453.8</v>
      </c>
      <c r="L913" s="9">
        <f t="shared" si="25"/>
        <v>23.099999999998545</v>
      </c>
    </row>
    <row r="914" spans="1:12" ht="12.75">
      <c r="A914">
        <f t="shared" si="24"/>
        <v>1577.9899999999936</v>
      </c>
      <c r="B914">
        <v>23476.9</v>
      </c>
      <c r="L914" s="9">
        <f t="shared" si="25"/>
        <v>23.100000000002183</v>
      </c>
    </row>
    <row r="915" spans="1:12" ht="12.75">
      <c r="A915">
        <f t="shared" si="24"/>
        <v>1577.9999999999936</v>
      </c>
      <c r="B915">
        <v>23500</v>
      </c>
      <c r="C915">
        <v>23523.2</v>
      </c>
      <c r="D915">
        <v>23546.4</v>
      </c>
      <c r="E915">
        <v>23569.6</v>
      </c>
      <c r="F915">
        <v>23592.8</v>
      </c>
      <c r="G915">
        <v>23616</v>
      </c>
      <c r="H915">
        <v>23639.2</v>
      </c>
      <c r="I915">
        <v>23662.4</v>
      </c>
      <c r="J915">
        <v>23685.6</v>
      </c>
      <c r="K915">
        <v>23708.8</v>
      </c>
      <c r="L915" s="9">
        <f t="shared" si="25"/>
        <v>23.099999999998545</v>
      </c>
    </row>
    <row r="916" spans="1:12" ht="12.75">
      <c r="A916">
        <f t="shared" si="24"/>
        <v>1578.0099999999936</v>
      </c>
      <c r="B916">
        <v>23523.2</v>
      </c>
      <c r="L916" s="9">
        <f t="shared" si="25"/>
        <v>23.200000000000728</v>
      </c>
    </row>
    <row r="917" spans="1:12" ht="12.75">
      <c r="A917">
        <f t="shared" si="24"/>
        <v>1578.0199999999936</v>
      </c>
      <c r="B917">
        <v>23546.4</v>
      </c>
      <c r="L917" s="9">
        <f t="shared" si="25"/>
        <v>23.200000000000728</v>
      </c>
    </row>
    <row r="918" spans="1:12" ht="12.75">
      <c r="A918">
        <f t="shared" si="24"/>
        <v>1578.0299999999936</v>
      </c>
      <c r="B918">
        <v>23569.6</v>
      </c>
      <c r="L918" s="9">
        <f t="shared" si="25"/>
        <v>23.19999999999709</v>
      </c>
    </row>
    <row r="919" spans="1:12" ht="12.75">
      <c r="A919">
        <f t="shared" si="24"/>
        <v>1578.0399999999936</v>
      </c>
      <c r="B919">
        <v>23592.8</v>
      </c>
      <c r="L919" s="9">
        <f t="shared" si="25"/>
        <v>23.200000000000728</v>
      </c>
    </row>
    <row r="920" spans="1:12" ht="12.75">
      <c r="A920">
        <f t="shared" si="24"/>
        <v>1578.0499999999936</v>
      </c>
      <c r="B920">
        <v>23616</v>
      </c>
      <c r="L920" s="9">
        <f t="shared" si="25"/>
        <v>23.200000000000728</v>
      </c>
    </row>
    <row r="921" spans="1:12" ht="12.75">
      <c r="A921">
        <f aca="true" t="shared" si="26" ref="A921:A984">A920+0.01</f>
        <v>1578.0599999999936</v>
      </c>
      <c r="B921">
        <v>23639.2</v>
      </c>
      <c r="L921" s="9">
        <f t="shared" si="25"/>
        <v>23.200000000000728</v>
      </c>
    </row>
    <row r="922" spans="1:12" ht="12.75">
      <c r="A922">
        <f t="shared" si="26"/>
        <v>1578.0699999999936</v>
      </c>
      <c r="B922">
        <v>23662.4</v>
      </c>
      <c r="L922" s="9">
        <f t="shared" si="25"/>
        <v>23.200000000000728</v>
      </c>
    </row>
    <row r="923" spans="1:12" ht="12.75">
      <c r="A923">
        <f t="shared" si="26"/>
        <v>1578.0799999999936</v>
      </c>
      <c r="B923">
        <v>23685.6</v>
      </c>
      <c r="L923" s="9">
        <f t="shared" si="25"/>
        <v>23.19999999999709</v>
      </c>
    </row>
    <row r="924" spans="1:12" ht="12.75">
      <c r="A924">
        <f t="shared" si="26"/>
        <v>1578.0899999999936</v>
      </c>
      <c r="B924">
        <v>23708.8</v>
      </c>
      <c r="L924" s="9">
        <f t="shared" si="25"/>
        <v>23.200000000000728</v>
      </c>
    </row>
    <row r="925" spans="1:12" ht="12.75">
      <c r="A925">
        <f t="shared" si="26"/>
        <v>1578.0999999999935</v>
      </c>
      <c r="B925">
        <v>23732</v>
      </c>
      <c r="C925">
        <v>23755.3</v>
      </c>
      <c r="D925">
        <v>23778.6</v>
      </c>
      <c r="E925">
        <v>23801.9</v>
      </c>
      <c r="F925">
        <v>23825.2</v>
      </c>
      <c r="G925">
        <v>23848.5</v>
      </c>
      <c r="H925">
        <v>23871.8</v>
      </c>
      <c r="I925">
        <v>23895.1</v>
      </c>
      <c r="J925">
        <v>23918.4</v>
      </c>
      <c r="K925">
        <v>23941.7</v>
      </c>
      <c r="L925" s="9">
        <f t="shared" si="25"/>
        <v>23.200000000000728</v>
      </c>
    </row>
    <row r="926" spans="1:12" ht="12.75">
      <c r="A926">
        <f t="shared" si="26"/>
        <v>1578.1099999999935</v>
      </c>
      <c r="B926">
        <v>23755.3</v>
      </c>
      <c r="L926" s="9">
        <f t="shared" si="25"/>
        <v>23.299999999999272</v>
      </c>
    </row>
    <row r="927" spans="1:12" ht="12.75">
      <c r="A927">
        <f t="shared" si="26"/>
        <v>1578.1199999999935</v>
      </c>
      <c r="B927">
        <v>23778.6</v>
      </c>
      <c r="L927" s="9">
        <f t="shared" si="25"/>
        <v>23.299999999999272</v>
      </c>
    </row>
    <row r="928" spans="1:12" ht="12.75">
      <c r="A928">
        <f t="shared" si="26"/>
        <v>1578.1299999999935</v>
      </c>
      <c r="B928">
        <v>23801.9</v>
      </c>
      <c r="L928" s="9">
        <f t="shared" si="25"/>
        <v>23.30000000000291</v>
      </c>
    </row>
    <row r="929" spans="1:12" ht="12.75">
      <c r="A929">
        <f t="shared" si="26"/>
        <v>1578.1399999999935</v>
      </c>
      <c r="B929">
        <v>23825.2</v>
      </c>
      <c r="L929" s="9">
        <f t="shared" si="25"/>
        <v>23.299999999999272</v>
      </c>
    </row>
    <row r="930" spans="1:12" ht="12.75">
      <c r="A930">
        <f t="shared" si="26"/>
        <v>1578.1499999999935</v>
      </c>
      <c r="B930">
        <v>23848.5</v>
      </c>
      <c r="L930" s="9">
        <f t="shared" si="25"/>
        <v>23.299999999999272</v>
      </c>
    </row>
    <row r="931" spans="1:12" ht="12.75">
      <c r="A931">
        <f t="shared" si="26"/>
        <v>1578.1599999999935</v>
      </c>
      <c r="B931">
        <v>23871.8</v>
      </c>
      <c r="L931" s="9">
        <f t="shared" si="25"/>
        <v>23.299999999999272</v>
      </c>
    </row>
    <row r="932" spans="1:12" ht="12.75">
      <c r="A932">
        <f t="shared" si="26"/>
        <v>1578.1699999999935</v>
      </c>
      <c r="B932">
        <v>23895.1</v>
      </c>
      <c r="L932" s="9">
        <f t="shared" si="25"/>
        <v>23.299999999999272</v>
      </c>
    </row>
    <row r="933" spans="1:12" ht="12.75">
      <c r="A933">
        <f t="shared" si="26"/>
        <v>1578.1799999999935</v>
      </c>
      <c r="B933">
        <v>23918.4</v>
      </c>
      <c r="L933" s="9">
        <f t="shared" si="25"/>
        <v>23.30000000000291</v>
      </c>
    </row>
    <row r="934" spans="1:12" ht="12.75">
      <c r="A934">
        <f t="shared" si="26"/>
        <v>1578.1899999999935</v>
      </c>
      <c r="B934">
        <v>23941.7</v>
      </c>
      <c r="L934" s="9">
        <f t="shared" si="25"/>
        <v>23.299999999999272</v>
      </c>
    </row>
    <row r="935" spans="1:12" ht="12.75">
      <c r="A935">
        <f t="shared" si="26"/>
        <v>1578.1999999999935</v>
      </c>
      <c r="B935">
        <v>23965</v>
      </c>
      <c r="C935">
        <v>23988.6</v>
      </c>
      <c r="D935">
        <v>24012.2</v>
      </c>
      <c r="E935">
        <v>24035.8</v>
      </c>
      <c r="F935">
        <v>24059.4</v>
      </c>
      <c r="G935">
        <v>24083</v>
      </c>
      <c r="H935">
        <v>24106.6</v>
      </c>
      <c r="I935">
        <v>24130.2</v>
      </c>
      <c r="J935">
        <v>24153.8</v>
      </c>
      <c r="K935">
        <v>24177.4</v>
      </c>
      <c r="L935" s="9">
        <f t="shared" si="25"/>
        <v>23.299999999999272</v>
      </c>
    </row>
    <row r="936" spans="1:12" ht="12.75">
      <c r="A936">
        <f t="shared" si="26"/>
        <v>1578.2099999999934</v>
      </c>
      <c r="B936">
        <v>23988.6</v>
      </c>
      <c r="L936" s="9">
        <f t="shared" si="25"/>
        <v>23.599999999998545</v>
      </c>
    </row>
    <row r="937" spans="1:12" ht="12.75">
      <c r="A937">
        <f t="shared" si="26"/>
        <v>1578.2199999999934</v>
      </c>
      <c r="B937">
        <v>24012.2</v>
      </c>
      <c r="L937" s="9">
        <f t="shared" si="25"/>
        <v>23.600000000002183</v>
      </c>
    </row>
    <row r="938" spans="1:12" ht="12.75">
      <c r="A938">
        <f t="shared" si="26"/>
        <v>1578.2299999999934</v>
      </c>
      <c r="B938">
        <v>24035.8</v>
      </c>
      <c r="L938" s="9">
        <f t="shared" si="25"/>
        <v>23.599999999998545</v>
      </c>
    </row>
    <row r="939" spans="1:12" ht="12.75">
      <c r="A939">
        <f t="shared" si="26"/>
        <v>1578.2399999999934</v>
      </c>
      <c r="B939">
        <v>24059.4</v>
      </c>
      <c r="L939" s="9">
        <f t="shared" si="25"/>
        <v>23.600000000002183</v>
      </c>
    </row>
    <row r="940" spans="1:12" ht="12.75">
      <c r="A940">
        <f t="shared" si="26"/>
        <v>1578.2499999999934</v>
      </c>
      <c r="B940">
        <v>24083</v>
      </c>
      <c r="L940" s="9">
        <f t="shared" si="25"/>
        <v>23.599999999998545</v>
      </c>
    </row>
    <row r="941" spans="1:12" ht="12.75">
      <c r="A941">
        <f t="shared" si="26"/>
        <v>1578.2599999999934</v>
      </c>
      <c r="B941">
        <v>24106.6</v>
      </c>
      <c r="L941" s="9">
        <f t="shared" si="25"/>
        <v>23.599999999998545</v>
      </c>
    </row>
    <row r="942" spans="1:12" ht="12.75">
      <c r="A942">
        <f t="shared" si="26"/>
        <v>1578.2699999999934</v>
      </c>
      <c r="B942">
        <v>24130.2</v>
      </c>
      <c r="L942" s="9">
        <f t="shared" si="25"/>
        <v>23.600000000002183</v>
      </c>
    </row>
    <row r="943" spans="1:12" ht="12.75">
      <c r="A943">
        <f t="shared" si="26"/>
        <v>1578.2799999999934</v>
      </c>
      <c r="B943">
        <v>24153.8</v>
      </c>
      <c r="L943" s="9">
        <f t="shared" si="25"/>
        <v>23.599999999998545</v>
      </c>
    </row>
    <row r="944" spans="1:12" ht="12.75">
      <c r="A944">
        <f t="shared" si="26"/>
        <v>1578.2899999999934</v>
      </c>
      <c r="B944">
        <v>24177.4</v>
      </c>
      <c r="L944" s="9">
        <f t="shared" si="25"/>
        <v>23.600000000002183</v>
      </c>
    </row>
    <row r="945" spans="1:12" ht="12.75">
      <c r="A945">
        <f t="shared" si="26"/>
        <v>1578.2999999999934</v>
      </c>
      <c r="B945">
        <v>24201</v>
      </c>
      <c r="C945">
        <v>24224.6</v>
      </c>
      <c r="D945">
        <v>24248.2</v>
      </c>
      <c r="E945">
        <v>24271.8</v>
      </c>
      <c r="F945">
        <v>24295.4</v>
      </c>
      <c r="G945">
        <v>24319</v>
      </c>
      <c r="H945">
        <v>24342.6</v>
      </c>
      <c r="I945">
        <v>24366.2</v>
      </c>
      <c r="J945">
        <v>24389.8</v>
      </c>
      <c r="K945">
        <v>24413.4</v>
      </c>
      <c r="L945" s="9">
        <f t="shared" si="25"/>
        <v>23.599999999998545</v>
      </c>
    </row>
    <row r="946" spans="1:12" ht="12.75">
      <c r="A946">
        <f t="shared" si="26"/>
        <v>1578.3099999999934</v>
      </c>
      <c r="B946">
        <v>24224.6</v>
      </c>
      <c r="L946" s="9">
        <f t="shared" si="25"/>
        <v>23.599999999998545</v>
      </c>
    </row>
    <row r="947" spans="1:12" ht="12.75">
      <c r="A947">
        <f t="shared" si="26"/>
        <v>1578.3199999999933</v>
      </c>
      <c r="B947">
        <v>24248.2</v>
      </c>
      <c r="L947" s="9">
        <f t="shared" si="25"/>
        <v>23.600000000002183</v>
      </c>
    </row>
    <row r="948" spans="1:12" ht="12.75">
      <c r="A948">
        <f t="shared" si="26"/>
        <v>1578.3299999999933</v>
      </c>
      <c r="B948">
        <v>24271.8</v>
      </c>
      <c r="L948" s="9">
        <f t="shared" si="25"/>
        <v>23.599999999998545</v>
      </c>
    </row>
    <row r="949" spans="1:12" ht="12.75">
      <c r="A949">
        <f t="shared" si="26"/>
        <v>1578.3399999999933</v>
      </c>
      <c r="B949">
        <v>24295.4</v>
      </c>
      <c r="L949" s="9">
        <f t="shared" si="25"/>
        <v>23.600000000002183</v>
      </c>
    </row>
    <row r="950" spans="1:12" ht="12.75">
      <c r="A950">
        <f t="shared" si="26"/>
        <v>1578.3499999999933</v>
      </c>
      <c r="B950">
        <v>24319</v>
      </c>
      <c r="L950" s="9">
        <f t="shared" si="25"/>
        <v>23.599999999998545</v>
      </c>
    </row>
    <row r="951" spans="1:12" ht="12.75">
      <c r="A951">
        <f t="shared" si="26"/>
        <v>1578.3599999999933</v>
      </c>
      <c r="B951">
        <v>24342.6</v>
      </c>
      <c r="L951" s="9">
        <f t="shared" si="25"/>
        <v>23.599999999998545</v>
      </c>
    </row>
    <row r="952" spans="1:12" ht="12.75">
      <c r="A952">
        <f t="shared" si="26"/>
        <v>1578.3699999999933</v>
      </c>
      <c r="B952">
        <v>24366.2</v>
      </c>
      <c r="L952" s="9">
        <f t="shared" si="25"/>
        <v>23.600000000002183</v>
      </c>
    </row>
    <row r="953" spans="1:12" ht="12.75">
      <c r="A953">
        <f t="shared" si="26"/>
        <v>1578.3799999999933</v>
      </c>
      <c r="B953">
        <v>24389.8</v>
      </c>
      <c r="L953" s="9">
        <f t="shared" si="25"/>
        <v>23.599999999998545</v>
      </c>
    </row>
    <row r="954" spans="1:12" ht="12.75">
      <c r="A954">
        <f t="shared" si="26"/>
        <v>1578.3899999999933</v>
      </c>
      <c r="B954">
        <v>24413.4</v>
      </c>
      <c r="L954" s="9">
        <f t="shared" si="25"/>
        <v>23.600000000002183</v>
      </c>
    </row>
    <row r="955" spans="1:12" ht="12.75">
      <c r="A955">
        <f t="shared" si="26"/>
        <v>1578.3999999999933</v>
      </c>
      <c r="B955">
        <v>24437</v>
      </c>
      <c r="C955">
        <v>24460.8</v>
      </c>
      <c r="D955">
        <v>24484.6</v>
      </c>
      <c r="E955">
        <v>24508.4</v>
      </c>
      <c r="F955">
        <v>24532.2</v>
      </c>
      <c r="G955">
        <v>24556</v>
      </c>
      <c r="H955">
        <v>24579.8</v>
      </c>
      <c r="I955">
        <v>24603.6</v>
      </c>
      <c r="J955">
        <v>24627.4</v>
      </c>
      <c r="K955">
        <v>24651.2</v>
      </c>
      <c r="L955" s="9">
        <f t="shared" si="25"/>
        <v>23.599999999998545</v>
      </c>
    </row>
    <row r="956" spans="1:12" ht="12.75">
      <c r="A956">
        <f t="shared" si="26"/>
        <v>1578.4099999999933</v>
      </c>
      <c r="B956">
        <v>24460.8</v>
      </c>
      <c r="L956" s="9">
        <f t="shared" si="25"/>
        <v>23.799999999999272</v>
      </c>
    </row>
    <row r="957" spans="1:12" ht="12.75">
      <c r="A957">
        <f t="shared" si="26"/>
        <v>1578.4199999999933</v>
      </c>
      <c r="B957">
        <v>24484.6</v>
      </c>
      <c r="L957" s="9">
        <f t="shared" si="25"/>
        <v>23.799999999999272</v>
      </c>
    </row>
    <row r="958" spans="1:12" ht="12.75">
      <c r="A958">
        <f t="shared" si="26"/>
        <v>1578.4299999999932</v>
      </c>
      <c r="B958">
        <v>24508.4</v>
      </c>
      <c r="L958" s="9">
        <f t="shared" si="25"/>
        <v>23.80000000000291</v>
      </c>
    </row>
    <row r="959" spans="1:12" ht="12.75">
      <c r="A959">
        <f t="shared" si="26"/>
        <v>1578.4399999999932</v>
      </c>
      <c r="B959">
        <v>24532.2</v>
      </c>
      <c r="L959" s="9">
        <f t="shared" si="25"/>
        <v>23.799999999999272</v>
      </c>
    </row>
    <row r="960" spans="1:12" ht="12.75">
      <c r="A960">
        <f t="shared" si="26"/>
        <v>1578.4499999999932</v>
      </c>
      <c r="B960">
        <v>24556</v>
      </c>
      <c r="L960" s="9">
        <f t="shared" si="25"/>
        <v>23.799999999999272</v>
      </c>
    </row>
    <row r="961" spans="1:12" ht="12.75">
      <c r="A961">
        <f t="shared" si="26"/>
        <v>1578.4599999999932</v>
      </c>
      <c r="B961">
        <v>24579.8</v>
      </c>
      <c r="L961" s="9">
        <f t="shared" si="25"/>
        <v>23.799999999999272</v>
      </c>
    </row>
    <row r="962" spans="1:12" ht="12.75">
      <c r="A962">
        <f t="shared" si="26"/>
        <v>1578.4699999999932</v>
      </c>
      <c r="B962">
        <v>24603.6</v>
      </c>
      <c r="L962" s="9">
        <f t="shared" si="25"/>
        <v>23.799999999999272</v>
      </c>
    </row>
    <row r="963" spans="1:12" ht="12.75">
      <c r="A963">
        <f t="shared" si="26"/>
        <v>1578.4799999999932</v>
      </c>
      <c r="B963">
        <v>24627.4</v>
      </c>
      <c r="L963" s="9">
        <f t="shared" si="25"/>
        <v>23.80000000000291</v>
      </c>
    </row>
    <row r="964" spans="1:12" ht="12.75">
      <c r="A964">
        <f t="shared" si="26"/>
        <v>1578.4899999999932</v>
      </c>
      <c r="B964">
        <v>24651.2</v>
      </c>
      <c r="L964" s="9">
        <f t="shared" si="25"/>
        <v>23.799999999999272</v>
      </c>
    </row>
    <row r="965" spans="1:12" ht="12.75">
      <c r="A965">
        <f t="shared" si="26"/>
        <v>1578.4999999999932</v>
      </c>
      <c r="B965">
        <v>24675</v>
      </c>
      <c r="C965">
        <v>24698.9</v>
      </c>
      <c r="D965">
        <v>24722.8</v>
      </c>
      <c r="E965">
        <v>24746.7</v>
      </c>
      <c r="F965">
        <v>24770.6</v>
      </c>
      <c r="G965">
        <v>24794.5</v>
      </c>
      <c r="H965">
        <v>24818.4</v>
      </c>
      <c r="I965">
        <v>24842.3</v>
      </c>
      <c r="J965">
        <v>24866.2</v>
      </c>
      <c r="K965">
        <v>24890.1</v>
      </c>
      <c r="L965" s="9">
        <f t="shared" si="25"/>
        <v>23.799999999999272</v>
      </c>
    </row>
    <row r="966" spans="1:12" ht="12.75">
      <c r="A966">
        <f t="shared" si="26"/>
        <v>1578.5099999999932</v>
      </c>
      <c r="B966">
        <v>24698.9</v>
      </c>
      <c r="L966" s="9">
        <f t="shared" si="25"/>
        <v>23.900000000001455</v>
      </c>
    </row>
    <row r="967" spans="1:12" ht="12.75">
      <c r="A967">
        <f t="shared" si="26"/>
        <v>1578.5199999999932</v>
      </c>
      <c r="B967">
        <v>24722.8</v>
      </c>
      <c r="L967" s="9">
        <f t="shared" si="25"/>
        <v>23.899999999997817</v>
      </c>
    </row>
    <row r="968" spans="1:12" ht="12.75">
      <c r="A968">
        <f t="shared" si="26"/>
        <v>1578.5299999999932</v>
      </c>
      <c r="B968">
        <v>24746.7</v>
      </c>
      <c r="L968" s="9">
        <f aca="true" t="shared" si="27" ref="L968:L1031">B968-B967</f>
        <v>23.900000000001455</v>
      </c>
    </row>
    <row r="969" spans="1:12" ht="12.75">
      <c r="A969">
        <f t="shared" si="26"/>
        <v>1578.5399999999931</v>
      </c>
      <c r="B969">
        <v>24770.6</v>
      </c>
      <c r="L969" s="9">
        <f t="shared" si="27"/>
        <v>23.899999999997817</v>
      </c>
    </row>
    <row r="970" spans="1:12" ht="12.75">
      <c r="A970">
        <f t="shared" si="26"/>
        <v>1578.5499999999931</v>
      </c>
      <c r="B970">
        <v>24794.5</v>
      </c>
      <c r="L970" s="9">
        <f t="shared" si="27"/>
        <v>23.900000000001455</v>
      </c>
    </row>
    <row r="971" spans="1:12" ht="12.75">
      <c r="A971">
        <f t="shared" si="26"/>
        <v>1578.5599999999931</v>
      </c>
      <c r="B971">
        <v>24818.4</v>
      </c>
      <c r="L971" s="9">
        <f t="shared" si="27"/>
        <v>23.900000000001455</v>
      </c>
    </row>
    <row r="972" spans="1:12" ht="12.75">
      <c r="A972">
        <f t="shared" si="26"/>
        <v>1578.5699999999931</v>
      </c>
      <c r="B972">
        <v>24842.3</v>
      </c>
      <c r="L972" s="9">
        <f t="shared" si="27"/>
        <v>23.899999999997817</v>
      </c>
    </row>
    <row r="973" spans="1:12" ht="12.75">
      <c r="A973">
        <f t="shared" si="26"/>
        <v>1578.579999999993</v>
      </c>
      <c r="B973">
        <v>24866.2</v>
      </c>
      <c r="L973" s="9">
        <f t="shared" si="27"/>
        <v>23.900000000001455</v>
      </c>
    </row>
    <row r="974" spans="1:12" ht="12.75">
      <c r="A974">
        <f t="shared" si="26"/>
        <v>1578.589999999993</v>
      </c>
      <c r="B974">
        <v>24890.1</v>
      </c>
      <c r="L974" s="9">
        <f t="shared" si="27"/>
        <v>23.899999999997817</v>
      </c>
    </row>
    <row r="975" spans="1:12" ht="12.75">
      <c r="A975">
        <f t="shared" si="26"/>
        <v>1578.599999999993</v>
      </c>
      <c r="B975">
        <v>24914</v>
      </c>
      <c r="C975">
        <v>24938.1</v>
      </c>
      <c r="D975">
        <v>24962.2</v>
      </c>
      <c r="E975">
        <v>24986.3</v>
      </c>
      <c r="F975">
        <v>25010.4</v>
      </c>
      <c r="G975">
        <v>25034.5</v>
      </c>
      <c r="H975">
        <v>25058.6</v>
      </c>
      <c r="I975">
        <v>25082.7</v>
      </c>
      <c r="J975">
        <v>25106.8</v>
      </c>
      <c r="K975">
        <v>25130.9</v>
      </c>
      <c r="L975" s="9">
        <f t="shared" si="27"/>
        <v>23.900000000001455</v>
      </c>
    </row>
    <row r="976" spans="1:12" ht="12.75">
      <c r="A976">
        <f t="shared" si="26"/>
        <v>1578.609999999993</v>
      </c>
      <c r="B976">
        <v>24938.1</v>
      </c>
      <c r="L976" s="9">
        <f t="shared" si="27"/>
        <v>24.099999999998545</v>
      </c>
    </row>
    <row r="977" spans="1:12" ht="12.75">
      <c r="A977">
        <f t="shared" si="26"/>
        <v>1578.619999999993</v>
      </c>
      <c r="B977">
        <v>24962.2</v>
      </c>
      <c r="L977" s="9">
        <f t="shared" si="27"/>
        <v>24.100000000002183</v>
      </c>
    </row>
    <row r="978" spans="1:12" ht="12.75">
      <c r="A978">
        <f t="shared" si="26"/>
        <v>1578.629999999993</v>
      </c>
      <c r="B978">
        <v>24986.3</v>
      </c>
      <c r="L978" s="9">
        <f t="shared" si="27"/>
        <v>24.099999999998545</v>
      </c>
    </row>
    <row r="979" spans="1:12" ht="12.75">
      <c r="A979">
        <f t="shared" si="26"/>
        <v>1578.639999999993</v>
      </c>
      <c r="B979">
        <v>25010.4</v>
      </c>
      <c r="L979" s="9">
        <f t="shared" si="27"/>
        <v>24.100000000002183</v>
      </c>
    </row>
    <row r="980" spans="1:12" ht="12.75">
      <c r="A980">
        <f t="shared" si="26"/>
        <v>1578.649999999993</v>
      </c>
      <c r="B980">
        <v>25034.5</v>
      </c>
      <c r="L980" s="9">
        <f t="shared" si="27"/>
        <v>24.099999999998545</v>
      </c>
    </row>
    <row r="981" spans="1:12" ht="12.75">
      <c r="A981">
        <f t="shared" si="26"/>
        <v>1578.659999999993</v>
      </c>
      <c r="B981">
        <v>25058.6</v>
      </c>
      <c r="L981" s="9">
        <f t="shared" si="27"/>
        <v>24.099999999998545</v>
      </c>
    </row>
    <row r="982" spans="1:12" ht="12.75">
      <c r="A982">
        <f t="shared" si="26"/>
        <v>1578.669999999993</v>
      </c>
      <c r="B982">
        <v>25082.7</v>
      </c>
      <c r="L982" s="9">
        <f t="shared" si="27"/>
        <v>24.100000000002183</v>
      </c>
    </row>
    <row r="983" spans="1:12" ht="12.75">
      <c r="A983">
        <f t="shared" si="26"/>
        <v>1578.679999999993</v>
      </c>
      <c r="B983">
        <v>25106.8</v>
      </c>
      <c r="L983" s="9">
        <f t="shared" si="27"/>
        <v>24.099999999998545</v>
      </c>
    </row>
    <row r="984" spans="1:12" ht="12.75">
      <c r="A984">
        <f t="shared" si="26"/>
        <v>1578.689999999993</v>
      </c>
      <c r="B984">
        <v>25130.9</v>
      </c>
      <c r="L984" s="9">
        <f t="shared" si="27"/>
        <v>24.100000000002183</v>
      </c>
    </row>
    <row r="985" spans="1:12" ht="13.5" customHeight="1">
      <c r="A985">
        <f aca="true" t="shared" si="28" ref="A985:A1048">A984+0.01</f>
        <v>1578.699999999993</v>
      </c>
      <c r="B985">
        <v>25155</v>
      </c>
      <c r="C985">
        <v>25179.2</v>
      </c>
      <c r="D985">
        <v>25203.4</v>
      </c>
      <c r="E985">
        <v>25227.6</v>
      </c>
      <c r="F985">
        <v>25251.8</v>
      </c>
      <c r="G985">
        <v>25276</v>
      </c>
      <c r="H985">
        <v>25300.2</v>
      </c>
      <c r="I985">
        <v>25324.4</v>
      </c>
      <c r="J985">
        <v>25348.6</v>
      </c>
      <c r="K985">
        <v>25372.8</v>
      </c>
      <c r="L985" s="9">
        <f t="shared" si="27"/>
        <v>24.099999999998545</v>
      </c>
    </row>
    <row r="986" spans="1:12" ht="13.5" customHeight="1">
      <c r="A986">
        <f t="shared" si="28"/>
        <v>1578.709999999993</v>
      </c>
      <c r="B986">
        <v>25179.2</v>
      </c>
      <c r="L986" s="9">
        <f t="shared" si="27"/>
        <v>24.200000000000728</v>
      </c>
    </row>
    <row r="987" spans="1:12" ht="13.5" customHeight="1">
      <c r="A987">
        <f t="shared" si="28"/>
        <v>1578.719999999993</v>
      </c>
      <c r="B987">
        <v>25203.4</v>
      </c>
      <c r="L987" s="9">
        <f t="shared" si="27"/>
        <v>24.200000000000728</v>
      </c>
    </row>
    <row r="988" spans="1:12" ht="13.5" customHeight="1">
      <c r="A988">
        <f t="shared" si="28"/>
        <v>1578.729999999993</v>
      </c>
      <c r="B988">
        <v>25227.6</v>
      </c>
      <c r="L988" s="9">
        <f t="shared" si="27"/>
        <v>24.19999999999709</v>
      </c>
    </row>
    <row r="989" spans="1:12" ht="13.5" customHeight="1">
      <c r="A989">
        <f t="shared" si="28"/>
        <v>1578.739999999993</v>
      </c>
      <c r="B989">
        <v>25251.8</v>
      </c>
      <c r="L989" s="9">
        <f t="shared" si="27"/>
        <v>24.200000000000728</v>
      </c>
    </row>
    <row r="990" spans="1:12" ht="13.5" customHeight="1">
      <c r="A990">
        <f t="shared" si="28"/>
        <v>1578.749999999993</v>
      </c>
      <c r="B990">
        <v>25276</v>
      </c>
      <c r="L990" s="9">
        <f t="shared" si="27"/>
        <v>24.200000000000728</v>
      </c>
    </row>
    <row r="991" spans="1:12" ht="13.5" customHeight="1">
      <c r="A991">
        <f t="shared" si="28"/>
        <v>1578.759999999993</v>
      </c>
      <c r="B991">
        <v>25300.2</v>
      </c>
      <c r="L991" s="9">
        <f t="shared" si="27"/>
        <v>24.200000000000728</v>
      </c>
    </row>
    <row r="992" spans="1:12" ht="13.5" customHeight="1">
      <c r="A992">
        <f t="shared" si="28"/>
        <v>1578.769999999993</v>
      </c>
      <c r="B992">
        <v>25324.4</v>
      </c>
      <c r="L992" s="9">
        <f t="shared" si="27"/>
        <v>24.200000000000728</v>
      </c>
    </row>
    <row r="993" spans="1:12" ht="13.5" customHeight="1">
      <c r="A993">
        <f t="shared" si="28"/>
        <v>1578.779999999993</v>
      </c>
      <c r="B993">
        <v>25348.6</v>
      </c>
      <c r="L993" s="9">
        <f t="shared" si="27"/>
        <v>24.19999999999709</v>
      </c>
    </row>
    <row r="994" spans="1:12" ht="13.5" customHeight="1">
      <c r="A994">
        <f t="shared" si="28"/>
        <v>1578.789999999993</v>
      </c>
      <c r="B994">
        <v>25372.8</v>
      </c>
      <c r="L994" s="9">
        <f t="shared" si="27"/>
        <v>24.200000000000728</v>
      </c>
    </row>
    <row r="995" spans="1:12" ht="12.75">
      <c r="A995">
        <f t="shared" si="28"/>
        <v>1578.799999999993</v>
      </c>
      <c r="B995">
        <v>25397</v>
      </c>
      <c r="C995">
        <v>25421.3</v>
      </c>
      <c r="D995">
        <v>25445.6</v>
      </c>
      <c r="E995">
        <v>25469.9</v>
      </c>
      <c r="F995">
        <v>25494.2</v>
      </c>
      <c r="G995">
        <v>25518.5</v>
      </c>
      <c r="H995">
        <v>25542.8</v>
      </c>
      <c r="I995">
        <v>25567.1</v>
      </c>
      <c r="J995">
        <v>25591.4</v>
      </c>
      <c r="K995">
        <v>25615.7</v>
      </c>
      <c r="L995" s="9">
        <f t="shared" si="27"/>
        <v>24.200000000000728</v>
      </c>
    </row>
    <row r="996" spans="1:12" ht="12.75">
      <c r="A996">
        <f t="shared" si="28"/>
        <v>1578.809999999993</v>
      </c>
      <c r="B996">
        <v>25421.3</v>
      </c>
      <c r="L996" s="9">
        <f t="shared" si="27"/>
        <v>24.299999999999272</v>
      </c>
    </row>
    <row r="997" spans="1:12" ht="12.75">
      <c r="A997">
        <f t="shared" si="28"/>
        <v>1578.819999999993</v>
      </c>
      <c r="B997">
        <v>25445.6</v>
      </c>
      <c r="L997" s="9">
        <f t="shared" si="27"/>
        <v>24.299999999999272</v>
      </c>
    </row>
    <row r="998" spans="1:12" ht="12.75">
      <c r="A998">
        <f t="shared" si="28"/>
        <v>1578.8299999999929</v>
      </c>
      <c r="B998">
        <v>25469.9</v>
      </c>
      <c r="L998" s="9">
        <f t="shared" si="27"/>
        <v>24.30000000000291</v>
      </c>
    </row>
    <row r="999" spans="1:12" ht="12.75">
      <c r="A999">
        <f t="shared" si="28"/>
        <v>1578.8399999999929</v>
      </c>
      <c r="B999">
        <v>25494.2</v>
      </c>
      <c r="L999" s="9">
        <f t="shared" si="27"/>
        <v>24.299999999999272</v>
      </c>
    </row>
    <row r="1000" spans="1:12" ht="12.75">
      <c r="A1000">
        <f t="shared" si="28"/>
        <v>1578.8499999999929</v>
      </c>
      <c r="B1000">
        <v>25518.5</v>
      </c>
      <c r="L1000" s="9">
        <f t="shared" si="27"/>
        <v>24.299999999999272</v>
      </c>
    </row>
    <row r="1001" spans="1:12" ht="12.75">
      <c r="A1001">
        <f t="shared" si="28"/>
        <v>1578.8599999999929</v>
      </c>
      <c r="B1001">
        <v>25542.8</v>
      </c>
      <c r="L1001" s="9">
        <f t="shared" si="27"/>
        <v>24.299999999999272</v>
      </c>
    </row>
    <row r="1002" spans="1:12" ht="12.75">
      <c r="A1002">
        <f t="shared" si="28"/>
        <v>1578.8699999999928</v>
      </c>
      <c r="B1002">
        <v>25567.1</v>
      </c>
      <c r="L1002" s="9">
        <f t="shared" si="27"/>
        <v>24.299999999999272</v>
      </c>
    </row>
    <row r="1003" spans="1:12" ht="12.75">
      <c r="A1003">
        <f t="shared" si="28"/>
        <v>1578.8799999999928</v>
      </c>
      <c r="B1003">
        <v>25591.4</v>
      </c>
      <c r="L1003" s="9">
        <f t="shared" si="27"/>
        <v>24.30000000000291</v>
      </c>
    </row>
    <row r="1004" spans="1:12" ht="12.75">
      <c r="A1004">
        <f t="shared" si="28"/>
        <v>1578.8899999999928</v>
      </c>
      <c r="B1004">
        <v>25615.7</v>
      </c>
      <c r="L1004" s="9">
        <f t="shared" si="27"/>
        <v>24.299999999999272</v>
      </c>
    </row>
    <row r="1005" spans="1:12" ht="12.75">
      <c r="A1005">
        <f t="shared" si="28"/>
        <v>1578.8999999999928</v>
      </c>
      <c r="B1005">
        <v>25640</v>
      </c>
      <c r="C1005">
        <v>25664.5</v>
      </c>
      <c r="D1005">
        <v>25689</v>
      </c>
      <c r="E1005">
        <v>25713.5</v>
      </c>
      <c r="F1005">
        <v>25738</v>
      </c>
      <c r="G1005">
        <v>25762.5</v>
      </c>
      <c r="H1005">
        <v>25787</v>
      </c>
      <c r="I1005">
        <v>25811.5</v>
      </c>
      <c r="J1005">
        <v>25836</v>
      </c>
      <c r="K1005">
        <v>25860.5</v>
      </c>
      <c r="L1005" s="9">
        <f t="shared" si="27"/>
        <v>24.299999999999272</v>
      </c>
    </row>
    <row r="1006" spans="1:12" ht="12.75">
      <c r="A1006">
        <f t="shared" si="28"/>
        <v>1578.9099999999928</v>
      </c>
      <c r="B1006">
        <v>25664.5</v>
      </c>
      <c r="L1006" s="9">
        <f t="shared" si="27"/>
        <v>24.5</v>
      </c>
    </row>
    <row r="1007" spans="1:12" ht="12.75">
      <c r="A1007">
        <f t="shared" si="28"/>
        <v>1578.9199999999928</v>
      </c>
      <c r="B1007">
        <v>25689</v>
      </c>
      <c r="L1007" s="9">
        <f t="shared" si="27"/>
        <v>24.5</v>
      </c>
    </row>
    <row r="1008" spans="1:12" ht="12.75">
      <c r="A1008">
        <f t="shared" si="28"/>
        <v>1578.9299999999928</v>
      </c>
      <c r="B1008">
        <v>25713.5</v>
      </c>
      <c r="L1008" s="9">
        <f t="shared" si="27"/>
        <v>24.5</v>
      </c>
    </row>
    <row r="1009" spans="1:12" ht="12.75">
      <c r="A1009">
        <f t="shared" si="28"/>
        <v>1578.9399999999928</v>
      </c>
      <c r="B1009">
        <v>25738</v>
      </c>
      <c r="L1009" s="9">
        <f t="shared" si="27"/>
        <v>24.5</v>
      </c>
    </row>
    <row r="1010" spans="1:12" ht="12.75">
      <c r="A1010">
        <f t="shared" si="28"/>
        <v>1578.9499999999928</v>
      </c>
      <c r="B1010">
        <v>25762.5</v>
      </c>
      <c r="L1010" s="9">
        <f t="shared" si="27"/>
        <v>24.5</v>
      </c>
    </row>
    <row r="1011" spans="1:12" ht="12.75">
      <c r="A1011">
        <f t="shared" si="28"/>
        <v>1578.9599999999928</v>
      </c>
      <c r="B1011">
        <v>25787</v>
      </c>
      <c r="L1011" s="9">
        <f t="shared" si="27"/>
        <v>24.5</v>
      </c>
    </row>
    <row r="1012" spans="1:12" ht="12.75">
      <c r="A1012">
        <f t="shared" si="28"/>
        <v>1578.9699999999928</v>
      </c>
      <c r="B1012">
        <v>25811.5</v>
      </c>
      <c r="L1012" s="9">
        <f t="shared" si="27"/>
        <v>24.5</v>
      </c>
    </row>
    <row r="1013" spans="1:12" ht="12.75">
      <c r="A1013">
        <f t="shared" si="28"/>
        <v>1578.9799999999927</v>
      </c>
      <c r="B1013">
        <v>25836</v>
      </c>
      <c r="L1013" s="9">
        <f t="shared" si="27"/>
        <v>24.5</v>
      </c>
    </row>
    <row r="1014" spans="1:12" ht="12.75">
      <c r="A1014">
        <f t="shared" si="28"/>
        <v>1578.9899999999927</v>
      </c>
      <c r="B1014">
        <v>25860.5</v>
      </c>
      <c r="L1014" s="9">
        <f t="shared" si="27"/>
        <v>24.5</v>
      </c>
    </row>
    <row r="1015" spans="1:12" ht="12.75">
      <c r="A1015">
        <f t="shared" si="28"/>
        <v>1578.9999999999927</v>
      </c>
      <c r="B1015">
        <v>25885</v>
      </c>
      <c r="C1015">
        <v>25909.6</v>
      </c>
      <c r="D1015">
        <v>25934.2</v>
      </c>
      <c r="E1015">
        <v>25958.8</v>
      </c>
      <c r="F1015">
        <v>25983.4</v>
      </c>
      <c r="G1015">
        <v>26008</v>
      </c>
      <c r="H1015">
        <v>26032.6</v>
      </c>
      <c r="I1015">
        <v>26057.2</v>
      </c>
      <c r="J1015">
        <v>26081.8</v>
      </c>
      <c r="K1015">
        <v>26106.4</v>
      </c>
      <c r="L1015" s="9">
        <f t="shared" si="27"/>
        <v>24.5</v>
      </c>
    </row>
    <row r="1016" spans="1:12" ht="12.75">
      <c r="A1016">
        <f t="shared" si="28"/>
        <v>1579.0099999999927</v>
      </c>
      <c r="B1016">
        <v>25909.6</v>
      </c>
      <c r="L1016" s="9">
        <f t="shared" si="27"/>
        <v>24.599999999998545</v>
      </c>
    </row>
    <row r="1017" spans="1:12" ht="12.75">
      <c r="A1017">
        <f t="shared" si="28"/>
        <v>1579.0199999999927</v>
      </c>
      <c r="B1017">
        <v>25934.2</v>
      </c>
      <c r="L1017" s="9">
        <f t="shared" si="27"/>
        <v>24.600000000002183</v>
      </c>
    </row>
    <row r="1018" spans="1:12" ht="12.75">
      <c r="A1018">
        <f t="shared" si="28"/>
        <v>1579.0299999999927</v>
      </c>
      <c r="B1018">
        <v>25958.8</v>
      </c>
      <c r="L1018" s="9">
        <f t="shared" si="27"/>
        <v>24.599999999998545</v>
      </c>
    </row>
    <row r="1019" spans="1:12" ht="12.75">
      <c r="A1019">
        <f t="shared" si="28"/>
        <v>1579.0399999999927</v>
      </c>
      <c r="B1019">
        <v>25983.4</v>
      </c>
      <c r="L1019" s="9">
        <f t="shared" si="27"/>
        <v>24.600000000002183</v>
      </c>
    </row>
    <row r="1020" spans="1:12" ht="12.75">
      <c r="A1020">
        <f t="shared" si="28"/>
        <v>1579.0499999999927</v>
      </c>
      <c r="B1020">
        <v>26008</v>
      </c>
      <c r="L1020" s="9">
        <f t="shared" si="27"/>
        <v>24.599999999998545</v>
      </c>
    </row>
    <row r="1021" spans="1:12" ht="12.75">
      <c r="A1021">
        <f t="shared" si="28"/>
        <v>1579.0599999999927</v>
      </c>
      <c r="B1021">
        <v>26032.6</v>
      </c>
      <c r="L1021" s="9">
        <f t="shared" si="27"/>
        <v>24.599999999998545</v>
      </c>
    </row>
    <row r="1022" spans="1:12" ht="12.75">
      <c r="A1022">
        <f t="shared" si="28"/>
        <v>1579.0699999999927</v>
      </c>
      <c r="B1022">
        <v>26057.2</v>
      </c>
      <c r="L1022" s="9">
        <f t="shared" si="27"/>
        <v>24.600000000002183</v>
      </c>
    </row>
    <row r="1023" spans="1:12" ht="12.75">
      <c r="A1023">
        <f t="shared" si="28"/>
        <v>1579.0799999999927</v>
      </c>
      <c r="B1023">
        <v>26081.8</v>
      </c>
      <c r="L1023" s="9">
        <f t="shared" si="27"/>
        <v>24.599999999998545</v>
      </c>
    </row>
    <row r="1024" spans="1:12" ht="12.75">
      <c r="A1024">
        <f t="shared" si="28"/>
        <v>1579.0899999999926</v>
      </c>
      <c r="B1024">
        <v>26106.4</v>
      </c>
      <c r="L1024" s="9">
        <f t="shared" si="27"/>
        <v>24.600000000002183</v>
      </c>
    </row>
    <row r="1025" spans="1:12" ht="12.75">
      <c r="A1025">
        <f t="shared" si="28"/>
        <v>1579.0999999999926</v>
      </c>
      <c r="B1025">
        <v>26131</v>
      </c>
      <c r="C1025">
        <v>26155.8</v>
      </c>
      <c r="D1025">
        <v>26180.6</v>
      </c>
      <c r="E1025">
        <v>26205.4</v>
      </c>
      <c r="F1025">
        <v>26230.2</v>
      </c>
      <c r="G1025">
        <v>26255</v>
      </c>
      <c r="H1025">
        <v>26279.8</v>
      </c>
      <c r="I1025">
        <v>26304.6</v>
      </c>
      <c r="J1025">
        <v>26329.4</v>
      </c>
      <c r="K1025">
        <v>26354.2</v>
      </c>
      <c r="L1025" s="9">
        <f t="shared" si="27"/>
        <v>24.599999999998545</v>
      </c>
    </row>
    <row r="1026" spans="1:12" ht="12.75">
      <c r="A1026">
        <f t="shared" si="28"/>
        <v>1579.1099999999926</v>
      </c>
      <c r="B1026">
        <v>26155.8</v>
      </c>
      <c r="L1026" s="9">
        <f t="shared" si="27"/>
        <v>24.799999999999272</v>
      </c>
    </row>
    <row r="1027" spans="1:12" ht="12.75">
      <c r="A1027">
        <f t="shared" si="28"/>
        <v>1579.1199999999926</v>
      </c>
      <c r="B1027">
        <v>26180.6</v>
      </c>
      <c r="L1027" s="9">
        <f t="shared" si="27"/>
        <v>24.799999999999272</v>
      </c>
    </row>
    <row r="1028" spans="1:12" ht="12.75">
      <c r="A1028">
        <f t="shared" si="28"/>
        <v>1579.1299999999926</v>
      </c>
      <c r="B1028">
        <v>26205.4</v>
      </c>
      <c r="L1028" s="9">
        <f t="shared" si="27"/>
        <v>24.80000000000291</v>
      </c>
    </row>
    <row r="1029" spans="1:12" ht="12.75">
      <c r="A1029">
        <f t="shared" si="28"/>
        <v>1579.1399999999926</v>
      </c>
      <c r="B1029">
        <v>26230.2</v>
      </c>
      <c r="L1029" s="9">
        <f t="shared" si="27"/>
        <v>24.799999999999272</v>
      </c>
    </row>
    <row r="1030" spans="1:12" ht="12.75">
      <c r="A1030">
        <f t="shared" si="28"/>
        <v>1579.1499999999926</v>
      </c>
      <c r="B1030">
        <v>26255</v>
      </c>
      <c r="L1030" s="9">
        <f t="shared" si="27"/>
        <v>24.799999999999272</v>
      </c>
    </row>
    <row r="1031" spans="1:12" ht="12.75">
      <c r="A1031">
        <f t="shared" si="28"/>
        <v>1579.1599999999926</v>
      </c>
      <c r="B1031">
        <v>26279.8</v>
      </c>
      <c r="L1031" s="9">
        <f t="shared" si="27"/>
        <v>24.799999999999272</v>
      </c>
    </row>
    <row r="1032" spans="1:12" ht="12.75">
      <c r="A1032">
        <f t="shared" si="28"/>
        <v>1579.1699999999926</v>
      </c>
      <c r="B1032">
        <v>26304.6</v>
      </c>
      <c r="L1032" s="9">
        <f aca="true" t="shared" si="29" ref="L1032:L1095">B1032-B1031</f>
        <v>24.799999999999272</v>
      </c>
    </row>
    <row r="1033" spans="1:12" ht="12.75">
      <c r="A1033">
        <f t="shared" si="28"/>
        <v>1579.1799999999926</v>
      </c>
      <c r="B1033">
        <v>26329.4</v>
      </c>
      <c r="L1033" s="9">
        <f t="shared" si="29"/>
        <v>24.80000000000291</v>
      </c>
    </row>
    <row r="1034" spans="1:12" ht="12.75">
      <c r="A1034">
        <f t="shared" si="28"/>
        <v>1579.1899999999926</v>
      </c>
      <c r="B1034">
        <v>26354.2</v>
      </c>
      <c r="L1034" s="9">
        <f t="shared" si="29"/>
        <v>24.799999999999272</v>
      </c>
    </row>
    <row r="1035" spans="1:12" ht="12.75">
      <c r="A1035">
        <f t="shared" si="28"/>
        <v>1579.1999999999925</v>
      </c>
      <c r="B1035">
        <v>26379</v>
      </c>
      <c r="C1035">
        <v>26403.9</v>
      </c>
      <c r="D1035">
        <v>26428.8</v>
      </c>
      <c r="E1035">
        <v>26453.7</v>
      </c>
      <c r="F1035">
        <v>26478.6</v>
      </c>
      <c r="G1035">
        <v>26503.5</v>
      </c>
      <c r="H1035">
        <v>26528.4</v>
      </c>
      <c r="I1035">
        <v>26553.3</v>
      </c>
      <c r="J1035">
        <v>26578.2</v>
      </c>
      <c r="K1035">
        <v>26603.1</v>
      </c>
      <c r="L1035" s="9">
        <f t="shared" si="29"/>
        <v>24.799999999999272</v>
      </c>
    </row>
    <row r="1036" spans="1:12" ht="12.75">
      <c r="A1036">
        <f t="shared" si="28"/>
        <v>1579.2099999999925</v>
      </c>
      <c r="B1036">
        <v>26403.9</v>
      </c>
      <c r="L1036" s="9">
        <f t="shared" si="29"/>
        <v>24.900000000001455</v>
      </c>
    </row>
    <row r="1037" spans="1:12" ht="12.75">
      <c r="A1037">
        <f t="shared" si="28"/>
        <v>1579.2199999999925</v>
      </c>
      <c r="B1037">
        <v>26428.8</v>
      </c>
      <c r="L1037" s="9">
        <f t="shared" si="29"/>
        <v>24.899999999997817</v>
      </c>
    </row>
    <row r="1038" spans="1:12" ht="12.75">
      <c r="A1038">
        <f t="shared" si="28"/>
        <v>1579.2299999999925</v>
      </c>
      <c r="B1038">
        <v>26453.7</v>
      </c>
      <c r="L1038" s="9">
        <f t="shared" si="29"/>
        <v>24.900000000001455</v>
      </c>
    </row>
    <row r="1039" spans="1:12" ht="12.75">
      <c r="A1039">
        <f t="shared" si="28"/>
        <v>1579.2399999999925</v>
      </c>
      <c r="B1039">
        <v>26478.6</v>
      </c>
      <c r="L1039" s="9">
        <f t="shared" si="29"/>
        <v>24.899999999997817</v>
      </c>
    </row>
    <row r="1040" spans="1:12" ht="12.75">
      <c r="A1040">
        <f t="shared" si="28"/>
        <v>1579.2499999999925</v>
      </c>
      <c r="B1040">
        <v>26503.5</v>
      </c>
      <c r="L1040" s="9">
        <f t="shared" si="29"/>
        <v>24.900000000001455</v>
      </c>
    </row>
    <row r="1041" spans="1:12" ht="12.75">
      <c r="A1041">
        <f t="shared" si="28"/>
        <v>1579.2599999999925</v>
      </c>
      <c r="B1041">
        <v>26528.4</v>
      </c>
      <c r="L1041" s="9">
        <f t="shared" si="29"/>
        <v>24.900000000001455</v>
      </c>
    </row>
    <row r="1042" spans="1:12" ht="12.75">
      <c r="A1042">
        <f t="shared" si="28"/>
        <v>1579.2699999999925</v>
      </c>
      <c r="B1042">
        <v>26553.3</v>
      </c>
      <c r="L1042" s="9">
        <f t="shared" si="29"/>
        <v>24.899999999997817</v>
      </c>
    </row>
    <row r="1043" spans="1:12" ht="12.75">
      <c r="A1043">
        <f t="shared" si="28"/>
        <v>1579.2799999999925</v>
      </c>
      <c r="B1043">
        <v>26578.2</v>
      </c>
      <c r="L1043" s="9">
        <f t="shared" si="29"/>
        <v>24.900000000001455</v>
      </c>
    </row>
    <row r="1044" spans="1:12" ht="12.75">
      <c r="A1044">
        <f t="shared" si="28"/>
        <v>1579.2899999999925</v>
      </c>
      <c r="B1044">
        <v>26603.1</v>
      </c>
      <c r="L1044" s="9">
        <f t="shared" si="29"/>
        <v>24.899999999997817</v>
      </c>
    </row>
    <row r="1045" spans="1:12" ht="12.75">
      <c r="A1045">
        <f t="shared" si="28"/>
        <v>1579.2999999999925</v>
      </c>
      <c r="B1045">
        <v>26628</v>
      </c>
      <c r="C1045">
        <v>26653</v>
      </c>
      <c r="D1045">
        <v>26678</v>
      </c>
      <c r="E1045">
        <v>26703</v>
      </c>
      <c r="F1045">
        <v>26728</v>
      </c>
      <c r="G1045">
        <v>26753</v>
      </c>
      <c r="H1045">
        <v>26778</v>
      </c>
      <c r="I1045">
        <v>26803</v>
      </c>
      <c r="J1045">
        <v>26828</v>
      </c>
      <c r="K1045">
        <v>26853</v>
      </c>
      <c r="L1045" s="9">
        <f t="shared" si="29"/>
        <v>24.900000000001455</v>
      </c>
    </row>
    <row r="1046" spans="1:12" ht="12.75">
      <c r="A1046">
        <f t="shared" si="28"/>
        <v>1579.3099999999924</v>
      </c>
      <c r="B1046">
        <v>26653</v>
      </c>
      <c r="L1046" s="9">
        <f t="shared" si="29"/>
        <v>25</v>
      </c>
    </row>
    <row r="1047" spans="1:12" ht="12.75">
      <c r="A1047">
        <f t="shared" si="28"/>
        <v>1579.3199999999924</v>
      </c>
      <c r="B1047">
        <v>26678</v>
      </c>
      <c r="L1047" s="9">
        <f t="shared" si="29"/>
        <v>25</v>
      </c>
    </row>
    <row r="1048" spans="1:12" ht="12.75">
      <c r="A1048">
        <f t="shared" si="28"/>
        <v>1579.3299999999924</v>
      </c>
      <c r="B1048">
        <v>26703</v>
      </c>
      <c r="L1048" s="9">
        <f t="shared" si="29"/>
        <v>25</v>
      </c>
    </row>
    <row r="1049" spans="1:12" ht="12.75">
      <c r="A1049">
        <f aca="true" t="shared" si="30" ref="A1049:A1112">A1048+0.01</f>
        <v>1579.3399999999924</v>
      </c>
      <c r="B1049">
        <v>26728</v>
      </c>
      <c r="L1049" s="9">
        <f t="shared" si="29"/>
        <v>25</v>
      </c>
    </row>
    <row r="1050" spans="1:12" ht="12.75">
      <c r="A1050">
        <f t="shared" si="30"/>
        <v>1579.3499999999924</v>
      </c>
      <c r="B1050">
        <v>26753</v>
      </c>
      <c r="L1050" s="9">
        <f t="shared" si="29"/>
        <v>25</v>
      </c>
    </row>
    <row r="1051" spans="1:12" ht="12.75">
      <c r="A1051">
        <f t="shared" si="30"/>
        <v>1579.3599999999924</v>
      </c>
      <c r="B1051">
        <v>26778</v>
      </c>
      <c r="L1051" s="9">
        <f t="shared" si="29"/>
        <v>25</v>
      </c>
    </row>
    <row r="1052" spans="1:12" ht="12.75">
      <c r="A1052">
        <f t="shared" si="30"/>
        <v>1579.3699999999924</v>
      </c>
      <c r="B1052">
        <v>26803</v>
      </c>
      <c r="L1052" s="9">
        <f t="shared" si="29"/>
        <v>25</v>
      </c>
    </row>
    <row r="1053" spans="1:12" ht="12.75">
      <c r="A1053">
        <f t="shared" si="30"/>
        <v>1579.3799999999924</v>
      </c>
      <c r="B1053">
        <v>26828</v>
      </c>
      <c r="L1053" s="9">
        <f t="shared" si="29"/>
        <v>25</v>
      </c>
    </row>
    <row r="1054" spans="1:12" ht="12.75">
      <c r="A1054">
        <f t="shared" si="30"/>
        <v>1579.3899999999924</v>
      </c>
      <c r="B1054">
        <v>26853</v>
      </c>
      <c r="L1054" s="9">
        <f t="shared" si="29"/>
        <v>25</v>
      </c>
    </row>
    <row r="1055" spans="1:12" ht="12.75">
      <c r="A1055">
        <f t="shared" si="30"/>
        <v>1579.3999999999924</v>
      </c>
      <c r="B1055">
        <v>26878</v>
      </c>
      <c r="C1055">
        <v>26903.2</v>
      </c>
      <c r="D1055">
        <v>26928.4</v>
      </c>
      <c r="E1055">
        <v>26953.6</v>
      </c>
      <c r="F1055">
        <v>26978.8</v>
      </c>
      <c r="G1055">
        <v>27004</v>
      </c>
      <c r="H1055">
        <v>27029.2</v>
      </c>
      <c r="I1055">
        <v>27054.4</v>
      </c>
      <c r="J1055">
        <v>27079.6</v>
      </c>
      <c r="K1055">
        <v>27104.8</v>
      </c>
      <c r="L1055" s="9">
        <f t="shared" si="29"/>
        <v>25</v>
      </c>
    </row>
    <row r="1056" spans="1:12" ht="12.75">
      <c r="A1056">
        <f t="shared" si="30"/>
        <v>1579.4099999999924</v>
      </c>
      <c r="B1056">
        <v>26903.2</v>
      </c>
      <c r="L1056" s="9">
        <f t="shared" si="29"/>
        <v>25.200000000000728</v>
      </c>
    </row>
    <row r="1057" spans="1:12" ht="12.75">
      <c r="A1057">
        <f t="shared" si="30"/>
        <v>1579.4199999999923</v>
      </c>
      <c r="B1057">
        <v>26928.4</v>
      </c>
      <c r="L1057" s="9">
        <f t="shared" si="29"/>
        <v>25.200000000000728</v>
      </c>
    </row>
    <row r="1058" spans="1:12" ht="12.75">
      <c r="A1058">
        <f t="shared" si="30"/>
        <v>1579.4299999999923</v>
      </c>
      <c r="B1058">
        <v>26953.6</v>
      </c>
      <c r="L1058" s="9">
        <f t="shared" si="29"/>
        <v>25.19999999999709</v>
      </c>
    </row>
    <row r="1059" spans="1:12" ht="12.75">
      <c r="A1059">
        <f t="shared" si="30"/>
        <v>1579.4399999999923</v>
      </c>
      <c r="B1059">
        <v>26978.8</v>
      </c>
      <c r="L1059" s="9">
        <f t="shared" si="29"/>
        <v>25.200000000000728</v>
      </c>
    </row>
    <row r="1060" spans="1:12" ht="12.75">
      <c r="A1060">
        <f t="shared" si="30"/>
        <v>1579.4499999999923</v>
      </c>
      <c r="B1060">
        <v>27004</v>
      </c>
      <c r="L1060" s="9">
        <f t="shared" si="29"/>
        <v>25.200000000000728</v>
      </c>
    </row>
    <row r="1061" spans="1:12" ht="12.75">
      <c r="A1061">
        <f t="shared" si="30"/>
        <v>1579.4599999999923</v>
      </c>
      <c r="B1061">
        <v>27029.2</v>
      </c>
      <c r="L1061" s="9">
        <f t="shared" si="29"/>
        <v>25.200000000000728</v>
      </c>
    </row>
    <row r="1062" spans="1:12" ht="12.75">
      <c r="A1062">
        <f t="shared" si="30"/>
        <v>1579.4699999999923</v>
      </c>
      <c r="B1062">
        <v>27054.4</v>
      </c>
      <c r="L1062" s="9">
        <f t="shared" si="29"/>
        <v>25.200000000000728</v>
      </c>
    </row>
    <row r="1063" spans="1:12" ht="12.75">
      <c r="A1063">
        <f t="shared" si="30"/>
        <v>1579.4799999999923</v>
      </c>
      <c r="B1063">
        <v>27079.6</v>
      </c>
      <c r="L1063" s="9">
        <f t="shared" si="29"/>
        <v>25.19999999999709</v>
      </c>
    </row>
    <row r="1064" spans="1:12" ht="12.75">
      <c r="A1064">
        <f t="shared" si="30"/>
        <v>1579.4899999999923</v>
      </c>
      <c r="B1064">
        <v>27104.8</v>
      </c>
      <c r="L1064" s="9">
        <f t="shared" si="29"/>
        <v>25.200000000000728</v>
      </c>
    </row>
    <row r="1065" spans="1:12" ht="12.75">
      <c r="A1065">
        <f t="shared" si="30"/>
        <v>1579.4999999999923</v>
      </c>
      <c r="B1065">
        <v>27130</v>
      </c>
      <c r="C1065">
        <v>27155.3</v>
      </c>
      <c r="D1065">
        <v>27180.6</v>
      </c>
      <c r="E1065">
        <v>27205.9</v>
      </c>
      <c r="F1065">
        <v>27231.2</v>
      </c>
      <c r="G1065">
        <v>27256.5</v>
      </c>
      <c r="H1065">
        <v>27281.8</v>
      </c>
      <c r="I1065">
        <v>27307.1</v>
      </c>
      <c r="J1065">
        <v>27332.4</v>
      </c>
      <c r="K1065">
        <v>27357.7</v>
      </c>
      <c r="L1065" s="9">
        <f t="shared" si="29"/>
        <v>25.200000000000728</v>
      </c>
    </row>
    <row r="1066" spans="1:12" ht="12.75">
      <c r="A1066">
        <f t="shared" si="30"/>
        <v>1579.5099999999923</v>
      </c>
      <c r="B1066">
        <v>27155.3</v>
      </c>
      <c r="L1066" s="9">
        <f t="shared" si="29"/>
        <v>25.299999999999272</v>
      </c>
    </row>
    <row r="1067" spans="1:12" ht="12.75">
      <c r="A1067">
        <f t="shared" si="30"/>
        <v>1579.5199999999923</v>
      </c>
      <c r="B1067">
        <v>27180.6</v>
      </c>
      <c r="L1067" s="9">
        <f t="shared" si="29"/>
        <v>25.299999999999272</v>
      </c>
    </row>
    <row r="1068" spans="1:12" ht="12.75">
      <c r="A1068">
        <f t="shared" si="30"/>
        <v>1579.5299999999922</v>
      </c>
      <c r="B1068">
        <v>27205.9</v>
      </c>
      <c r="L1068" s="9">
        <f t="shared" si="29"/>
        <v>25.30000000000291</v>
      </c>
    </row>
    <row r="1069" spans="1:12" ht="12.75">
      <c r="A1069">
        <f t="shared" si="30"/>
        <v>1579.5399999999922</v>
      </c>
      <c r="B1069">
        <v>27231.2</v>
      </c>
      <c r="L1069" s="9">
        <f t="shared" si="29"/>
        <v>25.299999999999272</v>
      </c>
    </row>
    <row r="1070" spans="1:12" ht="12.75">
      <c r="A1070">
        <f t="shared" si="30"/>
        <v>1579.5499999999922</v>
      </c>
      <c r="B1070">
        <v>27256.5</v>
      </c>
      <c r="L1070" s="9">
        <f t="shared" si="29"/>
        <v>25.299999999999272</v>
      </c>
    </row>
    <row r="1071" spans="1:12" ht="12.75">
      <c r="A1071">
        <f t="shared" si="30"/>
        <v>1579.5599999999922</v>
      </c>
      <c r="B1071">
        <v>27281.8</v>
      </c>
      <c r="L1071" s="9">
        <f t="shared" si="29"/>
        <v>25.299999999999272</v>
      </c>
    </row>
    <row r="1072" spans="1:12" ht="12.75">
      <c r="A1072">
        <f t="shared" si="30"/>
        <v>1579.5699999999922</v>
      </c>
      <c r="B1072">
        <v>27307.1</v>
      </c>
      <c r="L1072" s="9">
        <f t="shared" si="29"/>
        <v>25.299999999999272</v>
      </c>
    </row>
    <row r="1073" spans="1:12" ht="12.75">
      <c r="A1073">
        <f t="shared" si="30"/>
        <v>1579.5799999999922</v>
      </c>
      <c r="B1073">
        <v>27332.4</v>
      </c>
      <c r="L1073" s="9">
        <f t="shared" si="29"/>
        <v>25.30000000000291</v>
      </c>
    </row>
    <row r="1074" spans="1:12" ht="12.75">
      <c r="A1074">
        <f t="shared" si="30"/>
        <v>1579.5899999999922</v>
      </c>
      <c r="B1074">
        <v>27357.7</v>
      </c>
      <c r="L1074" s="9">
        <f t="shared" si="29"/>
        <v>25.299999999999272</v>
      </c>
    </row>
    <row r="1075" spans="1:12" ht="12.75">
      <c r="A1075">
        <f t="shared" si="30"/>
        <v>1579.5999999999922</v>
      </c>
      <c r="B1075">
        <v>27383</v>
      </c>
      <c r="C1075">
        <v>27408.5</v>
      </c>
      <c r="D1075">
        <v>27434</v>
      </c>
      <c r="E1075">
        <v>27459.5</v>
      </c>
      <c r="F1075">
        <v>27485</v>
      </c>
      <c r="G1075">
        <v>27510.5</v>
      </c>
      <c r="H1075">
        <v>27536</v>
      </c>
      <c r="I1075">
        <v>27561.5</v>
      </c>
      <c r="J1075">
        <v>27587</v>
      </c>
      <c r="K1075">
        <v>27612.5</v>
      </c>
      <c r="L1075" s="9">
        <f t="shared" si="29"/>
        <v>25.299999999999272</v>
      </c>
    </row>
    <row r="1076" spans="1:12" ht="12.75">
      <c r="A1076">
        <f t="shared" si="30"/>
        <v>1579.6099999999922</v>
      </c>
      <c r="B1076">
        <v>27408.5</v>
      </c>
      <c r="L1076" s="9">
        <f t="shared" si="29"/>
        <v>25.5</v>
      </c>
    </row>
    <row r="1077" spans="1:12" ht="12.75">
      <c r="A1077">
        <f t="shared" si="30"/>
        <v>1579.6199999999922</v>
      </c>
      <c r="B1077">
        <v>27434</v>
      </c>
      <c r="L1077" s="9">
        <f t="shared" si="29"/>
        <v>25.5</v>
      </c>
    </row>
    <row r="1078" spans="1:12" ht="12.75">
      <c r="A1078">
        <f t="shared" si="30"/>
        <v>1579.6299999999922</v>
      </c>
      <c r="B1078">
        <v>27459.5</v>
      </c>
      <c r="L1078" s="9">
        <f t="shared" si="29"/>
        <v>25.5</v>
      </c>
    </row>
    <row r="1079" spans="1:12" ht="12.75">
      <c r="A1079">
        <f t="shared" si="30"/>
        <v>1579.6399999999921</v>
      </c>
      <c r="B1079">
        <v>27485</v>
      </c>
      <c r="L1079" s="9">
        <f t="shared" si="29"/>
        <v>25.5</v>
      </c>
    </row>
    <row r="1080" spans="1:12" ht="12.75">
      <c r="A1080">
        <f t="shared" si="30"/>
        <v>1579.6499999999921</v>
      </c>
      <c r="B1080">
        <v>27510.5</v>
      </c>
      <c r="L1080" s="9">
        <f t="shared" si="29"/>
        <v>25.5</v>
      </c>
    </row>
    <row r="1081" spans="1:12" ht="12.75">
      <c r="A1081">
        <f t="shared" si="30"/>
        <v>1579.6599999999921</v>
      </c>
      <c r="B1081">
        <v>27536</v>
      </c>
      <c r="L1081" s="9">
        <f t="shared" si="29"/>
        <v>25.5</v>
      </c>
    </row>
    <row r="1082" spans="1:12" ht="12.75">
      <c r="A1082">
        <f t="shared" si="30"/>
        <v>1579.6699999999921</v>
      </c>
      <c r="B1082">
        <v>27561.5</v>
      </c>
      <c r="L1082" s="9">
        <f t="shared" si="29"/>
        <v>25.5</v>
      </c>
    </row>
    <row r="1083" spans="1:12" ht="12.75">
      <c r="A1083">
        <f t="shared" si="30"/>
        <v>1579.679999999992</v>
      </c>
      <c r="B1083">
        <v>27587</v>
      </c>
      <c r="L1083" s="9">
        <f t="shared" si="29"/>
        <v>25.5</v>
      </c>
    </row>
    <row r="1084" spans="1:12" ht="12.75">
      <c r="A1084">
        <f t="shared" si="30"/>
        <v>1579.689999999992</v>
      </c>
      <c r="B1084">
        <v>27612.5</v>
      </c>
      <c r="L1084" s="9">
        <f t="shared" si="29"/>
        <v>25.5</v>
      </c>
    </row>
    <row r="1085" spans="1:12" ht="12.75">
      <c r="A1085">
        <f t="shared" si="30"/>
        <v>1579.699999999992</v>
      </c>
      <c r="B1085">
        <v>27638</v>
      </c>
      <c r="C1085">
        <v>27663.6</v>
      </c>
      <c r="D1085">
        <v>27689.2</v>
      </c>
      <c r="E1085">
        <v>27714.8</v>
      </c>
      <c r="F1085">
        <v>27740.4</v>
      </c>
      <c r="G1085">
        <v>27766</v>
      </c>
      <c r="H1085">
        <v>27791.6</v>
      </c>
      <c r="I1085">
        <v>27817.2</v>
      </c>
      <c r="J1085">
        <v>27842.8</v>
      </c>
      <c r="K1085">
        <v>27868.4</v>
      </c>
      <c r="L1085" s="9">
        <f t="shared" si="29"/>
        <v>25.5</v>
      </c>
    </row>
    <row r="1086" spans="1:12" ht="12.75">
      <c r="A1086">
        <f t="shared" si="30"/>
        <v>1579.709999999992</v>
      </c>
      <c r="B1086">
        <v>27663.6</v>
      </c>
      <c r="L1086" s="9">
        <f t="shared" si="29"/>
        <v>25.599999999998545</v>
      </c>
    </row>
    <row r="1087" spans="1:12" ht="12.75">
      <c r="A1087">
        <f t="shared" si="30"/>
        <v>1579.719999999992</v>
      </c>
      <c r="B1087">
        <v>27689.2</v>
      </c>
      <c r="L1087" s="9">
        <f t="shared" si="29"/>
        <v>25.600000000002183</v>
      </c>
    </row>
    <row r="1088" spans="1:12" ht="12.75">
      <c r="A1088">
        <f t="shared" si="30"/>
        <v>1579.729999999992</v>
      </c>
      <c r="B1088">
        <v>27714.8</v>
      </c>
      <c r="L1088" s="9">
        <f t="shared" si="29"/>
        <v>25.599999999998545</v>
      </c>
    </row>
    <row r="1089" spans="1:12" ht="12.75">
      <c r="A1089">
        <f t="shared" si="30"/>
        <v>1579.739999999992</v>
      </c>
      <c r="B1089">
        <v>27740.4</v>
      </c>
      <c r="L1089" s="9">
        <f t="shared" si="29"/>
        <v>25.600000000002183</v>
      </c>
    </row>
    <row r="1090" spans="1:12" ht="12.75">
      <c r="A1090">
        <f t="shared" si="30"/>
        <v>1579.749999999992</v>
      </c>
      <c r="B1090">
        <v>27766</v>
      </c>
      <c r="L1090" s="9">
        <f t="shared" si="29"/>
        <v>25.599999999998545</v>
      </c>
    </row>
    <row r="1091" spans="1:12" ht="12.75">
      <c r="A1091">
        <f t="shared" si="30"/>
        <v>1579.759999999992</v>
      </c>
      <c r="B1091">
        <v>27791.6</v>
      </c>
      <c r="L1091" s="9">
        <f t="shared" si="29"/>
        <v>25.599999999998545</v>
      </c>
    </row>
    <row r="1092" spans="1:12" ht="12.75">
      <c r="A1092">
        <f t="shared" si="30"/>
        <v>1579.769999999992</v>
      </c>
      <c r="B1092">
        <v>27817.2</v>
      </c>
      <c r="L1092" s="9">
        <f t="shared" si="29"/>
        <v>25.600000000002183</v>
      </c>
    </row>
    <row r="1093" spans="1:12" ht="12.75">
      <c r="A1093">
        <f t="shared" si="30"/>
        <v>1579.779999999992</v>
      </c>
      <c r="B1093">
        <v>27842.8</v>
      </c>
      <c r="L1093" s="9">
        <f t="shared" si="29"/>
        <v>25.599999999998545</v>
      </c>
    </row>
    <row r="1094" spans="1:12" ht="12.75">
      <c r="A1094">
        <f t="shared" si="30"/>
        <v>1579.789999999992</v>
      </c>
      <c r="B1094">
        <v>27868.4</v>
      </c>
      <c r="L1094" s="9">
        <f t="shared" si="29"/>
        <v>25.600000000002183</v>
      </c>
    </row>
    <row r="1095" spans="1:12" ht="12.75">
      <c r="A1095">
        <f t="shared" si="30"/>
        <v>1579.799999999992</v>
      </c>
      <c r="B1095">
        <v>27894</v>
      </c>
      <c r="C1095">
        <v>27919.7</v>
      </c>
      <c r="D1095">
        <v>27945.4</v>
      </c>
      <c r="E1095">
        <v>27971.1</v>
      </c>
      <c r="F1095">
        <v>27996.8</v>
      </c>
      <c r="G1095">
        <v>28022.5</v>
      </c>
      <c r="H1095">
        <v>28048.2</v>
      </c>
      <c r="I1095">
        <v>28073.9</v>
      </c>
      <c r="J1095">
        <v>28099.6</v>
      </c>
      <c r="K1095">
        <v>28125.3</v>
      </c>
      <c r="L1095" s="9">
        <f t="shared" si="29"/>
        <v>25.599999999998545</v>
      </c>
    </row>
    <row r="1096" spans="1:12" ht="12.75">
      <c r="A1096">
        <f t="shared" si="30"/>
        <v>1579.809999999992</v>
      </c>
      <c r="B1096">
        <v>27919.7</v>
      </c>
      <c r="L1096" s="9">
        <f aca="true" t="shared" si="31" ref="L1096:L1159">B1096-B1095</f>
        <v>25.700000000000728</v>
      </c>
    </row>
    <row r="1097" spans="1:12" ht="12.75">
      <c r="A1097">
        <f t="shared" si="30"/>
        <v>1579.819999999992</v>
      </c>
      <c r="B1097">
        <v>27945.4</v>
      </c>
      <c r="L1097" s="9">
        <f t="shared" si="31"/>
        <v>25.700000000000728</v>
      </c>
    </row>
    <row r="1098" spans="1:12" ht="12.75">
      <c r="A1098">
        <f t="shared" si="30"/>
        <v>1579.829999999992</v>
      </c>
      <c r="B1098">
        <v>27971.1</v>
      </c>
      <c r="L1098" s="9">
        <f t="shared" si="31"/>
        <v>25.69999999999709</v>
      </c>
    </row>
    <row r="1099" spans="1:12" ht="12.75">
      <c r="A1099">
        <f t="shared" si="30"/>
        <v>1579.839999999992</v>
      </c>
      <c r="B1099">
        <v>27996.8</v>
      </c>
      <c r="L1099" s="9">
        <f t="shared" si="31"/>
        <v>25.700000000000728</v>
      </c>
    </row>
    <row r="1100" spans="1:12" ht="12.75">
      <c r="A1100">
        <f t="shared" si="30"/>
        <v>1579.849999999992</v>
      </c>
      <c r="B1100">
        <v>28022.5</v>
      </c>
      <c r="L1100" s="9">
        <f t="shared" si="31"/>
        <v>25.700000000000728</v>
      </c>
    </row>
    <row r="1101" spans="1:12" ht="12.75">
      <c r="A1101">
        <f t="shared" si="30"/>
        <v>1579.859999999992</v>
      </c>
      <c r="B1101">
        <v>28048.2</v>
      </c>
      <c r="L1101" s="9">
        <f t="shared" si="31"/>
        <v>25.700000000000728</v>
      </c>
    </row>
    <row r="1102" spans="1:12" ht="12.75">
      <c r="A1102">
        <f t="shared" si="30"/>
        <v>1579.869999999992</v>
      </c>
      <c r="B1102">
        <v>28073.9</v>
      </c>
      <c r="L1102" s="9">
        <f t="shared" si="31"/>
        <v>25.700000000000728</v>
      </c>
    </row>
    <row r="1103" spans="1:12" ht="12.75">
      <c r="A1103">
        <f t="shared" si="30"/>
        <v>1579.879999999992</v>
      </c>
      <c r="B1103">
        <v>28099.6</v>
      </c>
      <c r="L1103" s="9">
        <f t="shared" si="31"/>
        <v>25.69999999999709</v>
      </c>
    </row>
    <row r="1104" spans="1:12" ht="12.75">
      <c r="A1104">
        <f t="shared" si="30"/>
        <v>1579.889999999992</v>
      </c>
      <c r="B1104">
        <v>28125.3</v>
      </c>
      <c r="L1104" s="9">
        <f t="shared" si="31"/>
        <v>25.700000000000728</v>
      </c>
    </row>
    <row r="1105" spans="1:12" ht="12.75">
      <c r="A1105">
        <f t="shared" si="30"/>
        <v>1579.899999999992</v>
      </c>
      <c r="B1105">
        <v>28151</v>
      </c>
      <c r="C1105">
        <v>28176.9</v>
      </c>
      <c r="D1105">
        <v>28202.8</v>
      </c>
      <c r="E1105">
        <v>28228.7</v>
      </c>
      <c r="F1105">
        <v>28254.6</v>
      </c>
      <c r="G1105">
        <v>28280.5</v>
      </c>
      <c r="H1105">
        <v>28306.4</v>
      </c>
      <c r="I1105">
        <v>28332.3</v>
      </c>
      <c r="J1105">
        <v>28358.2</v>
      </c>
      <c r="K1105">
        <v>28384.1</v>
      </c>
      <c r="L1105" s="9">
        <f t="shared" si="31"/>
        <v>25.700000000000728</v>
      </c>
    </row>
    <row r="1106" spans="1:12" ht="12.75">
      <c r="A1106">
        <f t="shared" si="30"/>
        <v>1579.909999999992</v>
      </c>
      <c r="B1106">
        <v>28176.9</v>
      </c>
      <c r="L1106" s="9">
        <f t="shared" si="31"/>
        <v>25.900000000001455</v>
      </c>
    </row>
    <row r="1107" spans="1:12" ht="12.75">
      <c r="A1107">
        <f t="shared" si="30"/>
        <v>1579.919999999992</v>
      </c>
      <c r="B1107">
        <v>28202.8</v>
      </c>
      <c r="L1107" s="9">
        <f t="shared" si="31"/>
        <v>25.899999999997817</v>
      </c>
    </row>
    <row r="1108" spans="1:12" ht="12.75">
      <c r="A1108">
        <f t="shared" si="30"/>
        <v>1579.9299999999919</v>
      </c>
      <c r="B1108">
        <v>28228.7</v>
      </c>
      <c r="L1108" s="9">
        <f t="shared" si="31"/>
        <v>25.900000000001455</v>
      </c>
    </row>
    <row r="1109" spans="1:12" ht="12.75">
      <c r="A1109">
        <f t="shared" si="30"/>
        <v>1579.9399999999919</v>
      </c>
      <c r="B1109">
        <v>28254.6</v>
      </c>
      <c r="L1109" s="9">
        <f t="shared" si="31"/>
        <v>25.899999999997817</v>
      </c>
    </row>
    <row r="1110" spans="1:12" ht="12.75">
      <c r="A1110">
        <f t="shared" si="30"/>
        <v>1579.9499999999919</v>
      </c>
      <c r="B1110">
        <v>28280.5</v>
      </c>
      <c r="L1110" s="9">
        <f t="shared" si="31"/>
        <v>25.900000000001455</v>
      </c>
    </row>
    <row r="1111" spans="1:12" ht="12.75">
      <c r="A1111">
        <f t="shared" si="30"/>
        <v>1579.9599999999919</v>
      </c>
      <c r="B1111">
        <v>28306.4</v>
      </c>
      <c r="L1111" s="9">
        <f t="shared" si="31"/>
        <v>25.900000000001455</v>
      </c>
    </row>
    <row r="1112" spans="1:12" ht="12.75">
      <c r="A1112">
        <f t="shared" si="30"/>
        <v>1579.9699999999918</v>
      </c>
      <c r="B1112">
        <v>28332.3</v>
      </c>
      <c r="L1112" s="9">
        <f t="shared" si="31"/>
        <v>25.899999999997817</v>
      </c>
    </row>
    <row r="1113" spans="1:12" ht="12.75">
      <c r="A1113">
        <f aca="true" t="shared" si="32" ref="A1113:A1176">A1112+0.01</f>
        <v>1579.9799999999918</v>
      </c>
      <c r="B1113">
        <v>28358.2</v>
      </c>
      <c r="L1113" s="9">
        <f t="shared" si="31"/>
        <v>25.900000000001455</v>
      </c>
    </row>
    <row r="1114" spans="1:12" ht="12.75">
      <c r="A1114">
        <f t="shared" si="32"/>
        <v>1579.9899999999918</v>
      </c>
      <c r="B1114">
        <v>28384.1</v>
      </c>
      <c r="L1114" s="9">
        <f t="shared" si="31"/>
        <v>25.899999999997817</v>
      </c>
    </row>
    <row r="1115" spans="1:12" ht="12.75">
      <c r="A1115">
        <f t="shared" si="32"/>
        <v>1579.9999999999918</v>
      </c>
      <c r="B1115">
        <v>28410</v>
      </c>
      <c r="C1115">
        <v>28436</v>
      </c>
      <c r="D1115">
        <v>28462</v>
      </c>
      <c r="E1115">
        <v>28488</v>
      </c>
      <c r="F1115">
        <v>28514</v>
      </c>
      <c r="G1115">
        <v>28540</v>
      </c>
      <c r="H1115">
        <v>28566</v>
      </c>
      <c r="I1115">
        <v>28592</v>
      </c>
      <c r="J1115">
        <v>28618</v>
      </c>
      <c r="K1115">
        <v>28644</v>
      </c>
      <c r="L1115" s="9">
        <f t="shared" si="31"/>
        <v>25.900000000001455</v>
      </c>
    </row>
    <row r="1116" spans="1:12" ht="12.75">
      <c r="A1116">
        <f t="shared" si="32"/>
        <v>1580.0099999999918</v>
      </c>
      <c r="B1116">
        <v>28436</v>
      </c>
      <c r="L1116" s="9">
        <f t="shared" si="31"/>
        <v>26</v>
      </c>
    </row>
    <row r="1117" spans="1:12" ht="12.75">
      <c r="A1117">
        <f t="shared" si="32"/>
        <v>1580.0199999999918</v>
      </c>
      <c r="B1117">
        <v>28462</v>
      </c>
      <c r="L1117" s="9">
        <f t="shared" si="31"/>
        <v>26</v>
      </c>
    </row>
    <row r="1118" spans="1:12" ht="12.75">
      <c r="A1118">
        <f t="shared" si="32"/>
        <v>1580.0299999999918</v>
      </c>
      <c r="B1118">
        <v>28488</v>
      </c>
      <c r="L1118" s="9">
        <f t="shared" si="31"/>
        <v>26</v>
      </c>
    </row>
    <row r="1119" spans="1:12" ht="12.75">
      <c r="A1119">
        <f t="shared" si="32"/>
        <v>1580.0399999999918</v>
      </c>
      <c r="B1119">
        <v>28514</v>
      </c>
      <c r="L1119" s="9">
        <f t="shared" si="31"/>
        <v>26</v>
      </c>
    </row>
    <row r="1120" spans="1:12" ht="12.75">
      <c r="A1120">
        <f t="shared" si="32"/>
        <v>1580.0499999999918</v>
      </c>
      <c r="B1120">
        <v>28540</v>
      </c>
      <c r="L1120" s="9">
        <f t="shared" si="31"/>
        <v>26</v>
      </c>
    </row>
    <row r="1121" spans="1:12" ht="12.75">
      <c r="A1121">
        <f t="shared" si="32"/>
        <v>1580.0599999999918</v>
      </c>
      <c r="B1121">
        <v>28566</v>
      </c>
      <c r="L1121" s="9">
        <f t="shared" si="31"/>
        <v>26</v>
      </c>
    </row>
    <row r="1122" spans="1:12" ht="12.75">
      <c r="A1122">
        <f t="shared" si="32"/>
        <v>1580.0699999999918</v>
      </c>
      <c r="B1122">
        <v>28592</v>
      </c>
      <c r="L1122" s="9">
        <f t="shared" si="31"/>
        <v>26</v>
      </c>
    </row>
    <row r="1123" spans="1:12" ht="12.75">
      <c r="A1123">
        <f t="shared" si="32"/>
        <v>1580.0799999999917</v>
      </c>
      <c r="B1123">
        <v>28618</v>
      </c>
      <c r="L1123" s="9">
        <f t="shared" si="31"/>
        <v>26</v>
      </c>
    </row>
    <row r="1124" spans="1:12" ht="12.75">
      <c r="A1124">
        <f t="shared" si="32"/>
        <v>1580.0899999999917</v>
      </c>
      <c r="B1124">
        <v>28644</v>
      </c>
      <c r="L1124" s="9">
        <f t="shared" si="31"/>
        <v>26</v>
      </c>
    </row>
    <row r="1125" spans="1:12" ht="12.75">
      <c r="A1125">
        <f t="shared" si="32"/>
        <v>1580.0999999999917</v>
      </c>
      <c r="B1125">
        <v>28670</v>
      </c>
      <c r="C1125">
        <v>28696.2</v>
      </c>
      <c r="D1125">
        <v>28722.4</v>
      </c>
      <c r="E1125">
        <v>28748.6</v>
      </c>
      <c r="F1125">
        <v>28774.8</v>
      </c>
      <c r="G1125">
        <v>28801</v>
      </c>
      <c r="H1125">
        <v>28827.2</v>
      </c>
      <c r="I1125">
        <v>28853.4</v>
      </c>
      <c r="J1125">
        <v>28879.6</v>
      </c>
      <c r="K1125">
        <v>28905.8</v>
      </c>
      <c r="L1125" s="9">
        <f t="shared" si="31"/>
        <v>26</v>
      </c>
    </row>
    <row r="1126" spans="1:12" ht="12.75">
      <c r="A1126">
        <f t="shared" si="32"/>
        <v>1580.1099999999917</v>
      </c>
      <c r="B1126">
        <v>28696.2</v>
      </c>
      <c r="L1126" s="9">
        <f t="shared" si="31"/>
        <v>26.200000000000728</v>
      </c>
    </row>
    <row r="1127" spans="1:12" ht="12.75">
      <c r="A1127">
        <f t="shared" si="32"/>
        <v>1580.1199999999917</v>
      </c>
      <c r="B1127">
        <v>28722.4</v>
      </c>
      <c r="L1127" s="9">
        <f t="shared" si="31"/>
        <v>26.200000000000728</v>
      </c>
    </row>
    <row r="1128" spans="1:12" ht="12.75">
      <c r="A1128">
        <f t="shared" si="32"/>
        <v>1580.1299999999917</v>
      </c>
      <c r="B1128">
        <v>28748.6</v>
      </c>
      <c r="L1128" s="9">
        <f t="shared" si="31"/>
        <v>26.19999999999709</v>
      </c>
    </row>
    <row r="1129" spans="1:12" ht="12.75">
      <c r="A1129">
        <f t="shared" si="32"/>
        <v>1580.1399999999917</v>
      </c>
      <c r="B1129">
        <v>28774.8</v>
      </c>
      <c r="L1129" s="9">
        <f t="shared" si="31"/>
        <v>26.200000000000728</v>
      </c>
    </row>
    <row r="1130" spans="1:12" ht="12.75">
      <c r="A1130">
        <f t="shared" si="32"/>
        <v>1580.1499999999917</v>
      </c>
      <c r="B1130">
        <v>28801</v>
      </c>
      <c r="L1130" s="9">
        <f t="shared" si="31"/>
        <v>26.200000000000728</v>
      </c>
    </row>
    <row r="1131" spans="1:12" ht="12.75">
      <c r="A1131">
        <f t="shared" si="32"/>
        <v>1580.1599999999917</v>
      </c>
      <c r="B1131">
        <v>28827.2</v>
      </c>
      <c r="L1131" s="9">
        <f t="shared" si="31"/>
        <v>26.200000000000728</v>
      </c>
    </row>
    <row r="1132" spans="1:12" ht="12.75">
      <c r="A1132">
        <f t="shared" si="32"/>
        <v>1580.1699999999917</v>
      </c>
      <c r="B1132">
        <v>28853.4</v>
      </c>
      <c r="L1132" s="9">
        <f t="shared" si="31"/>
        <v>26.200000000000728</v>
      </c>
    </row>
    <row r="1133" spans="1:12" ht="12.75">
      <c r="A1133">
        <f t="shared" si="32"/>
        <v>1580.1799999999917</v>
      </c>
      <c r="B1133">
        <v>28879.6</v>
      </c>
      <c r="L1133" s="9">
        <f t="shared" si="31"/>
        <v>26.19999999999709</v>
      </c>
    </row>
    <row r="1134" spans="1:12" ht="12.75">
      <c r="A1134">
        <f t="shared" si="32"/>
        <v>1580.1899999999916</v>
      </c>
      <c r="B1134">
        <v>28905.8</v>
      </c>
      <c r="L1134" s="9">
        <f t="shared" si="31"/>
        <v>26.200000000000728</v>
      </c>
    </row>
    <row r="1135" spans="1:12" ht="12.75">
      <c r="A1135">
        <f t="shared" si="32"/>
        <v>1580.1999999999916</v>
      </c>
      <c r="B1135">
        <v>28932</v>
      </c>
      <c r="C1135">
        <v>28958.3</v>
      </c>
      <c r="D1135">
        <v>28984.6</v>
      </c>
      <c r="E1135">
        <v>29010.9</v>
      </c>
      <c r="F1135">
        <v>29037.2</v>
      </c>
      <c r="G1135">
        <v>29063.5</v>
      </c>
      <c r="H1135">
        <v>29089.8</v>
      </c>
      <c r="I1135">
        <v>29116.1</v>
      </c>
      <c r="J1135">
        <v>29142.4</v>
      </c>
      <c r="K1135">
        <v>29168.7</v>
      </c>
      <c r="L1135" s="9">
        <f t="shared" si="31"/>
        <v>26.200000000000728</v>
      </c>
    </row>
    <row r="1136" spans="1:12" ht="12.75">
      <c r="A1136">
        <f t="shared" si="32"/>
        <v>1580.2099999999916</v>
      </c>
      <c r="B1136">
        <v>28958.3</v>
      </c>
      <c r="L1136" s="9">
        <f t="shared" si="31"/>
        <v>26.299999999999272</v>
      </c>
    </row>
    <row r="1137" spans="1:12" ht="12.75">
      <c r="A1137">
        <f t="shared" si="32"/>
        <v>1580.2199999999916</v>
      </c>
      <c r="B1137">
        <v>28984.6</v>
      </c>
      <c r="L1137" s="9">
        <f t="shared" si="31"/>
        <v>26.299999999999272</v>
      </c>
    </row>
    <row r="1138" spans="1:12" ht="12.75">
      <c r="A1138">
        <f t="shared" si="32"/>
        <v>1580.2299999999916</v>
      </c>
      <c r="B1138">
        <v>29010.9</v>
      </c>
      <c r="L1138" s="9">
        <f t="shared" si="31"/>
        <v>26.30000000000291</v>
      </c>
    </row>
    <row r="1139" spans="1:12" ht="12.75">
      <c r="A1139">
        <f t="shared" si="32"/>
        <v>1580.2399999999916</v>
      </c>
      <c r="B1139">
        <v>29037.2</v>
      </c>
      <c r="L1139" s="9">
        <f t="shared" si="31"/>
        <v>26.299999999999272</v>
      </c>
    </row>
    <row r="1140" spans="1:12" ht="12.75">
      <c r="A1140">
        <f t="shared" si="32"/>
        <v>1580.2499999999916</v>
      </c>
      <c r="B1140">
        <v>29063.5</v>
      </c>
      <c r="L1140" s="9">
        <f t="shared" si="31"/>
        <v>26.299999999999272</v>
      </c>
    </row>
    <row r="1141" spans="1:12" ht="12.75">
      <c r="A1141">
        <f t="shared" si="32"/>
        <v>1580.2599999999916</v>
      </c>
      <c r="B1141">
        <v>29089.8</v>
      </c>
      <c r="L1141" s="9">
        <f t="shared" si="31"/>
        <v>26.299999999999272</v>
      </c>
    </row>
    <row r="1142" spans="1:12" ht="12.75">
      <c r="A1142">
        <f t="shared" si="32"/>
        <v>1580.2699999999916</v>
      </c>
      <c r="B1142">
        <v>29116.1</v>
      </c>
      <c r="L1142" s="9">
        <f t="shared" si="31"/>
        <v>26.299999999999272</v>
      </c>
    </row>
    <row r="1143" spans="1:12" ht="12.75">
      <c r="A1143">
        <f t="shared" si="32"/>
        <v>1580.2799999999916</v>
      </c>
      <c r="B1143">
        <v>29142.4</v>
      </c>
      <c r="L1143" s="9">
        <f t="shared" si="31"/>
        <v>26.30000000000291</v>
      </c>
    </row>
    <row r="1144" spans="1:12" ht="12.75">
      <c r="A1144">
        <f t="shared" si="32"/>
        <v>1580.2899999999916</v>
      </c>
      <c r="B1144">
        <v>29168.7</v>
      </c>
      <c r="L1144" s="9">
        <f t="shared" si="31"/>
        <v>26.299999999999272</v>
      </c>
    </row>
    <row r="1145" spans="1:12" ht="12.75">
      <c r="A1145">
        <f t="shared" si="32"/>
        <v>1580.2999999999915</v>
      </c>
      <c r="B1145">
        <v>29195</v>
      </c>
      <c r="C1145">
        <v>29221.5</v>
      </c>
      <c r="D1145">
        <v>29248</v>
      </c>
      <c r="E1145">
        <v>29274.5</v>
      </c>
      <c r="F1145">
        <v>29301</v>
      </c>
      <c r="G1145">
        <v>29327.5</v>
      </c>
      <c r="H1145">
        <v>29354</v>
      </c>
      <c r="I1145">
        <v>29380.5</v>
      </c>
      <c r="J1145">
        <v>29407</v>
      </c>
      <c r="K1145">
        <v>29433.5</v>
      </c>
      <c r="L1145" s="9">
        <f t="shared" si="31"/>
        <v>26.299999999999272</v>
      </c>
    </row>
    <row r="1146" spans="1:12" ht="12.75">
      <c r="A1146">
        <f t="shared" si="32"/>
        <v>1580.3099999999915</v>
      </c>
      <c r="B1146">
        <v>29221.5</v>
      </c>
      <c r="L1146" s="9">
        <f t="shared" si="31"/>
        <v>26.5</v>
      </c>
    </row>
    <row r="1147" spans="1:12" ht="12.75">
      <c r="A1147">
        <f t="shared" si="32"/>
        <v>1580.3199999999915</v>
      </c>
      <c r="B1147">
        <v>29248</v>
      </c>
      <c r="L1147" s="9">
        <f t="shared" si="31"/>
        <v>26.5</v>
      </c>
    </row>
    <row r="1148" spans="1:12" ht="12.75">
      <c r="A1148">
        <f t="shared" si="32"/>
        <v>1580.3299999999915</v>
      </c>
      <c r="B1148">
        <v>29274.5</v>
      </c>
      <c r="L1148" s="9">
        <f t="shared" si="31"/>
        <v>26.5</v>
      </c>
    </row>
    <row r="1149" spans="1:12" ht="12.75">
      <c r="A1149">
        <f t="shared" si="32"/>
        <v>1580.3399999999915</v>
      </c>
      <c r="B1149">
        <v>29301</v>
      </c>
      <c r="L1149" s="9">
        <f t="shared" si="31"/>
        <v>26.5</v>
      </c>
    </row>
    <row r="1150" spans="1:12" ht="12.75">
      <c r="A1150">
        <f t="shared" si="32"/>
        <v>1580.3499999999915</v>
      </c>
      <c r="B1150">
        <v>29327.5</v>
      </c>
      <c r="L1150" s="9">
        <f t="shared" si="31"/>
        <v>26.5</v>
      </c>
    </row>
    <row r="1151" spans="1:12" ht="12.75">
      <c r="A1151">
        <f t="shared" si="32"/>
        <v>1580.3599999999915</v>
      </c>
      <c r="B1151">
        <v>29354</v>
      </c>
      <c r="L1151" s="9">
        <f t="shared" si="31"/>
        <v>26.5</v>
      </c>
    </row>
    <row r="1152" spans="1:12" ht="12.75">
      <c r="A1152">
        <f t="shared" si="32"/>
        <v>1580.3699999999915</v>
      </c>
      <c r="B1152">
        <v>29380.5</v>
      </c>
      <c r="L1152" s="9">
        <f t="shared" si="31"/>
        <v>26.5</v>
      </c>
    </row>
    <row r="1153" spans="1:12" ht="12.75">
      <c r="A1153">
        <f t="shared" si="32"/>
        <v>1580.3799999999915</v>
      </c>
      <c r="B1153">
        <v>29407</v>
      </c>
      <c r="L1153" s="9">
        <f t="shared" si="31"/>
        <v>26.5</v>
      </c>
    </row>
    <row r="1154" spans="1:12" ht="12.75">
      <c r="A1154">
        <f t="shared" si="32"/>
        <v>1580.3899999999915</v>
      </c>
      <c r="B1154">
        <v>29433.5</v>
      </c>
      <c r="L1154" s="9">
        <f t="shared" si="31"/>
        <v>26.5</v>
      </c>
    </row>
    <row r="1155" spans="1:12" ht="12.75">
      <c r="A1155">
        <f t="shared" si="32"/>
        <v>1580.3999999999915</v>
      </c>
      <c r="B1155">
        <v>29460</v>
      </c>
      <c r="C1155">
        <v>29486.6</v>
      </c>
      <c r="D1155">
        <v>29513.2</v>
      </c>
      <c r="E1155">
        <v>29539.8</v>
      </c>
      <c r="F1155">
        <v>29566.4</v>
      </c>
      <c r="G1155">
        <v>29593</v>
      </c>
      <c r="H1155">
        <v>29619.6</v>
      </c>
      <c r="I1155">
        <v>29646.2</v>
      </c>
      <c r="J1155">
        <v>29672.8</v>
      </c>
      <c r="K1155">
        <v>29699.4</v>
      </c>
      <c r="L1155" s="9">
        <f t="shared" si="31"/>
        <v>26.5</v>
      </c>
    </row>
    <row r="1156" spans="1:12" ht="12.75">
      <c r="A1156">
        <f t="shared" si="32"/>
        <v>1580.4099999999914</v>
      </c>
      <c r="B1156">
        <v>29486.6</v>
      </c>
      <c r="L1156" s="9">
        <f t="shared" si="31"/>
        <v>26.599999999998545</v>
      </c>
    </row>
    <row r="1157" spans="1:12" ht="12.75">
      <c r="A1157">
        <f t="shared" si="32"/>
        <v>1580.4199999999914</v>
      </c>
      <c r="B1157">
        <v>29513.2</v>
      </c>
      <c r="L1157" s="9">
        <f t="shared" si="31"/>
        <v>26.600000000002183</v>
      </c>
    </row>
    <row r="1158" spans="1:12" ht="12.75">
      <c r="A1158">
        <f t="shared" si="32"/>
        <v>1580.4299999999914</v>
      </c>
      <c r="B1158">
        <v>29539.8</v>
      </c>
      <c r="L1158" s="9">
        <f t="shared" si="31"/>
        <v>26.599999999998545</v>
      </c>
    </row>
    <row r="1159" spans="1:12" ht="12.75">
      <c r="A1159">
        <f t="shared" si="32"/>
        <v>1580.4399999999914</v>
      </c>
      <c r="B1159">
        <v>29566.4</v>
      </c>
      <c r="L1159" s="9">
        <f t="shared" si="31"/>
        <v>26.600000000002183</v>
      </c>
    </row>
    <row r="1160" spans="1:12" ht="12.75">
      <c r="A1160">
        <f t="shared" si="32"/>
        <v>1580.4499999999914</v>
      </c>
      <c r="B1160">
        <v>29593</v>
      </c>
      <c r="L1160" s="9">
        <f aca="true" t="shared" si="33" ref="L1160:L1223">B1160-B1159</f>
        <v>26.599999999998545</v>
      </c>
    </row>
    <row r="1161" spans="1:12" ht="12.75">
      <c r="A1161">
        <f t="shared" si="32"/>
        <v>1580.4599999999914</v>
      </c>
      <c r="B1161">
        <v>29619.6</v>
      </c>
      <c r="L1161" s="9">
        <f t="shared" si="33"/>
        <v>26.599999999998545</v>
      </c>
    </row>
    <row r="1162" spans="1:12" ht="12.75">
      <c r="A1162">
        <f t="shared" si="32"/>
        <v>1580.4699999999914</v>
      </c>
      <c r="B1162">
        <v>29646.2</v>
      </c>
      <c r="L1162" s="9">
        <f t="shared" si="33"/>
        <v>26.600000000002183</v>
      </c>
    </row>
    <row r="1163" spans="1:12" ht="12.75">
      <c r="A1163">
        <f t="shared" si="32"/>
        <v>1580.4799999999914</v>
      </c>
      <c r="B1163">
        <v>29672.8</v>
      </c>
      <c r="L1163" s="9">
        <f t="shared" si="33"/>
        <v>26.599999999998545</v>
      </c>
    </row>
    <row r="1164" spans="1:12" ht="12.75">
      <c r="A1164">
        <f t="shared" si="32"/>
        <v>1580.4899999999914</v>
      </c>
      <c r="B1164">
        <v>29699.4</v>
      </c>
      <c r="L1164" s="9">
        <f t="shared" si="33"/>
        <v>26.600000000002183</v>
      </c>
    </row>
    <row r="1165" spans="1:12" ht="12.75">
      <c r="A1165">
        <f t="shared" si="32"/>
        <v>1580.4999999999914</v>
      </c>
      <c r="B1165">
        <v>29726</v>
      </c>
      <c r="C1165">
        <v>29752.7</v>
      </c>
      <c r="D1165">
        <v>29779.4</v>
      </c>
      <c r="E1165">
        <v>29806.1</v>
      </c>
      <c r="F1165">
        <v>29832.8</v>
      </c>
      <c r="G1165">
        <v>29859.5</v>
      </c>
      <c r="H1165">
        <v>29886.2</v>
      </c>
      <c r="I1165">
        <v>29912.9</v>
      </c>
      <c r="J1165">
        <v>29939.6</v>
      </c>
      <c r="K1165">
        <v>29966.3</v>
      </c>
      <c r="L1165" s="9">
        <f t="shared" si="33"/>
        <v>26.599999999998545</v>
      </c>
    </row>
    <row r="1166" spans="1:12" ht="12.75">
      <c r="A1166">
        <f t="shared" si="32"/>
        <v>1580.5099999999914</v>
      </c>
      <c r="B1166">
        <v>29752.7</v>
      </c>
      <c r="L1166" s="9">
        <f t="shared" si="33"/>
        <v>26.700000000000728</v>
      </c>
    </row>
    <row r="1167" spans="1:12" ht="12.75">
      <c r="A1167">
        <f t="shared" si="32"/>
        <v>1580.5199999999913</v>
      </c>
      <c r="B1167">
        <v>29779.4</v>
      </c>
      <c r="L1167" s="9">
        <f t="shared" si="33"/>
        <v>26.700000000000728</v>
      </c>
    </row>
    <row r="1168" spans="1:12" ht="12.75">
      <c r="A1168">
        <f t="shared" si="32"/>
        <v>1580.5299999999913</v>
      </c>
      <c r="B1168">
        <v>29806.1</v>
      </c>
      <c r="L1168" s="9">
        <f t="shared" si="33"/>
        <v>26.69999999999709</v>
      </c>
    </row>
    <row r="1169" spans="1:12" ht="12.75">
      <c r="A1169">
        <f t="shared" si="32"/>
        <v>1580.5399999999913</v>
      </c>
      <c r="B1169">
        <v>29832.8</v>
      </c>
      <c r="L1169" s="9">
        <f t="shared" si="33"/>
        <v>26.700000000000728</v>
      </c>
    </row>
    <row r="1170" spans="1:12" ht="12.75">
      <c r="A1170">
        <f t="shared" si="32"/>
        <v>1580.5499999999913</v>
      </c>
      <c r="B1170">
        <v>29859.5</v>
      </c>
      <c r="L1170" s="9">
        <f t="shared" si="33"/>
        <v>26.700000000000728</v>
      </c>
    </row>
    <row r="1171" spans="1:12" ht="12.75">
      <c r="A1171">
        <f t="shared" si="32"/>
        <v>1580.5599999999913</v>
      </c>
      <c r="B1171">
        <v>29886.2</v>
      </c>
      <c r="L1171" s="9">
        <f t="shared" si="33"/>
        <v>26.700000000000728</v>
      </c>
    </row>
    <row r="1172" spans="1:12" ht="12.75">
      <c r="A1172">
        <f t="shared" si="32"/>
        <v>1580.5699999999913</v>
      </c>
      <c r="B1172">
        <v>29912.9</v>
      </c>
      <c r="L1172" s="9">
        <f t="shared" si="33"/>
        <v>26.700000000000728</v>
      </c>
    </row>
    <row r="1173" spans="1:12" ht="12.75">
      <c r="A1173">
        <f t="shared" si="32"/>
        <v>1580.5799999999913</v>
      </c>
      <c r="B1173">
        <v>29939.6</v>
      </c>
      <c r="L1173" s="9">
        <f t="shared" si="33"/>
        <v>26.69999999999709</v>
      </c>
    </row>
    <row r="1174" spans="1:12" ht="12.75">
      <c r="A1174">
        <f t="shared" si="32"/>
        <v>1580.5899999999913</v>
      </c>
      <c r="B1174">
        <v>29966.3</v>
      </c>
      <c r="L1174" s="9">
        <f t="shared" si="33"/>
        <v>26.700000000000728</v>
      </c>
    </row>
    <row r="1175" spans="1:12" ht="12.75">
      <c r="A1175">
        <f t="shared" si="32"/>
        <v>1580.5999999999913</v>
      </c>
      <c r="B1175">
        <v>29993</v>
      </c>
      <c r="C1175">
        <v>30020</v>
      </c>
      <c r="D1175">
        <v>30047</v>
      </c>
      <c r="E1175">
        <v>30074</v>
      </c>
      <c r="F1175">
        <v>30101</v>
      </c>
      <c r="G1175">
        <v>30128</v>
      </c>
      <c r="H1175">
        <v>30155</v>
      </c>
      <c r="I1175">
        <v>30182</v>
      </c>
      <c r="J1175">
        <v>30209</v>
      </c>
      <c r="K1175">
        <v>30236</v>
      </c>
      <c r="L1175" s="9">
        <f t="shared" si="33"/>
        <v>26.700000000000728</v>
      </c>
    </row>
    <row r="1176" spans="1:12" ht="12.75">
      <c r="A1176">
        <f t="shared" si="32"/>
        <v>1580.6099999999913</v>
      </c>
      <c r="B1176">
        <v>30020</v>
      </c>
      <c r="L1176" s="9">
        <f t="shared" si="33"/>
        <v>27</v>
      </c>
    </row>
    <row r="1177" spans="1:12" ht="12.75">
      <c r="A1177">
        <f aca="true" t="shared" si="34" ref="A1177:A1240">A1176+0.01</f>
        <v>1580.6199999999913</v>
      </c>
      <c r="B1177">
        <v>30047</v>
      </c>
      <c r="L1177" s="9">
        <f t="shared" si="33"/>
        <v>27</v>
      </c>
    </row>
    <row r="1178" spans="1:12" ht="12.75">
      <c r="A1178">
        <f t="shared" si="34"/>
        <v>1580.6299999999912</v>
      </c>
      <c r="B1178">
        <v>30074</v>
      </c>
      <c r="L1178" s="9">
        <f t="shared" si="33"/>
        <v>27</v>
      </c>
    </row>
    <row r="1179" spans="1:12" ht="12.75">
      <c r="A1179">
        <f t="shared" si="34"/>
        <v>1580.6399999999912</v>
      </c>
      <c r="B1179">
        <v>30101</v>
      </c>
      <c r="L1179" s="9">
        <f t="shared" si="33"/>
        <v>27</v>
      </c>
    </row>
    <row r="1180" spans="1:12" ht="12.75">
      <c r="A1180">
        <f t="shared" si="34"/>
        <v>1580.6499999999912</v>
      </c>
      <c r="B1180">
        <v>30128</v>
      </c>
      <c r="L1180" s="9">
        <f t="shared" si="33"/>
        <v>27</v>
      </c>
    </row>
    <row r="1181" spans="1:12" ht="12.75">
      <c r="A1181">
        <f t="shared" si="34"/>
        <v>1580.6599999999912</v>
      </c>
      <c r="B1181">
        <v>30155</v>
      </c>
      <c r="L1181" s="9">
        <f t="shared" si="33"/>
        <v>27</v>
      </c>
    </row>
    <row r="1182" spans="1:12" ht="12.75">
      <c r="A1182">
        <f t="shared" si="34"/>
        <v>1580.6699999999912</v>
      </c>
      <c r="B1182">
        <v>30182</v>
      </c>
      <c r="L1182" s="9">
        <f t="shared" si="33"/>
        <v>27</v>
      </c>
    </row>
    <row r="1183" spans="1:12" ht="12.75">
      <c r="A1183">
        <f t="shared" si="34"/>
        <v>1580.6799999999912</v>
      </c>
      <c r="B1183">
        <v>30209</v>
      </c>
      <c r="L1183" s="9">
        <f t="shared" si="33"/>
        <v>27</v>
      </c>
    </row>
    <row r="1184" spans="1:12" ht="12.75">
      <c r="A1184">
        <f t="shared" si="34"/>
        <v>1580.6899999999912</v>
      </c>
      <c r="B1184">
        <v>30236</v>
      </c>
      <c r="L1184" s="9">
        <f t="shared" si="33"/>
        <v>27</v>
      </c>
    </row>
    <row r="1185" spans="1:12" ht="12.75">
      <c r="A1185">
        <f t="shared" si="34"/>
        <v>1580.6999999999912</v>
      </c>
      <c r="B1185">
        <v>30263</v>
      </c>
      <c r="C1185">
        <v>30290.1</v>
      </c>
      <c r="D1185">
        <v>30317.2</v>
      </c>
      <c r="E1185">
        <v>30344.3</v>
      </c>
      <c r="F1185">
        <v>30371.4</v>
      </c>
      <c r="G1185">
        <v>30398.5</v>
      </c>
      <c r="H1185">
        <v>30425.6</v>
      </c>
      <c r="I1185">
        <v>30452.7</v>
      </c>
      <c r="J1185">
        <v>30479.8</v>
      </c>
      <c r="K1185">
        <v>30506.9</v>
      </c>
      <c r="L1185" s="9">
        <f t="shared" si="33"/>
        <v>27</v>
      </c>
    </row>
    <row r="1186" spans="1:12" ht="12.75">
      <c r="A1186">
        <f t="shared" si="34"/>
        <v>1580.7099999999912</v>
      </c>
      <c r="B1186">
        <v>30290.1</v>
      </c>
      <c r="L1186" s="9">
        <f t="shared" si="33"/>
        <v>27.099999999998545</v>
      </c>
    </row>
    <row r="1187" spans="1:12" ht="12.75">
      <c r="A1187">
        <f t="shared" si="34"/>
        <v>1580.7199999999912</v>
      </c>
      <c r="B1187">
        <v>30317.2</v>
      </c>
      <c r="L1187" s="9">
        <f t="shared" si="33"/>
        <v>27.100000000002183</v>
      </c>
    </row>
    <row r="1188" spans="1:12" ht="12.75">
      <c r="A1188">
        <f t="shared" si="34"/>
        <v>1580.7299999999912</v>
      </c>
      <c r="B1188">
        <v>30344.3</v>
      </c>
      <c r="L1188" s="9">
        <f t="shared" si="33"/>
        <v>27.099999999998545</v>
      </c>
    </row>
    <row r="1189" spans="1:12" ht="12.75">
      <c r="A1189">
        <f t="shared" si="34"/>
        <v>1580.7399999999911</v>
      </c>
      <c r="B1189">
        <v>30371.4</v>
      </c>
      <c r="L1189" s="9">
        <f t="shared" si="33"/>
        <v>27.100000000002183</v>
      </c>
    </row>
    <row r="1190" spans="1:12" ht="12.75">
      <c r="A1190">
        <f t="shared" si="34"/>
        <v>1580.7499999999911</v>
      </c>
      <c r="B1190">
        <v>30398.5</v>
      </c>
      <c r="L1190" s="9">
        <f t="shared" si="33"/>
        <v>27.099999999998545</v>
      </c>
    </row>
    <row r="1191" spans="1:12" ht="12.75">
      <c r="A1191">
        <f t="shared" si="34"/>
        <v>1580.7599999999911</v>
      </c>
      <c r="B1191">
        <v>30425.6</v>
      </c>
      <c r="L1191" s="9">
        <f t="shared" si="33"/>
        <v>27.099999999998545</v>
      </c>
    </row>
    <row r="1192" spans="1:12" ht="12.75">
      <c r="A1192">
        <f t="shared" si="34"/>
        <v>1580.7699999999911</v>
      </c>
      <c r="B1192">
        <v>30452.7</v>
      </c>
      <c r="L1192" s="9">
        <f t="shared" si="33"/>
        <v>27.100000000002183</v>
      </c>
    </row>
    <row r="1193" spans="1:12" ht="12.75">
      <c r="A1193">
        <f t="shared" si="34"/>
        <v>1580.779999999991</v>
      </c>
      <c r="B1193">
        <v>30479.8</v>
      </c>
      <c r="L1193" s="9">
        <f t="shared" si="33"/>
        <v>27.099999999998545</v>
      </c>
    </row>
    <row r="1194" spans="1:12" ht="12.75">
      <c r="A1194">
        <f t="shared" si="34"/>
        <v>1580.789999999991</v>
      </c>
      <c r="B1194">
        <v>30506.9</v>
      </c>
      <c r="L1194" s="9">
        <f t="shared" si="33"/>
        <v>27.100000000002183</v>
      </c>
    </row>
    <row r="1195" spans="1:12" ht="12.75">
      <c r="A1195">
        <f t="shared" si="34"/>
        <v>1580.799999999991</v>
      </c>
      <c r="B1195">
        <v>30534</v>
      </c>
      <c r="C1195">
        <v>30561.2</v>
      </c>
      <c r="D1195">
        <v>30588.4</v>
      </c>
      <c r="E1195">
        <v>30615.6</v>
      </c>
      <c r="F1195">
        <v>30642.8</v>
      </c>
      <c r="G1195">
        <v>30670</v>
      </c>
      <c r="H1195">
        <v>30697.2</v>
      </c>
      <c r="I1195">
        <v>30724.4</v>
      </c>
      <c r="J1195">
        <v>30751.6</v>
      </c>
      <c r="K1195">
        <v>30778.8</v>
      </c>
      <c r="L1195" s="9">
        <f t="shared" si="33"/>
        <v>27.099999999998545</v>
      </c>
    </row>
    <row r="1196" spans="1:12" ht="12.75">
      <c r="A1196">
        <f t="shared" si="34"/>
        <v>1580.809999999991</v>
      </c>
      <c r="B1196">
        <v>30561.2</v>
      </c>
      <c r="L1196" s="9">
        <f t="shared" si="33"/>
        <v>27.200000000000728</v>
      </c>
    </row>
    <row r="1197" spans="1:12" ht="12.75">
      <c r="A1197">
        <f t="shared" si="34"/>
        <v>1580.819999999991</v>
      </c>
      <c r="B1197">
        <v>30588.4</v>
      </c>
      <c r="L1197" s="9">
        <f t="shared" si="33"/>
        <v>27.200000000000728</v>
      </c>
    </row>
    <row r="1198" spans="1:12" ht="12.75">
      <c r="A1198">
        <f t="shared" si="34"/>
        <v>1580.829999999991</v>
      </c>
      <c r="B1198">
        <v>30615.6</v>
      </c>
      <c r="L1198" s="9">
        <f t="shared" si="33"/>
        <v>27.19999999999709</v>
      </c>
    </row>
    <row r="1199" spans="1:12" ht="12.75">
      <c r="A1199">
        <f t="shared" si="34"/>
        <v>1580.839999999991</v>
      </c>
      <c r="B1199">
        <v>30642.8</v>
      </c>
      <c r="L1199" s="9">
        <f t="shared" si="33"/>
        <v>27.200000000000728</v>
      </c>
    </row>
    <row r="1200" spans="1:12" ht="12.75">
      <c r="A1200">
        <f t="shared" si="34"/>
        <v>1580.849999999991</v>
      </c>
      <c r="B1200">
        <v>30670</v>
      </c>
      <c r="L1200" s="9">
        <f t="shared" si="33"/>
        <v>27.200000000000728</v>
      </c>
    </row>
    <row r="1201" spans="1:12" ht="12.75">
      <c r="A1201">
        <f t="shared" si="34"/>
        <v>1580.859999999991</v>
      </c>
      <c r="B1201">
        <v>30697.2</v>
      </c>
      <c r="L1201" s="9">
        <f t="shared" si="33"/>
        <v>27.200000000000728</v>
      </c>
    </row>
    <row r="1202" spans="1:12" ht="12.75">
      <c r="A1202">
        <f t="shared" si="34"/>
        <v>1580.869999999991</v>
      </c>
      <c r="B1202">
        <v>30724.4</v>
      </c>
      <c r="L1202" s="9">
        <f t="shared" si="33"/>
        <v>27.200000000000728</v>
      </c>
    </row>
    <row r="1203" spans="1:12" ht="12.75">
      <c r="A1203">
        <f t="shared" si="34"/>
        <v>1580.879999999991</v>
      </c>
      <c r="B1203">
        <v>30751.6</v>
      </c>
      <c r="L1203" s="9">
        <f t="shared" si="33"/>
        <v>27.19999999999709</v>
      </c>
    </row>
    <row r="1204" spans="1:12" ht="12.75">
      <c r="A1204">
        <f t="shared" si="34"/>
        <v>1580.889999999991</v>
      </c>
      <c r="B1204">
        <v>30778.8</v>
      </c>
      <c r="L1204" s="9">
        <f t="shared" si="33"/>
        <v>27.200000000000728</v>
      </c>
    </row>
    <row r="1205" spans="1:12" ht="12.75">
      <c r="A1205">
        <f t="shared" si="34"/>
        <v>1580.899999999991</v>
      </c>
      <c r="B1205">
        <v>30806</v>
      </c>
      <c r="C1205">
        <v>30833.4</v>
      </c>
      <c r="D1205">
        <v>30860.8</v>
      </c>
      <c r="E1205">
        <v>30888.2</v>
      </c>
      <c r="F1205">
        <v>30915.6</v>
      </c>
      <c r="G1205">
        <v>30943</v>
      </c>
      <c r="H1205">
        <v>30970.4</v>
      </c>
      <c r="I1205">
        <v>30997.8</v>
      </c>
      <c r="J1205">
        <v>31025.2</v>
      </c>
      <c r="K1205">
        <v>31052.6</v>
      </c>
      <c r="L1205" s="9">
        <f t="shared" si="33"/>
        <v>27.200000000000728</v>
      </c>
    </row>
    <row r="1206" spans="1:12" ht="12.75">
      <c r="A1206">
        <f t="shared" si="34"/>
        <v>1580.909999999991</v>
      </c>
      <c r="B1206">
        <v>30833.4</v>
      </c>
      <c r="L1206" s="9">
        <f t="shared" si="33"/>
        <v>27.400000000001455</v>
      </c>
    </row>
    <row r="1207" spans="1:12" ht="12.75">
      <c r="A1207">
        <f t="shared" si="34"/>
        <v>1580.919999999991</v>
      </c>
      <c r="B1207">
        <v>30860.8</v>
      </c>
      <c r="L1207" s="9">
        <f t="shared" si="33"/>
        <v>27.399999999997817</v>
      </c>
    </row>
    <row r="1208" spans="1:12" ht="12.75">
      <c r="A1208">
        <f t="shared" si="34"/>
        <v>1580.929999999991</v>
      </c>
      <c r="B1208">
        <v>30888.2</v>
      </c>
      <c r="L1208" s="9">
        <f t="shared" si="33"/>
        <v>27.400000000001455</v>
      </c>
    </row>
    <row r="1209" spans="1:12" ht="12.75">
      <c r="A1209">
        <f t="shared" si="34"/>
        <v>1580.939999999991</v>
      </c>
      <c r="B1209">
        <v>30915.6</v>
      </c>
      <c r="L1209" s="9">
        <f t="shared" si="33"/>
        <v>27.399999999997817</v>
      </c>
    </row>
    <row r="1210" spans="1:12" ht="12.75">
      <c r="A1210">
        <f t="shared" si="34"/>
        <v>1580.949999999991</v>
      </c>
      <c r="B1210">
        <v>30943</v>
      </c>
      <c r="L1210" s="9">
        <f t="shared" si="33"/>
        <v>27.400000000001455</v>
      </c>
    </row>
    <row r="1211" spans="1:12" ht="12.75">
      <c r="A1211">
        <f t="shared" si="34"/>
        <v>1580.959999999991</v>
      </c>
      <c r="B1211">
        <v>30970.4</v>
      </c>
      <c r="L1211" s="9">
        <f t="shared" si="33"/>
        <v>27.400000000001455</v>
      </c>
    </row>
    <row r="1212" spans="1:12" ht="12.75">
      <c r="A1212">
        <f t="shared" si="34"/>
        <v>1580.969999999991</v>
      </c>
      <c r="B1212">
        <v>30997.8</v>
      </c>
      <c r="L1212" s="9">
        <f t="shared" si="33"/>
        <v>27.399999999997817</v>
      </c>
    </row>
    <row r="1213" spans="1:12" ht="12.75">
      <c r="A1213">
        <f t="shared" si="34"/>
        <v>1580.979999999991</v>
      </c>
      <c r="B1213">
        <v>31025.2</v>
      </c>
      <c r="L1213" s="9">
        <f t="shared" si="33"/>
        <v>27.400000000001455</v>
      </c>
    </row>
    <row r="1214" spans="1:12" ht="12.75">
      <c r="A1214">
        <f t="shared" si="34"/>
        <v>1580.989999999991</v>
      </c>
      <c r="B1214">
        <v>31052.6</v>
      </c>
      <c r="L1214" s="9">
        <f t="shared" si="33"/>
        <v>27.399999999997817</v>
      </c>
    </row>
    <row r="1215" spans="1:12" ht="12.75">
      <c r="A1215">
        <f t="shared" si="34"/>
        <v>1580.999999999991</v>
      </c>
      <c r="B1215">
        <v>31080</v>
      </c>
      <c r="C1215">
        <v>31107.5</v>
      </c>
      <c r="D1215">
        <v>31135</v>
      </c>
      <c r="E1215">
        <v>31162.5</v>
      </c>
      <c r="F1215">
        <v>31190</v>
      </c>
      <c r="G1215">
        <v>31217.5</v>
      </c>
      <c r="H1215">
        <v>31245</v>
      </c>
      <c r="I1215">
        <v>31272.5</v>
      </c>
      <c r="J1215">
        <v>31300</v>
      </c>
      <c r="K1215">
        <v>31327.5</v>
      </c>
      <c r="L1215" s="9">
        <f t="shared" si="33"/>
        <v>27.400000000001455</v>
      </c>
    </row>
    <row r="1216" spans="1:12" ht="12.75">
      <c r="A1216">
        <f t="shared" si="34"/>
        <v>1581.009999999991</v>
      </c>
      <c r="B1216">
        <v>31107.5</v>
      </c>
      <c r="L1216" s="9">
        <f t="shared" si="33"/>
        <v>27.5</v>
      </c>
    </row>
    <row r="1217" spans="1:12" ht="12.75">
      <c r="A1217">
        <f t="shared" si="34"/>
        <v>1581.019999999991</v>
      </c>
      <c r="B1217">
        <v>31135</v>
      </c>
      <c r="L1217" s="9">
        <f t="shared" si="33"/>
        <v>27.5</v>
      </c>
    </row>
    <row r="1218" spans="1:12" ht="12.75">
      <c r="A1218">
        <f t="shared" si="34"/>
        <v>1581.0299999999909</v>
      </c>
      <c r="B1218">
        <v>31162.5</v>
      </c>
      <c r="L1218" s="9">
        <f t="shared" si="33"/>
        <v>27.5</v>
      </c>
    </row>
    <row r="1219" spans="1:12" ht="12.75">
      <c r="A1219">
        <f t="shared" si="34"/>
        <v>1581.0399999999909</v>
      </c>
      <c r="B1219">
        <v>31190</v>
      </c>
      <c r="L1219" s="9">
        <f t="shared" si="33"/>
        <v>27.5</v>
      </c>
    </row>
    <row r="1220" spans="1:12" ht="12.75">
      <c r="A1220">
        <f t="shared" si="34"/>
        <v>1581.0499999999909</v>
      </c>
      <c r="B1220">
        <v>31217.5</v>
      </c>
      <c r="L1220" s="9">
        <f t="shared" si="33"/>
        <v>27.5</v>
      </c>
    </row>
    <row r="1221" spans="1:12" ht="12.75">
      <c r="A1221">
        <f t="shared" si="34"/>
        <v>1581.0599999999909</v>
      </c>
      <c r="B1221">
        <v>31245</v>
      </c>
      <c r="L1221" s="9">
        <f t="shared" si="33"/>
        <v>27.5</v>
      </c>
    </row>
    <row r="1222" spans="1:12" ht="12.75">
      <c r="A1222">
        <f t="shared" si="34"/>
        <v>1581.0699999999908</v>
      </c>
      <c r="B1222">
        <v>31272.5</v>
      </c>
      <c r="L1222" s="9">
        <f t="shared" si="33"/>
        <v>27.5</v>
      </c>
    </row>
    <row r="1223" spans="1:12" ht="12.75">
      <c r="A1223">
        <f t="shared" si="34"/>
        <v>1581.0799999999908</v>
      </c>
      <c r="B1223">
        <v>31300</v>
      </c>
      <c r="L1223" s="9">
        <f t="shared" si="33"/>
        <v>27.5</v>
      </c>
    </row>
    <row r="1224" spans="1:12" ht="12.75">
      <c r="A1224">
        <f t="shared" si="34"/>
        <v>1581.0899999999908</v>
      </c>
      <c r="B1224">
        <v>31327.5</v>
      </c>
      <c r="L1224" s="9">
        <f aca="true" t="shared" si="35" ref="L1224:L1287">B1224-B1223</f>
        <v>27.5</v>
      </c>
    </row>
    <row r="1225" spans="1:12" ht="12.75">
      <c r="A1225">
        <f t="shared" si="34"/>
        <v>1581.0999999999908</v>
      </c>
      <c r="B1225">
        <v>31355</v>
      </c>
      <c r="C1225">
        <v>31382.7</v>
      </c>
      <c r="D1225">
        <v>31410.4</v>
      </c>
      <c r="E1225">
        <v>31438.1</v>
      </c>
      <c r="F1225">
        <v>31465.8</v>
      </c>
      <c r="G1225">
        <v>31493.5</v>
      </c>
      <c r="H1225">
        <v>31521.2</v>
      </c>
      <c r="I1225">
        <v>31548.9</v>
      </c>
      <c r="J1225">
        <v>31576.6</v>
      </c>
      <c r="K1225">
        <v>31604.3</v>
      </c>
      <c r="L1225" s="9">
        <f t="shared" si="35"/>
        <v>27.5</v>
      </c>
    </row>
    <row r="1226" spans="1:12" ht="12.75">
      <c r="A1226">
        <f t="shared" si="34"/>
        <v>1581.1099999999908</v>
      </c>
      <c r="B1226">
        <v>31382.7</v>
      </c>
      <c r="L1226" s="9">
        <f t="shared" si="35"/>
        <v>27.700000000000728</v>
      </c>
    </row>
    <row r="1227" spans="1:12" ht="12.75">
      <c r="A1227">
        <f t="shared" si="34"/>
        <v>1581.1199999999908</v>
      </c>
      <c r="B1227">
        <v>31410.4</v>
      </c>
      <c r="L1227" s="9">
        <f t="shared" si="35"/>
        <v>27.700000000000728</v>
      </c>
    </row>
    <row r="1228" spans="1:12" ht="12.75">
      <c r="A1228">
        <f t="shared" si="34"/>
        <v>1581.1299999999908</v>
      </c>
      <c r="B1228">
        <v>31438.1</v>
      </c>
      <c r="L1228" s="9">
        <f t="shared" si="35"/>
        <v>27.69999999999709</v>
      </c>
    </row>
    <row r="1229" spans="1:12" ht="12.75">
      <c r="A1229">
        <f t="shared" si="34"/>
        <v>1581.1399999999908</v>
      </c>
      <c r="B1229">
        <v>31465.8</v>
      </c>
      <c r="L1229" s="9">
        <f t="shared" si="35"/>
        <v>27.700000000000728</v>
      </c>
    </row>
    <row r="1230" spans="1:12" ht="12.75">
      <c r="A1230">
        <f t="shared" si="34"/>
        <v>1581.1499999999908</v>
      </c>
      <c r="B1230">
        <v>31493.5</v>
      </c>
      <c r="L1230" s="9">
        <f t="shared" si="35"/>
        <v>27.700000000000728</v>
      </c>
    </row>
    <row r="1231" spans="1:12" ht="12.75">
      <c r="A1231">
        <f t="shared" si="34"/>
        <v>1581.1599999999908</v>
      </c>
      <c r="B1231">
        <v>31521.2</v>
      </c>
      <c r="L1231" s="9">
        <f t="shared" si="35"/>
        <v>27.700000000000728</v>
      </c>
    </row>
    <row r="1232" spans="1:12" ht="12.75">
      <c r="A1232">
        <f t="shared" si="34"/>
        <v>1581.1699999999908</v>
      </c>
      <c r="B1232">
        <v>31548.9</v>
      </c>
      <c r="L1232" s="9">
        <f t="shared" si="35"/>
        <v>27.700000000000728</v>
      </c>
    </row>
    <row r="1233" spans="1:12" ht="12.75">
      <c r="A1233">
        <f t="shared" si="34"/>
        <v>1581.1799999999907</v>
      </c>
      <c r="B1233">
        <v>31576.6</v>
      </c>
      <c r="L1233" s="9">
        <f t="shared" si="35"/>
        <v>27.69999999999709</v>
      </c>
    </row>
    <row r="1234" spans="1:12" ht="12.75">
      <c r="A1234">
        <f t="shared" si="34"/>
        <v>1581.1899999999907</v>
      </c>
      <c r="B1234">
        <v>31604.3</v>
      </c>
      <c r="L1234" s="9">
        <f t="shared" si="35"/>
        <v>27.700000000000728</v>
      </c>
    </row>
    <row r="1235" spans="1:12" ht="12.75">
      <c r="A1235">
        <f t="shared" si="34"/>
        <v>1581.1999999999907</v>
      </c>
      <c r="B1235">
        <v>31632</v>
      </c>
      <c r="C1235">
        <v>31659.8</v>
      </c>
      <c r="D1235">
        <v>31687.6</v>
      </c>
      <c r="E1235">
        <v>31715.4</v>
      </c>
      <c r="F1235">
        <v>31743.2</v>
      </c>
      <c r="G1235">
        <v>31771</v>
      </c>
      <c r="H1235">
        <v>31798.8</v>
      </c>
      <c r="I1235">
        <v>31826.6</v>
      </c>
      <c r="J1235">
        <v>31854.4</v>
      </c>
      <c r="K1235">
        <v>31882.2</v>
      </c>
      <c r="L1235" s="9">
        <f t="shared" si="35"/>
        <v>27.700000000000728</v>
      </c>
    </row>
    <row r="1236" spans="1:12" ht="12.75">
      <c r="A1236">
        <f t="shared" si="34"/>
        <v>1581.2099999999907</v>
      </c>
      <c r="B1236">
        <v>31659.8</v>
      </c>
      <c r="L1236" s="9">
        <f t="shared" si="35"/>
        <v>27.799999999999272</v>
      </c>
    </row>
    <row r="1237" spans="1:12" ht="12.75">
      <c r="A1237">
        <f t="shared" si="34"/>
        <v>1581.2199999999907</v>
      </c>
      <c r="B1237">
        <v>31687.6</v>
      </c>
      <c r="L1237" s="9">
        <f t="shared" si="35"/>
        <v>27.799999999999272</v>
      </c>
    </row>
    <row r="1238" spans="1:12" ht="12.75">
      <c r="A1238">
        <f t="shared" si="34"/>
        <v>1581.2299999999907</v>
      </c>
      <c r="B1238">
        <v>31715.4</v>
      </c>
      <c r="L1238" s="9">
        <f t="shared" si="35"/>
        <v>27.80000000000291</v>
      </c>
    </row>
    <row r="1239" spans="1:12" ht="12.75">
      <c r="A1239">
        <f t="shared" si="34"/>
        <v>1581.2399999999907</v>
      </c>
      <c r="B1239">
        <v>31743.2</v>
      </c>
      <c r="L1239" s="9">
        <f t="shared" si="35"/>
        <v>27.799999999999272</v>
      </c>
    </row>
    <row r="1240" spans="1:12" ht="12.75">
      <c r="A1240">
        <f t="shared" si="34"/>
        <v>1581.2499999999907</v>
      </c>
      <c r="B1240">
        <v>31771</v>
      </c>
      <c r="L1240" s="9">
        <f t="shared" si="35"/>
        <v>27.799999999999272</v>
      </c>
    </row>
    <row r="1241" spans="1:12" ht="12.75">
      <c r="A1241">
        <f aca="true" t="shared" si="36" ref="A1241:A1304">A1240+0.01</f>
        <v>1581.2599999999907</v>
      </c>
      <c r="B1241">
        <v>31798.8</v>
      </c>
      <c r="L1241" s="9">
        <f t="shared" si="35"/>
        <v>27.799999999999272</v>
      </c>
    </row>
    <row r="1242" spans="1:12" ht="12.75">
      <c r="A1242">
        <f t="shared" si="36"/>
        <v>1581.2699999999907</v>
      </c>
      <c r="B1242">
        <v>31826.6</v>
      </c>
      <c r="L1242" s="9">
        <f t="shared" si="35"/>
        <v>27.799999999999272</v>
      </c>
    </row>
    <row r="1243" spans="1:12" ht="12.75">
      <c r="A1243">
        <f t="shared" si="36"/>
        <v>1581.2799999999907</v>
      </c>
      <c r="B1243">
        <v>31854.4</v>
      </c>
      <c r="L1243" s="9">
        <f t="shared" si="35"/>
        <v>27.80000000000291</v>
      </c>
    </row>
    <row r="1244" spans="1:12" ht="12.75">
      <c r="A1244">
        <f t="shared" si="36"/>
        <v>1581.2899999999906</v>
      </c>
      <c r="B1244">
        <v>31882.2</v>
      </c>
      <c r="L1244" s="9">
        <f t="shared" si="35"/>
        <v>27.799999999999272</v>
      </c>
    </row>
    <row r="1245" spans="1:12" ht="12.75">
      <c r="A1245">
        <f t="shared" si="36"/>
        <v>1581.2999999999906</v>
      </c>
      <c r="B1245">
        <v>31910</v>
      </c>
      <c r="C1245">
        <v>31938</v>
      </c>
      <c r="D1245">
        <v>31966</v>
      </c>
      <c r="E1245">
        <v>31994</v>
      </c>
      <c r="F1245">
        <v>32022</v>
      </c>
      <c r="G1245">
        <v>32050</v>
      </c>
      <c r="H1245">
        <v>32078</v>
      </c>
      <c r="I1245">
        <v>32106</v>
      </c>
      <c r="J1245">
        <v>32134</v>
      </c>
      <c r="K1245">
        <v>32162</v>
      </c>
      <c r="L1245" s="9">
        <f t="shared" si="35"/>
        <v>27.799999999999272</v>
      </c>
    </row>
    <row r="1246" spans="1:12" ht="12.75">
      <c r="A1246">
        <f t="shared" si="36"/>
        <v>1581.3099999999906</v>
      </c>
      <c r="B1246">
        <v>31938</v>
      </c>
      <c r="L1246" s="9">
        <f t="shared" si="35"/>
        <v>28</v>
      </c>
    </row>
    <row r="1247" spans="1:12" ht="12.75">
      <c r="A1247">
        <f t="shared" si="36"/>
        <v>1581.3199999999906</v>
      </c>
      <c r="B1247">
        <v>31966</v>
      </c>
      <c r="L1247" s="9">
        <f t="shared" si="35"/>
        <v>28</v>
      </c>
    </row>
    <row r="1248" spans="1:12" ht="12.75">
      <c r="A1248">
        <f t="shared" si="36"/>
        <v>1581.3299999999906</v>
      </c>
      <c r="B1248">
        <v>31994</v>
      </c>
      <c r="L1248" s="9">
        <f t="shared" si="35"/>
        <v>28</v>
      </c>
    </row>
    <row r="1249" spans="1:12" ht="12.75">
      <c r="A1249">
        <f t="shared" si="36"/>
        <v>1581.3399999999906</v>
      </c>
      <c r="B1249">
        <v>32022</v>
      </c>
      <c r="L1249" s="9">
        <f t="shared" si="35"/>
        <v>28</v>
      </c>
    </row>
    <row r="1250" spans="1:12" ht="12.75">
      <c r="A1250">
        <f t="shared" si="36"/>
        <v>1581.3499999999906</v>
      </c>
      <c r="B1250">
        <v>32050</v>
      </c>
      <c r="L1250" s="9">
        <f t="shared" si="35"/>
        <v>28</v>
      </c>
    </row>
    <row r="1251" spans="1:12" ht="12.75">
      <c r="A1251">
        <f t="shared" si="36"/>
        <v>1581.3599999999906</v>
      </c>
      <c r="B1251">
        <v>32078</v>
      </c>
      <c r="L1251" s="9">
        <f t="shared" si="35"/>
        <v>28</v>
      </c>
    </row>
    <row r="1252" spans="1:12" ht="12.75">
      <c r="A1252">
        <f t="shared" si="36"/>
        <v>1581.3699999999906</v>
      </c>
      <c r="B1252">
        <v>32106</v>
      </c>
      <c r="L1252" s="9">
        <f t="shared" si="35"/>
        <v>28</v>
      </c>
    </row>
    <row r="1253" spans="1:12" ht="12.75">
      <c r="A1253">
        <f t="shared" si="36"/>
        <v>1581.3799999999906</v>
      </c>
      <c r="B1253">
        <v>32134</v>
      </c>
      <c r="L1253" s="9">
        <f t="shared" si="35"/>
        <v>28</v>
      </c>
    </row>
    <row r="1254" spans="1:12" ht="12.75">
      <c r="A1254">
        <f t="shared" si="36"/>
        <v>1581.3899999999906</v>
      </c>
      <c r="B1254">
        <v>32162</v>
      </c>
      <c r="L1254" s="9">
        <f t="shared" si="35"/>
        <v>28</v>
      </c>
    </row>
    <row r="1255" spans="1:12" ht="12.75">
      <c r="A1255">
        <f t="shared" si="36"/>
        <v>1581.3999999999905</v>
      </c>
      <c r="B1255">
        <v>32190</v>
      </c>
      <c r="C1255">
        <v>32218.1</v>
      </c>
      <c r="D1255">
        <v>32246.2</v>
      </c>
      <c r="E1255">
        <v>32274.3</v>
      </c>
      <c r="F1255">
        <v>32302.4</v>
      </c>
      <c r="G1255">
        <v>32330.5</v>
      </c>
      <c r="H1255">
        <v>32358.6</v>
      </c>
      <c r="I1255">
        <v>32386.7</v>
      </c>
      <c r="J1255">
        <v>32414.8</v>
      </c>
      <c r="K1255">
        <v>32442.9</v>
      </c>
      <c r="L1255" s="9">
        <f t="shared" si="35"/>
        <v>28</v>
      </c>
    </row>
    <row r="1256" spans="1:12" ht="12.75">
      <c r="A1256">
        <f t="shared" si="36"/>
        <v>1581.4099999999905</v>
      </c>
      <c r="B1256">
        <v>32218.1</v>
      </c>
      <c r="L1256" s="9">
        <f t="shared" si="35"/>
        <v>28.099999999998545</v>
      </c>
    </row>
    <row r="1257" spans="1:12" ht="12.75">
      <c r="A1257">
        <f t="shared" si="36"/>
        <v>1581.4199999999905</v>
      </c>
      <c r="B1257">
        <v>32246.2</v>
      </c>
      <c r="L1257" s="9">
        <f t="shared" si="35"/>
        <v>28.100000000002183</v>
      </c>
    </row>
    <row r="1258" spans="1:12" ht="12.75">
      <c r="A1258">
        <f t="shared" si="36"/>
        <v>1581.4299999999905</v>
      </c>
      <c r="B1258">
        <v>32274.3</v>
      </c>
      <c r="L1258" s="9">
        <f t="shared" si="35"/>
        <v>28.099999999998545</v>
      </c>
    </row>
    <row r="1259" spans="1:12" ht="12.75">
      <c r="A1259">
        <f t="shared" si="36"/>
        <v>1581.4399999999905</v>
      </c>
      <c r="B1259">
        <v>32302.4</v>
      </c>
      <c r="L1259" s="9">
        <f t="shared" si="35"/>
        <v>28.100000000002183</v>
      </c>
    </row>
    <row r="1260" spans="1:12" ht="12.75">
      <c r="A1260">
        <f t="shared" si="36"/>
        <v>1581.4499999999905</v>
      </c>
      <c r="B1260">
        <v>32330.5</v>
      </c>
      <c r="L1260" s="9">
        <f t="shared" si="35"/>
        <v>28.099999999998545</v>
      </c>
    </row>
    <row r="1261" spans="1:12" ht="12.75">
      <c r="A1261">
        <f t="shared" si="36"/>
        <v>1581.4599999999905</v>
      </c>
      <c r="B1261">
        <v>32358.6</v>
      </c>
      <c r="L1261" s="9">
        <f t="shared" si="35"/>
        <v>28.099999999998545</v>
      </c>
    </row>
    <row r="1262" spans="1:12" ht="12.75">
      <c r="A1262">
        <f t="shared" si="36"/>
        <v>1581.4699999999905</v>
      </c>
      <c r="B1262">
        <v>32386.7</v>
      </c>
      <c r="L1262" s="9">
        <f t="shared" si="35"/>
        <v>28.100000000002183</v>
      </c>
    </row>
    <row r="1263" spans="1:12" ht="12.75">
      <c r="A1263">
        <f t="shared" si="36"/>
        <v>1581.4799999999905</v>
      </c>
      <c r="B1263">
        <v>32414.8</v>
      </c>
      <c r="L1263" s="9">
        <f t="shared" si="35"/>
        <v>28.099999999998545</v>
      </c>
    </row>
    <row r="1264" spans="1:12" ht="12.75">
      <c r="A1264">
        <f t="shared" si="36"/>
        <v>1581.4899999999905</v>
      </c>
      <c r="B1264">
        <v>32442.9</v>
      </c>
      <c r="L1264" s="9">
        <f t="shared" si="35"/>
        <v>28.100000000002183</v>
      </c>
    </row>
    <row r="1265" spans="1:12" ht="12.75">
      <c r="A1265">
        <f t="shared" si="36"/>
        <v>1581.4999999999905</v>
      </c>
      <c r="B1265">
        <v>32471</v>
      </c>
      <c r="C1265">
        <v>32499.3</v>
      </c>
      <c r="D1265">
        <v>32527.6</v>
      </c>
      <c r="E1265">
        <v>32555.9</v>
      </c>
      <c r="F1265">
        <v>32584.2</v>
      </c>
      <c r="G1265">
        <v>32612.5</v>
      </c>
      <c r="H1265">
        <v>32640.8</v>
      </c>
      <c r="I1265">
        <v>32669.1</v>
      </c>
      <c r="J1265">
        <v>32697.4</v>
      </c>
      <c r="K1265">
        <v>32725.7</v>
      </c>
      <c r="L1265" s="9">
        <f t="shared" si="35"/>
        <v>28.099999999998545</v>
      </c>
    </row>
    <row r="1266" spans="1:12" ht="12.75">
      <c r="A1266">
        <f t="shared" si="36"/>
        <v>1581.5099999999904</v>
      </c>
      <c r="B1266">
        <v>32499.3</v>
      </c>
      <c r="L1266" s="9">
        <f t="shared" si="35"/>
        <v>28.299999999999272</v>
      </c>
    </row>
    <row r="1267" spans="1:12" ht="12.75">
      <c r="A1267">
        <f t="shared" si="36"/>
        <v>1581.5199999999904</v>
      </c>
      <c r="B1267">
        <v>32527.6</v>
      </c>
      <c r="L1267" s="9">
        <f t="shared" si="35"/>
        <v>28.299999999999272</v>
      </c>
    </row>
    <row r="1268" spans="1:12" ht="12.75">
      <c r="A1268">
        <f t="shared" si="36"/>
        <v>1581.5299999999904</v>
      </c>
      <c r="B1268">
        <v>32555.9</v>
      </c>
      <c r="L1268" s="9">
        <f t="shared" si="35"/>
        <v>28.30000000000291</v>
      </c>
    </row>
    <row r="1269" spans="1:12" ht="12.75">
      <c r="A1269">
        <f t="shared" si="36"/>
        <v>1581.5399999999904</v>
      </c>
      <c r="B1269">
        <v>32584.2</v>
      </c>
      <c r="L1269" s="9">
        <f t="shared" si="35"/>
        <v>28.299999999999272</v>
      </c>
    </row>
    <row r="1270" spans="1:12" ht="12.75">
      <c r="A1270">
        <f t="shared" si="36"/>
        <v>1581.5499999999904</v>
      </c>
      <c r="B1270">
        <v>32612.5</v>
      </c>
      <c r="L1270" s="9">
        <f t="shared" si="35"/>
        <v>28.299999999999272</v>
      </c>
    </row>
    <row r="1271" spans="1:12" ht="12.75">
      <c r="A1271">
        <f t="shared" si="36"/>
        <v>1581.5599999999904</v>
      </c>
      <c r="B1271">
        <v>32640.8</v>
      </c>
      <c r="L1271" s="9">
        <f t="shared" si="35"/>
        <v>28.299999999999272</v>
      </c>
    </row>
    <row r="1272" spans="1:12" ht="12.75">
      <c r="A1272">
        <f t="shared" si="36"/>
        <v>1581.5699999999904</v>
      </c>
      <c r="B1272">
        <v>32669.1</v>
      </c>
      <c r="L1272" s="9">
        <f t="shared" si="35"/>
        <v>28.299999999999272</v>
      </c>
    </row>
    <row r="1273" spans="1:12" ht="12.75">
      <c r="A1273">
        <f t="shared" si="36"/>
        <v>1581.5799999999904</v>
      </c>
      <c r="B1273">
        <v>32697.4</v>
      </c>
      <c r="L1273" s="9">
        <f t="shared" si="35"/>
        <v>28.30000000000291</v>
      </c>
    </row>
    <row r="1274" spans="1:12" ht="12.75">
      <c r="A1274">
        <f t="shared" si="36"/>
        <v>1581.5899999999904</v>
      </c>
      <c r="B1274">
        <v>32725.7</v>
      </c>
      <c r="L1274" s="9">
        <f t="shared" si="35"/>
        <v>28.299999999999272</v>
      </c>
    </row>
    <row r="1275" spans="1:12" ht="12.75">
      <c r="A1275">
        <f t="shared" si="36"/>
        <v>1581.5999999999904</v>
      </c>
      <c r="B1275">
        <v>32754</v>
      </c>
      <c r="C1275">
        <v>32782.5</v>
      </c>
      <c r="D1275">
        <v>32811</v>
      </c>
      <c r="E1275">
        <v>32839.5</v>
      </c>
      <c r="F1275">
        <v>32868</v>
      </c>
      <c r="G1275">
        <v>32896.5</v>
      </c>
      <c r="H1275">
        <v>32925</v>
      </c>
      <c r="I1275">
        <v>32953.5</v>
      </c>
      <c r="J1275">
        <v>32982</v>
      </c>
      <c r="K1275">
        <v>33010.5</v>
      </c>
      <c r="L1275" s="9">
        <f t="shared" si="35"/>
        <v>28.299999999999272</v>
      </c>
    </row>
    <row r="1276" spans="1:12" ht="12.75">
      <c r="A1276">
        <f t="shared" si="36"/>
        <v>1581.6099999999904</v>
      </c>
      <c r="B1276">
        <v>32782.5</v>
      </c>
      <c r="L1276" s="9">
        <f t="shared" si="35"/>
        <v>28.5</v>
      </c>
    </row>
    <row r="1277" spans="1:12" ht="12.75">
      <c r="A1277">
        <f t="shared" si="36"/>
        <v>1581.6199999999903</v>
      </c>
      <c r="B1277">
        <v>32811</v>
      </c>
      <c r="L1277" s="9">
        <f t="shared" si="35"/>
        <v>28.5</v>
      </c>
    </row>
    <row r="1278" spans="1:12" ht="12.75">
      <c r="A1278">
        <f t="shared" si="36"/>
        <v>1581.6299999999903</v>
      </c>
      <c r="B1278">
        <v>32839.5</v>
      </c>
      <c r="L1278" s="9">
        <f t="shared" si="35"/>
        <v>28.5</v>
      </c>
    </row>
    <row r="1279" spans="1:12" ht="12.75">
      <c r="A1279">
        <f t="shared" si="36"/>
        <v>1581.6399999999903</v>
      </c>
      <c r="B1279">
        <v>32868</v>
      </c>
      <c r="L1279" s="9">
        <f t="shared" si="35"/>
        <v>28.5</v>
      </c>
    </row>
    <row r="1280" spans="1:12" ht="12.75">
      <c r="A1280">
        <f t="shared" si="36"/>
        <v>1581.6499999999903</v>
      </c>
      <c r="B1280">
        <v>32896.5</v>
      </c>
      <c r="L1280" s="9">
        <f t="shared" si="35"/>
        <v>28.5</v>
      </c>
    </row>
    <row r="1281" spans="1:12" ht="12.75">
      <c r="A1281">
        <f t="shared" si="36"/>
        <v>1581.6599999999903</v>
      </c>
      <c r="B1281">
        <v>32925</v>
      </c>
      <c r="L1281" s="9">
        <f t="shared" si="35"/>
        <v>28.5</v>
      </c>
    </row>
    <row r="1282" spans="1:12" ht="12.75">
      <c r="A1282">
        <f t="shared" si="36"/>
        <v>1581.6699999999903</v>
      </c>
      <c r="B1282">
        <v>32953.5</v>
      </c>
      <c r="L1282" s="9">
        <f t="shared" si="35"/>
        <v>28.5</v>
      </c>
    </row>
    <row r="1283" spans="1:12" ht="12.75">
      <c r="A1283">
        <f t="shared" si="36"/>
        <v>1581.6799999999903</v>
      </c>
      <c r="B1283">
        <v>32982</v>
      </c>
      <c r="L1283" s="9">
        <f t="shared" si="35"/>
        <v>28.5</v>
      </c>
    </row>
    <row r="1284" spans="1:12" ht="12.75">
      <c r="A1284">
        <f t="shared" si="36"/>
        <v>1581.6899999999903</v>
      </c>
      <c r="B1284">
        <v>33010.5</v>
      </c>
      <c r="L1284" s="9">
        <f t="shared" si="35"/>
        <v>28.5</v>
      </c>
    </row>
    <row r="1285" spans="1:12" ht="12.75">
      <c r="A1285">
        <f t="shared" si="36"/>
        <v>1581.6999999999903</v>
      </c>
      <c r="B1285">
        <v>33039</v>
      </c>
      <c r="C1285">
        <v>33067.5</v>
      </c>
      <c r="D1285">
        <v>33096</v>
      </c>
      <c r="E1285">
        <v>33124.5</v>
      </c>
      <c r="F1285">
        <v>33153</v>
      </c>
      <c r="G1285">
        <v>33181.5</v>
      </c>
      <c r="H1285">
        <v>33210</v>
      </c>
      <c r="I1285">
        <v>33238.5</v>
      </c>
      <c r="J1285">
        <v>33267</v>
      </c>
      <c r="K1285">
        <v>33295.5</v>
      </c>
      <c r="L1285" s="9">
        <f t="shared" si="35"/>
        <v>28.5</v>
      </c>
    </row>
    <row r="1286" spans="1:12" ht="12.75">
      <c r="A1286">
        <f t="shared" si="36"/>
        <v>1581.7099999999903</v>
      </c>
      <c r="B1286">
        <v>33067.5</v>
      </c>
      <c r="L1286" s="9">
        <f t="shared" si="35"/>
        <v>28.5</v>
      </c>
    </row>
    <row r="1287" spans="1:12" ht="12.75">
      <c r="A1287">
        <f t="shared" si="36"/>
        <v>1581.7199999999903</v>
      </c>
      <c r="B1287">
        <v>33096</v>
      </c>
      <c r="L1287" s="9">
        <f t="shared" si="35"/>
        <v>28.5</v>
      </c>
    </row>
    <row r="1288" spans="1:12" ht="12.75">
      <c r="A1288">
        <f t="shared" si="36"/>
        <v>1581.7299999999902</v>
      </c>
      <c r="B1288">
        <v>33124.5</v>
      </c>
      <c r="L1288" s="9">
        <f aca="true" t="shared" si="37" ref="L1288:L1351">B1288-B1287</f>
        <v>28.5</v>
      </c>
    </row>
    <row r="1289" spans="1:12" ht="12.75">
      <c r="A1289">
        <f t="shared" si="36"/>
        <v>1581.7399999999902</v>
      </c>
      <c r="B1289">
        <v>33153</v>
      </c>
      <c r="L1289" s="9">
        <f t="shared" si="37"/>
        <v>28.5</v>
      </c>
    </row>
    <row r="1290" spans="1:12" ht="12.75">
      <c r="A1290">
        <f t="shared" si="36"/>
        <v>1581.7499999999902</v>
      </c>
      <c r="B1290">
        <v>33181.5</v>
      </c>
      <c r="L1290" s="9">
        <f t="shared" si="37"/>
        <v>28.5</v>
      </c>
    </row>
    <row r="1291" spans="1:12" ht="12.75">
      <c r="A1291">
        <f t="shared" si="36"/>
        <v>1581.7599999999902</v>
      </c>
      <c r="B1291">
        <v>33210</v>
      </c>
      <c r="L1291" s="9">
        <f t="shared" si="37"/>
        <v>28.5</v>
      </c>
    </row>
    <row r="1292" spans="1:12" ht="12.75">
      <c r="A1292">
        <f t="shared" si="36"/>
        <v>1581.7699999999902</v>
      </c>
      <c r="B1292">
        <v>33238.5</v>
      </c>
      <c r="L1292" s="9">
        <f t="shared" si="37"/>
        <v>28.5</v>
      </c>
    </row>
    <row r="1293" spans="1:12" ht="12.75">
      <c r="A1293">
        <f t="shared" si="36"/>
        <v>1581.7799999999902</v>
      </c>
      <c r="B1293">
        <v>33267</v>
      </c>
      <c r="L1293" s="9">
        <f t="shared" si="37"/>
        <v>28.5</v>
      </c>
    </row>
    <row r="1294" spans="1:12" ht="12.75">
      <c r="A1294">
        <f t="shared" si="36"/>
        <v>1581.7899999999902</v>
      </c>
      <c r="B1294">
        <v>33295.5</v>
      </c>
      <c r="L1294" s="9">
        <f t="shared" si="37"/>
        <v>28.5</v>
      </c>
    </row>
    <row r="1295" spans="1:12" ht="12.75">
      <c r="A1295">
        <f t="shared" si="36"/>
        <v>1581.7999999999902</v>
      </c>
      <c r="B1295">
        <v>33324</v>
      </c>
      <c r="C1295">
        <v>33352.8</v>
      </c>
      <c r="D1295">
        <v>33381.6</v>
      </c>
      <c r="E1295">
        <v>33410.4</v>
      </c>
      <c r="F1295">
        <v>33439.2</v>
      </c>
      <c r="G1295">
        <v>33468</v>
      </c>
      <c r="H1295">
        <v>33496.8</v>
      </c>
      <c r="I1295">
        <v>33525.6</v>
      </c>
      <c r="J1295">
        <v>33554.4</v>
      </c>
      <c r="K1295">
        <v>33583.2</v>
      </c>
      <c r="L1295" s="9">
        <f t="shared" si="37"/>
        <v>28.5</v>
      </c>
    </row>
    <row r="1296" spans="1:12" ht="12.75">
      <c r="A1296">
        <f t="shared" si="36"/>
        <v>1581.8099999999902</v>
      </c>
      <c r="B1296">
        <v>33352.8</v>
      </c>
      <c r="L1296" s="9">
        <f t="shared" si="37"/>
        <v>28.80000000000291</v>
      </c>
    </row>
    <row r="1297" spans="1:12" ht="12.75">
      <c r="A1297">
        <f t="shared" si="36"/>
        <v>1581.8199999999902</v>
      </c>
      <c r="B1297">
        <v>33381.6</v>
      </c>
      <c r="L1297" s="9">
        <f t="shared" si="37"/>
        <v>28.799999999995634</v>
      </c>
    </row>
    <row r="1298" spans="1:12" ht="12.75">
      <c r="A1298">
        <f t="shared" si="36"/>
        <v>1581.8299999999902</v>
      </c>
      <c r="B1298">
        <v>33410.4</v>
      </c>
      <c r="L1298" s="9">
        <f t="shared" si="37"/>
        <v>28.80000000000291</v>
      </c>
    </row>
    <row r="1299" spans="1:12" ht="12.75">
      <c r="A1299">
        <f t="shared" si="36"/>
        <v>1581.8399999999901</v>
      </c>
      <c r="B1299">
        <v>33439.2</v>
      </c>
      <c r="L1299" s="9">
        <f t="shared" si="37"/>
        <v>28.799999999995634</v>
      </c>
    </row>
    <row r="1300" spans="1:12" ht="12.75">
      <c r="A1300">
        <f t="shared" si="36"/>
        <v>1581.8499999999901</v>
      </c>
      <c r="B1300">
        <v>33468</v>
      </c>
      <c r="L1300" s="9">
        <f t="shared" si="37"/>
        <v>28.80000000000291</v>
      </c>
    </row>
    <row r="1301" spans="1:12" ht="12.75">
      <c r="A1301">
        <f t="shared" si="36"/>
        <v>1581.8599999999901</v>
      </c>
      <c r="B1301">
        <v>33496.8</v>
      </c>
      <c r="L1301" s="9">
        <f t="shared" si="37"/>
        <v>28.80000000000291</v>
      </c>
    </row>
    <row r="1302" spans="1:12" ht="12.75">
      <c r="A1302">
        <f t="shared" si="36"/>
        <v>1581.8699999999901</v>
      </c>
      <c r="B1302">
        <v>33525.6</v>
      </c>
      <c r="L1302" s="9">
        <f t="shared" si="37"/>
        <v>28.799999999995634</v>
      </c>
    </row>
    <row r="1303" spans="1:12" ht="12.75">
      <c r="A1303">
        <f t="shared" si="36"/>
        <v>1581.87999999999</v>
      </c>
      <c r="B1303">
        <v>33554.4</v>
      </c>
      <c r="L1303" s="9">
        <f t="shared" si="37"/>
        <v>28.80000000000291</v>
      </c>
    </row>
    <row r="1304" spans="1:12" ht="12.75">
      <c r="A1304">
        <f t="shared" si="36"/>
        <v>1581.88999999999</v>
      </c>
      <c r="B1304">
        <v>33583.2</v>
      </c>
      <c r="L1304" s="9">
        <f t="shared" si="37"/>
        <v>28.799999999995634</v>
      </c>
    </row>
    <row r="1305" spans="1:12" ht="12.75">
      <c r="A1305">
        <f aca="true" t="shared" si="38" ref="A1305:A1368">A1304+0.01</f>
        <v>1581.89999999999</v>
      </c>
      <c r="B1305">
        <v>33612</v>
      </c>
      <c r="C1305">
        <v>33640.9</v>
      </c>
      <c r="D1305">
        <v>33669.8</v>
      </c>
      <c r="E1305">
        <v>33698.7</v>
      </c>
      <c r="F1305">
        <v>33727.6</v>
      </c>
      <c r="G1305">
        <v>33756.5</v>
      </c>
      <c r="H1305">
        <v>33785.4</v>
      </c>
      <c r="I1305">
        <v>33814.3</v>
      </c>
      <c r="J1305">
        <v>33843.2</v>
      </c>
      <c r="K1305">
        <v>33872.1</v>
      </c>
      <c r="L1305" s="9">
        <f t="shared" si="37"/>
        <v>28.80000000000291</v>
      </c>
    </row>
    <row r="1306" spans="1:12" ht="12.75">
      <c r="A1306">
        <f t="shared" si="38"/>
        <v>1581.90999999999</v>
      </c>
      <c r="B1306">
        <v>33640.9</v>
      </c>
      <c r="L1306" s="9">
        <f t="shared" si="37"/>
        <v>28.900000000001455</v>
      </c>
    </row>
    <row r="1307" spans="1:12" ht="12.75">
      <c r="A1307">
        <f t="shared" si="38"/>
        <v>1581.91999999999</v>
      </c>
      <c r="B1307">
        <v>33669.8</v>
      </c>
      <c r="L1307" s="9">
        <f t="shared" si="37"/>
        <v>28.900000000001455</v>
      </c>
    </row>
    <row r="1308" spans="1:12" ht="12.75">
      <c r="A1308">
        <f t="shared" si="38"/>
        <v>1581.92999999999</v>
      </c>
      <c r="B1308">
        <v>33698.7</v>
      </c>
      <c r="L1308" s="9">
        <f t="shared" si="37"/>
        <v>28.89999999999418</v>
      </c>
    </row>
    <row r="1309" spans="1:12" ht="12.75">
      <c r="A1309">
        <f t="shared" si="38"/>
        <v>1581.93999999999</v>
      </c>
      <c r="B1309">
        <v>33727.6</v>
      </c>
      <c r="L1309" s="9">
        <f t="shared" si="37"/>
        <v>28.900000000001455</v>
      </c>
    </row>
    <row r="1310" spans="1:12" ht="12.75">
      <c r="A1310">
        <f t="shared" si="38"/>
        <v>1581.94999999999</v>
      </c>
      <c r="B1310">
        <v>33756.5</v>
      </c>
      <c r="L1310" s="9">
        <f t="shared" si="37"/>
        <v>28.900000000001455</v>
      </c>
    </row>
    <row r="1311" spans="1:12" ht="12.75">
      <c r="A1311">
        <f t="shared" si="38"/>
        <v>1581.95999999999</v>
      </c>
      <c r="B1311">
        <v>33785.4</v>
      </c>
      <c r="L1311" s="9">
        <f t="shared" si="37"/>
        <v>28.900000000001455</v>
      </c>
    </row>
    <row r="1312" spans="1:12" ht="12.75">
      <c r="A1312">
        <f t="shared" si="38"/>
        <v>1581.96999999999</v>
      </c>
      <c r="B1312">
        <v>33814.3</v>
      </c>
      <c r="L1312" s="9">
        <f t="shared" si="37"/>
        <v>28.900000000001455</v>
      </c>
    </row>
    <row r="1313" spans="1:12" ht="12.75">
      <c r="A1313">
        <f t="shared" si="38"/>
        <v>1581.97999999999</v>
      </c>
      <c r="B1313">
        <v>33843.2</v>
      </c>
      <c r="L1313" s="9">
        <f t="shared" si="37"/>
        <v>28.89999999999418</v>
      </c>
    </row>
    <row r="1314" spans="1:12" ht="12.75">
      <c r="A1314">
        <f t="shared" si="38"/>
        <v>1581.98999999999</v>
      </c>
      <c r="B1314">
        <v>33872.1</v>
      </c>
      <c r="L1314" s="9">
        <f t="shared" si="37"/>
        <v>28.900000000001455</v>
      </c>
    </row>
    <row r="1315" spans="1:12" ht="12.75">
      <c r="A1315">
        <f t="shared" si="38"/>
        <v>1581.99999999999</v>
      </c>
      <c r="B1315">
        <v>33901</v>
      </c>
      <c r="C1315">
        <v>33930</v>
      </c>
      <c r="D1315">
        <v>33959</v>
      </c>
      <c r="E1315">
        <v>33988</v>
      </c>
      <c r="F1315">
        <v>34017</v>
      </c>
      <c r="G1315">
        <v>34046</v>
      </c>
      <c r="H1315">
        <v>34075</v>
      </c>
      <c r="I1315">
        <v>34104</v>
      </c>
      <c r="J1315">
        <v>34133</v>
      </c>
      <c r="K1315">
        <v>34162</v>
      </c>
      <c r="L1315" s="9">
        <f t="shared" si="37"/>
        <v>28.900000000001455</v>
      </c>
    </row>
    <row r="1316" spans="1:12" ht="12.75">
      <c r="A1316">
        <f t="shared" si="38"/>
        <v>1582.00999999999</v>
      </c>
      <c r="B1316">
        <v>33930</v>
      </c>
      <c r="L1316" s="9">
        <f t="shared" si="37"/>
        <v>29</v>
      </c>
    </row>
    <row r="1317" spans="1:12" ht="12.75">
      <c r="A1317">
        <f t="shared" si="38"/>
        <v>1582.01999999999</v>
      </c>
      <c r="B1317">
        <v>33959</v>
      </c>
      <c r="L1317" s="9">
        <f t="shared" si="37"/>
        <v>29</v>
      </c>
    </row>
    <row r="1318" spans="1:12" ht="12.75">
      <c r="A1318">
        <f t="shared" si="38"/>
        <v>1582.02999999999</v>
      </c>
      <c r="B1318">
        <v>33988</v>
      </c>
      <c r="L1318" s="9">
        <f t="shared" si="37"/>
        <v>29</v>
      </c>
    </row>
    <row r="1319" spans="1:12" ht="12.75">
      <c r="A1319">
        <f t="shared" si="38"/>
        <v>1582.03999999999</v>
      </c>
      <c r="B1319">
        <v>34017</v>
      </c>
      <c r="L1319" s="9">
        <f t="shared" si="37"/>
        <v>29</v>
      </c>
    </row>
    <row r="1320" spans="1:12" ht="12.75">
      <c r="A1320">
        <f t="shared" si="38"/>
        <v>1582.04999999999</v>
      </c>
      <c r="B1320">
        <v>34046</v>
      </c>
      <c r="L1320" s="9">
        <f t="shared" si="37"/>
        <v>29</v>
      </c>
    </row>
    <row r="1321" spans="1:12" ht="12.75">
      <c r="A1321">
        <f t="shared" si="38"/>
        <v>1582.05999999999</v>
      </c>
      <c r="B1321">
        <v>34075</v>
      </c>
      <c r="L1321" s="9">
        <f t="shared" si="37"/>
        <v>29</v>
      </c>
    </row>
    <row r="1322" spans="1:12" ht="12.75">
      <c r="A1322">
        <f t="shared" si="38"/>
        <v>1582.06999999999</v>
      </c>
      <c r="B1322">
        <v>34104</v>
      </c>
      <c r="L1322" s="9">
        <f t="shared" si="37"/>
        <v>29</v>
      </c>
    </row>
    <row r="1323" spans="1:12" ht="12.75">
      <c r="A1323">
        <f t="shared" si="38"/>
        <v>1582.07999999999</v>
      </c>
      <c r="B1323">
        <v>34133</v>
      </c>
      <c r="L1323" s="9">
        <f t="shared" si="37"/>
        <v>29</v>
      </c>
    </row>
    <row r="1324" spans="1:12" ht="12.75">
      <c r="A1324">
        <f t="shared" si="38"/>
        <v>1582.08999999999</v>
      </c>
      <c r="B1324">
        <v>34162</v>
      </c>
      <c r="L1324" s="9">
        <f t="shared" si="37"/>
        <v>29</v>
      </c>
    </row>
    <row r="1325" spans="1:12" ht="12.75">
      <c r="A1325">
        <f t="shared" si="38"/>
        <v>1582.09999999999</v>
      </c>
      <c r="B1325">
        <v>34191</v>
      </c>
      <c r="C1325">
        <v>34220.2</v>
      </c>
      <c r="D1325">
        <v>34249.4</v>
      </c>
      <c r="E1325">
        <v>34278.6</v>
      </c>
      <c r="F1325">
        <v>34307.8</v>
      </c>
      <c r="G1325">
        <v>34337</v>
      </c>
      <c r="H1325">
        <v>34366.2</v>
      </c>
      <c r="I1325">
        <v>34395.4</v>
      </c>
      <c r="J1325">
        <v>34424.6</v>
      </c>
      <c r="K1325">
        <v>34453.8</v>
      </c>
      <c r="L1325" s="9">
        <f t="shared" si="37"/>
        <v>29</v>
      </c>
    </row>
    <row r="1326" spans="1:12" ht="12.75">
      <c r="A1326">
        <f t="shared" si="38"/>
        <v>1582.10999999999</v>
      </c>
      <c r="B1326">
        <v>34220.2</v>
      </c>
      <c r="L1326" s="9">
        <f t="shared" si="37"/>
        <v>29.19999999999709</v>
      </c>
    </row>
    <row r="1327" spans="1:12" ht="12.75">
      <c r="A1327">
        <f t="shared" si="38"/>
        <v>1582.11999999999</v>
      </c>
      <c r="B1327">
        <v>34249.4</v>
      </c>
      <c r="L1327" s="9">
        <f t="shared" si="37"/>
        <v>29.200000000004366</v>
      </c>
    </row>
    <row r="1328" spans="1:12" ht="12.75">
      <c r="A1328">
        <f t="shared" si="38"/>
        <v>1582.1299999999899</v>
      </c>
      <c r="B1328">
        <v>34278.6</v>
      </c>
      <c r="L1328" s="9">
        <f t="shared" si="37"/>
        <v>29.19999999999709</v>
      </c>
    </row>
    <row r="1329" spans="1:12" ht="12.75">
      <c r="A1329">
        <f t="shared" si="38"/>
        <v>1582.1399999999899</v>
      </c>
      <c r="B1329">
        <v>34307.8</v>
      </c>
      <c r="L1329" s="9">
        <f t="shared" si="37"/>
        <v>29.200000000004366</v>
      </c>
    </row>
    <row r="1330" spans="1:12" ht="12.75">
      <c r="A1330">
        <f t="shared" si="38"/>
        <v>1582.1499999999899</v>
      </c>
      <c r="B1330">
        <v>34337</v>
      </c>
      <c r="L1330" s="9">
        <f t="shared" si="37"/>
        <v>29.19999999999709</v>
      </c>
    </row>
    <row r="1331" spans="1:12" ht="12.75">
      <c r="A1331">
        <f t="shared" si="38"/>
        <v>1582.1599999999899</v>
      </c>
      <c r="B1331">
        <v>34366.2</v>
      </c>
      <c r="L1331" s="9">
        <f t="shared" si="37"/>
        <v>29.19999999999709</v>
      </c>
    </row>
    <row r="1332" spans="1:12" ht="12.75">
      <c r="A1332">
        <f t="shared" si="38"/>
        <v>1582.1699999999898</v>
      </c>
      <c r="B1332">
        <v>34395.4</v>
      </c>
      <c r="L1332" s="9">
        <f t="shared" si="37"/>
        <v>29.200000000004366</v>
      </c>
    </row>
    <row r="1333" spans="1:12" ht="12.75">
      <c r="A1333">
        <f t="shared" si="38"/>
        <v>1582.1799999999898</v>
      </c>
      <c r="B1333">
        <v>34424.6</v>
      </c>
      <c r="L1333" s="9">
        <f t="shared" si="37"/>
        <v>29.19999999999709</v>
      </c>
    </row>
    <row r="1334" spans="1:12" ht="12.75">
      <c r="A1334">
        <f t="shared" si="38"/>
        <v>1582.1899999999898</v>
      </c>
      <c r="B1334">
        <v>34453.8</v>
      </c>
      <c r="L1334" s="9">
        <f t="shared" si="37"/>
        <v>29.200000000004366</v>
      </c>
    </row>
    <row r="1335" spans="1:12" ht="12.75">
      <c r="A1335">
        <f t="shared" si="38"/>
        <v>1582.1999999999898</v>
      </c>
      <c r="B1335">
        <v>34483</v>
      </c>
      <c r="C1335">
        <v>34512.3</v>
      </c>
      <c r="D1335">
        <v>34541.6</v>
      </c>
      <c r="E1335">
        <v>34570.9</v>
      </c>
      <c r="F1335">
        <v>34600.2</v>
      </c>
      <c r="G1335">
        <v>34629.5</v>
      </c>
      <c r="H1335">
        <v>34658.8</v>
      </c>
      <c r="I1335">
        <v>34688.1</v>
      </c>
      <c r="J1335">
        <v>34717.4</v>
      </c>
      <c r="K1335">
        <v>34746.7</v>
      </c>
      <c r="L1335" s="9">
        <f t="shared" si="37"/>
        <v>29.19999999999709</v>
      </c>
    </row>
    <row r="1336" spans="1:12" ht="12.75">
      <c r="A1336">
        <f t="shared" si="38"/>
        <v>1582.2099999999898</v>
      </c>
      <c r="B1336">
        <v>34512.3</v>
      </c>
      <c r="L1336" s="9">
        <f t="shared" si="37"/>
        <v>29.30000000000291</v>
      </c>
    </row>
    <row r="1337" spans="1:12" ht="12.75">
      <c r="A1337">
        <f t="shared" si="38"/>
        <v>1582.2199999999898</v>
      </c>
      <c r="B1337">
        <v>34541.6</v>
      </c>
      <c r="L1337" s="9">
        <f t="shared" si="37"/>
        <v>29.299999999995634</v>
      </c>
    </row>
    <row r="1338" spans="1:12" ht="12.75">
      <c r="A1338">
        <f t="shared" si="38"/>
        <v>1582.2299999999898</v>
      </c>
      <c r="B1338">
        <v>34570.9</v>
      </c>
      <c r="L1338" s="9">
        <f t="shared" si="37"/>
        <v>29.30000000000291</v>
      </c>
    </row>
    <row r="1339" spans="1:12" ht="12.75">
      <c r="A1339">
        <f t="shared" si="38"/>
        <v>1582.2399999999898</v>
      </c>
      <c r="B1339">
        <v>34600.2</v>
      </c>
      <c r="L1339" s="9">
        <f t="shared" si="37"/>
        <v>29.299999999995634</v>
      </c>
    </row>
    <row r="1340" spans="1:12" ht="12.75">
      <c r="A1340">
        <f t="shared" si="38"/>
        <v>1582.2499999999898</v>
      </c>
      <c r="B1340">
        <v>34629.5</v>
      </c>
      <c r="L1340" s="9">
        <f t="shared" si="37"/>
        <v>29.30000000000291</v>
      </c>
    </row>
    <row r="1341" spans="1:12" ht="12.75">
      <c r="A1341">
        <f t="shared" si="38"/>
        <v>1582.2599999999898</v>
      </c>
      <c r="B1341">
        <v>34658.8</v>
      </c>
      <c r="L1341" s="9">
        <f t="shared" si="37"/>
        <v>29.30000000000291</v>
      </c>
    </row>
    <row r="1342" spans="1:12" ht="12.75">
      <c r="A1342">
        <f t="shared" si="38"/>
        <v>1582.2699999999897</v>
      </c>
      <c r="B1342">
        <v>34688.1</v>
      </c>
      <c r="L1342" s="9">
        <f t="shared" si="37"/>
        <v>29.299999999995634</v>
      </c>
    </row>
    <row r="1343" spans="1:12" ht="12.75">
      <c r="A1343">
        <f t="shared" si="38"/>
        <v>1582.2799999999897</v>
      </c>
      <c r="B1343">
        <v>34717.4</v>
      </c>
      <c r="L1343" s="9">
        <f t="shared" si="37"/>
        <v>29.30000000000291</v>
      </c>
    </row>
    <row r="1344" spans="1:12" ht="12.75">
      <c r="A1344">
        <f t="shared" si="38"/>
        <v>1582.2899999999897</v>
      </c>
      <c r="B1344">
        <v>34746.7</v>
      </c>
      <c r="L1344" s="9">
        <f t="shared" si="37"/>
        <v>29.299999999995634</v>
      </c>
    </row>
    <row r="1345" spans="1:12" ht="12.75">
      <c r="A1345">
        <f t="shared" si="38"/>
        <v>1582.2999999999897</v>
      </c>
      <c r="B1345">
        <v>34776</v>
      </c>
      <c r="C1345">
        <v>34805.5</v>
      </c>
      <c r="D1345">
        <v>34835</v>
      </c>
      <c r="E1345">
        <v>34864.5</v>
      </c>
      <c r="F1345">
        <v>34894</v>
      </c>
      <c r="G1345">
        <v>34923.5</v>
      </c>
      <c r="H1345">
        <v>34953</v>
      </c>
      <c r="I1345">
        <v>34982.5</v>
      </c>
      <c r="J1345">
        <v>35012</v>
      </c>
      <c r="K1345">
        <v>35041.5</v>
      </c>
      <c r="L1345" s="9">
        <f t="shared" si="37"/>
        <v>29.30000000000291</v>
      </c>
    </row>
    <row r="1346" spans="1:12" ht="12.75">
      <c r="A1346">
        <f t="shared" si="38"/>
        <v>1582.3099999999897</v>
      </c>
      <c r="B1346">
        <v>34805.5</v>
      </c>
      <c r="L1346" s="9">
        <f t="shared" si="37"/>
        <v>29.5</v>
      </c>
    </row>
    <row r="1347" spans="1:12" ht="12.75">
      <c r="A1347">
        <f t="shared" si="38"/>
        <v>1582.3199999999897</v>
      </c>
      <c r="B1347">
        <v>34835</v>
      </c>
      <c r="L1347" s="9">
        <f t="shared" si="37"/>
        <v>29.5</v>
      </c>
    </row>
    <row r="1348" spans="1:12" ht="12.75">
      <c r="A1348">
        <f t="shared" si="38"/>
        <v>1582.3299999999897</v>
      </c>
      <c r="B1348">
        <v>34864.5</v>
      </c>
      <c r="L1348" s="9">
        <f t="shared" si="37"/>
        <v>29.5</v>
      </c>
    </row>
    <row r="1349" spans="1:12" ht="12.75">
      <c r="A1349">
        <f t="shared" si="38"/>
        <v>1582.3399999999897</v>
      </c>
      <c r="B1349">
        <v>34894</v>
      </c>
      <c r="L1349" s="9">
        <f t="shared" si="37"/>
        <v>29.5</v>
      </c>
    </row>
    <row r="1350" spans="1:12" ht="12.75">
      <c r="A1350">
        <f t="shared" si="38"/>
        <v>1582.3499999999897</v>
      </c>
      <c r="B1350">
        <v>34923.5</v>
      </c>
      <c r="L1350" s="9">
        <f t="shared" si="37"/>
        <v>29.5</v>
      </c>
    </row>
    <row r="1351" spans="1:12" ht="12.75">
      <c r="A1351">
        <f t="shared" si="38"/>
        <v>1582.3599999999897</v>
      </c>
      <c r="B1351">
        <v>34953</v>
      </c>
      <c r="L1351" s="9">
        <f t="shared" si="37"/>
        <v>29.5</v>
      </c>
    </row>
    <row r="1352" spans="1:12" ht="12.75">
      <c r="A1352">
        <f t="shared" si="38"/>
        <v>1582.3699999999897</v>
      </c>
      <c r="B1352">
        <v>34982.5</v>
      </c>
      <c r="L1352" s="9">
        <f aca="true" t="shared" si="39" ref="L1352:L1415">B1352-B1351</f>
        <v>29.5</v>
      </c>
    </row>
    <row r="1353" spans="1:12" ht="12.75">
      <c r="A1353">
        <f t="shared" si="38"/>
        <v>1582.3799999999896</v>
      </c>
      <c r="B1353">
        <v>35012</v>
      </c>
      <c r="L1353" s="9">
        <f t="shared" si="39"/>
        <v>29.5</v>
      </c>
    </row>
    <row r="1354" spans="1:12" ht="12.75">
      <c r="A1354">
        <f t="shared" si="38"/>
        <v>1582.3899999999896</v>
      </c>
      <c r="B1354">
        <v>35041.5</v>
      </c>
      <c r="L1354" s="9">
        <f t="shared" si="39"/>
        <v>29.5</v>
      </c>
    </row>
    <row r="1355" spans="1:12" ht="12.75">
      <c r="A1355">
        <f t="shared" si="38"/>
        <v>1582.3999999999896</v>
      </c>
      <c r="B1355">
        <v>35071</v>
      </c>
      <c r="C1355">
        <v>35100.7</v>
      </c>
      <c r="D1355">
        <v>35130.4</v>
      </c>
      <c r="E1355">
        <v>35160.1</v>
      </c>
      <c r="F1355">
        <v>35189.8</v>
      </c>
      <c r="G1355">
        <v>35219.5</v>
      </c>
      <c r="H1355">
        <v>35249.2</v>
      </c>
      <c r="I1355">
        <v>35278.9</v>
      </c>
      <c r="J1355">
        <v>35308.6</v>
      </c>
      <c r="K1355">
        <v>35338.3</v>
      </c>
      <c r="L1355" s="9">
        <f t="shared" si="39"/>
        <v>29.5</v>
      </c>
    </row>
    <row r="1356" spans="1:12" ht="12.75">
      <c r="A1356">
        <f t="shared" si="38"/>
        <v>1582.4099999999896</v>
      </c>
      <c r="B1356">
        <v>35100.7</v>
      </c>
      <c r="L1356" s="9">
        <f t="shared" si="39"/>
        <v>29.69999999999709</v>
      </c>
    </row>
    <row r="1357" spans="1:12" ht="12.75">
      <c r="A1357">
        <f t="shared" si="38"/>
        <v>1582.4199999999896</v>
      </c>
      <c r="B1357">
        <v>35130.4</v>
      </c>
      <c r="L1357" s="9">
        <f t="shared" si="39"/>
        <v>29.700000000004366</v>
      </c>
    </row>
    <row r="1358" spans="1:12" ht="12.75">
      <c r="A1358">
        <f t="shared" si="38"/>
        <v>1582.4299999999896</v>
      </c>
      <c r="B1358">
        <v>35160.1</v>
      </c>
      <c r="L1358" s="9">
        <f t="shared" si="39"/>
        <v>29.69999999999709</v>
      </c>
    </row>
    <row r="1359" spans="1:12" ht="12.75">
      <c r="A1359">
        <f t="shared" si="38"/>
        <v>1582.4399999999896</v>
      </c>
      <c r="B1359">
        <v>35189.8</v>
      </c>
      <c r="L1359" s="9">
        <f t="shared" si="39"/>
        <v>29.700000000004366</v>
      </c>
    </row>
    <row r="1360" spans="1:12" ht="12.75">
      <c r="A1360">
        <f t="shared" si="38"/>
        <v>1582.4499999999896</v>
      </c>
      <c r="B1360">
        <v>35219.5</v>
      </c>
      <c r="L1360" s="9">
        <f t="shared" si="39"/>
        <v>29.69999999999709</v>
      </c>
    </row>
    <row r="1361" spans="1:12" ht="12.75">
      <c r="A1361">
        <f t="shared" si="38"/>
        <v>1582.4599999999896</v>
      </c>
      <c r="B1361">
        <v>35249.2</v>
      </c>
      <c r="L1361" s="9">
        <f t="shared" si="39"/>
        <v>29.69999999999709</v>
      </c>
    </row>
    <row r="1362" spans="1:12" ht="12.75">
      <c r="A1362">
        <f t="shared" si="38"/>
        <v>1582.4699999999896</v>
      </c>
      <c r="B1362">
        <v>35278.9</v>
      </c>
      <c r="L1362" s="9">
        <f t="shared" si="39"/>
        <v>29.700000000004366</v>
      </c>
    </row>
    <row r="1363" spans="1:12" ht="12.75">
      <c r="A1363">
        <f t="shared" si="38"/>
        <v>1582.4799999999896</v>
      </c>
      <c r="B1363">
        <v>35308.6</v>
      </c>
      <c r="L1363" s="9">
        <f t="shared" si="39"/>
        <v>29.69999999999709</v>
      </c>
    </row>
    <row r="1364" spans="1:12" ht="12.75">
      <c r="A1364">
        <f t="shared" si="38"/>
        <v>1582.4899999999895</v>
      </c>
      <c r="B1364">
        <v>35338.3</v>
      </c>
      <c r="L1364" s="9">
        <f t="shared" si="39"/>
        <v>29.700000000004366</v>
      </c>
    </row>
    <row r="1365" spans="1:12" ht="12.75">
      <c r="A1365">
        <f t="shared" si="38"/>
        <v>1582.4999999999895</v>
      </c>
      <c r="B1365">
        <v>35368</v>
      </c>
      <c r="C1365">
        <v>35397.8</v>
      </c>
      <c r="D1365">
        <v>35427.6</v>
      </c>
      <c r="E1365">
        <v>35457.4</v>
      </c>
      <c r="F1365">
        <v>35487.2</v>
      </c>
      <c r="G1365">
        <v>35517</v>
      </c>
      <c r="H1365">
        <v>35546.8</v>
      </c>
      <c r="I1365">
        <v>35576.6</v>
      </c>
      <c r="J1365">
        <v>35606.4</v>
      </c>
      <c r="K1365">
        <v>35636.2</v>
      </c>
      <c r="L1365" s="9">
        <f t="shared" si="39"/>
        <v>29.69999999999709</v>
      </c>
    </row>
    <row r="1366" spans="1:12" ht="12.75">
      <c r="A1366">
        <f t="shared" si="38"/>
        <v>1582.5099999999895</v>
      </c>
      <c r="B1366">
        <v>35397.8</v>
      </c>
      <c r="L1366" s="9">
        <f t="shared" si="39"/>
        <v>29.80000000000291</v>
      </c>
    </row>
    <row r="1367" spans="1:12" ht="12.75">
      <c r="A1367">
        <f t="shared" si="38"/>
        <v>1582.5199999999895</v>
      </c>
      <c r="B1367">
        <v>35427.6</v>
      </c>
      <c r="L1367" s="9">
        <f t="shared" si="39"/>
        <v>29.799999999995634</v>
      </c>
    </row>
    <row r="1368" spans="1:12" ht="12.75">
      <c r="A1368">
        <f t="shared" si="38"/>
        <v>1582.5299999999895</v>
      </c>
      <c r="B1368">
        <v>35457.4</v>
      </c>
      <c r="L1368" s="9">
        <f t="shared" si="39"/>
        <v>29.80000000000291</v>
      </c>
    </row>
    <row r="1369" spans="1:12" ht="12.75">
      <c r="A1369">
        <f aca="true" t="shared" si="40" ref="A1369:A1432">A1368+0.01</f>
        <v>1582.5399999999895</v>
      </c>
      <c r="B1369">
        <v>35487.2</v>
      </c>
      <c r="L1369" s="9">
        <f t="shared" si="39"/>
        <v>29.799999999995634</v>
      </c>
    </row>
    <row r="1370" spans="1:12" ht="12.75">
      <c r="A1370">
        <f t="shared" si="40"/>
        <v>1582.5499999999895</v>
      </c>
      <c r="B1370">
        <v>35517</v>
      </c>
      <c r="L1370" s="9">
        <f t="shared" si="39"/>
        <v>29.80000000000291</v>
      </c>
    </row>
    <row r="1371" spans="1:12" ht="12.75">
      <c r="A1371">
        <f t="shared" si="40"/>
        <v>1582.5599999999895</v>
      </c>
      <c r="B1371">
        <v>35546.8</v>
      </c>
      <c r="L1371" s="9">
        <f t="shared" si="39"/>
        <v>29.80000000000291</v>
      </c>
    </row>
    <row r="1372" spans="1:12" ht="12.75">
      <c r="A1372">
        <f t="shared" si="40"/>
        <v>1582.5699999999895</v>
      </c>
      <c r="B1372">
        <v>35576.6</v>
      </c>
      <c r="L1372" s="9">
        <f t="shared" si="39"/>
        <v>29.799999999995634</v>
      </c>
    </row>
    <row r="1373" spans="1:12" ht="12.75">
      <c r="A1373">
        <f t="shared" si="40"/>
        <v>1582.5799999999895</v>
      </c>
      <c r="B1373">
        <v>35606.4</v>
      </c>
      <c r="L1373" s="9">
        <f t="shared" si="39"/>
        <v>29.80000000000291</v>
      </c>
    </row>
    <row r="1374" spans="1:12" ht="12.75">
      <c r="A1374">
        <f t="shared" si="40"/>
        <v>1582.5899999999895</v>
      </c>
      <c r="B1374">
        <v>35636.2</v>
      </c>
      <c r="L1374" s="9">
        <f t="shared" si="39"/>
        <v>29.799999999995634</v>
      </c>
    </row>
    <row r="1375" spans="1:12" ht="12.75">
      <c r="A1375">
        <f t="shared" si="40"/>
        <v>1582.5999999999894</v>
      </c>
      <c r="B1375">
        <v>35666</v>
      </c>
      <c r="C1375">
        <v>35695.9</v>
      </c>
      <c r="D1375">
        <v>35725.8</v>
      </c>
      <c r="E1375">
        <v>35755.7</v>
      </c>
      <c r="F1375">
        <v>35785.6</v>
      </c>
      <c r="G1375">
        <v>35815.5</v>
      </c>
      <c r="H1375">
        <v>35845.4</v>
      </c>
      <c r="I1375">
        <v>35875.3</v>
      </c>
      <c r="J1375">
        <v>35905.2</v>
      </c>
      <c r="K1375">
        <v>35935.1</v>
      </c>
      <c r="L1375" s="9">
        <f t="shared" si="39"/>
        <v>29.80000000000291</v>
      </c>
    </row>
    <row r="1376" spans="1:12" ht="12.75">
      <c r="A1376">
        <f t="shared" si="40"/>
        <v>1582.6099999999894</v>
      </c>
      <c r="B1376">
        <v>35695.9</v>
      </c>
      <c r="L1376" s="9">
        <f t="shared" si="39"/>
        <v>29.900000000001455</v>
      </c>
    </row>
    <row r="1377" spans="1:12" ht="12.75">
      <c r="A1377">
        <f t="shared" si="40"/>
        <v>1582.6199999999894</v>
      </c>
      <c r="B1377">
        <v>35725.8</v>
      </c>
      <c r="L1377" s="9">
        <f t="shared" si="39"/>
        <v>29.900000000001455</v>
      </c>
    </row>
    <row r="1378" spans="1:12" ht="12.75">
      <c r="A1378">
        <f t="shared" si="40"/>
        <v>1582.6299999999894</v>
      </c>
      <c r="B1378">
        <v>35755.7</v>
      </c>
      <c r="L1378" s="9">
        <f t="shared" si="39"/>
        <v>29.89999999999418</v>
      </c>
    </row>
    <row r="1379" spans="1:12" ht="12.75">
      <c r="A1379">
        <f t="shared" si="40"/>
        <v>1582.6399999999894</v>
      </c>
      <c r="B1379">
        <v>35785.6</v>
      </c>
      <c r="L1379" s="9">
        <f t="shared" si="39"/>
        <v>29.900000000001455</v>
      </c>
    </row>
    <row r="1380" spans="1:12" ht="12.75">
      <c r="A1380">
        <f t="shared" si="40"/>
        <v>1582.6499999999894</v>
      </c>
      <c r="B1380">
        <v>35815.5</v>
      </c>
      <c r="L1380" s="9">
        <f t="shared" si="39"/>
        <v>29.900000000001455</v>
      </c>
    </row>
    <row r="1381" spans="1:12" ht="12.75">
      <c r="A1381">
        <f t="shared" si="40"/>
        <v>1582.6599999999894</v>
      </c>
      <c r="B1381">
        <v>35845.4</v>
      </c>
      <c r="L1381" s="9">
        <f t="shared" si="39"/>
        <v>29.900000000001455</v>
      </c>
    </row>
    <row r="1382" spans="1:12" ht="12.75">
      <c r="A1382">
        <f t="shared" si="40"/>
        <v>1582.6699999999894</v>
      </c>
      <c r="B1382">
        <v>35875.3</v>
      </c>
      <c r="L1382" s="9">
        <f t="shared" si="39"/>
        <v>29.900000000001455</v>
      </c>
    </row>
    <row r="1383" spans="1:12" ht="12.75">
      <c r="A1383">
        <f t="shared" si="40"/>
        <v>1582.6799999999894</v>
      </c>
      <c r="B1383">
        <v>35905.2</v>
      </c>
      <c r="L1383" s="9">
        <f t="shared" si="39"/>
        <v>29.89999999999418</v>
      </c>
    </row>
    <row r="1384" spans="1:12" ht="12.75">
      <c r="A1384">
        <f t="shared" si="40"/>
        <v>1582.6899999999894</v>
      </c>
      <c r="B1384">
        <v>35935.1</v>
      </c>
      <c r="L1384" s="9">
        <f t="shared" si="39"/>
        <v>29.900000000001455</v>
      </c>
    </row>
    <row r="1385" spans="1:12" ht="13.5" customHeight="1">
      <c r="A1385">
        <f t="shared" si="40"/>
        <v>1582.6999999999894</v>
      </c>
      <c r="B1385">
        <v>35965</v>
      </c>
      <c r="C1385">
        <v>35995.1</v>
      </c>
      <c r="D1385">
        <v>36025.2</v>
      </c>
      <c r="E1385">
        <v>36055.3</v>
      </c>
      <c r="F1385">
        <v>36085.4</v>
      </c>
      <c r="G1385">
        <v>36115.5</v>
      </c>
      <c r="H1385">
        <v>36145.6</v>
      </c>
      <c r="I1385">
        <v>36175.7</v>
      </c>
      <c r="J1385">
        <v>36205.8</v>
      </c>
      <c r="K1385">
        <v>36235.9</v>
      </c>
      <c r="L1385" s="9">
        <f t="shared" si="39"/>
        <v>29.900000000001455</v>
      </c>
    </row>
    <row r="1386" spans="1:12" ht="13.5" customHeight="1">
      <c r="A1386">
        <f t="shared" si="40"/>
        <v>1582.7099999999893</v>
      </c>
      <c r="B1386">
        <v>35995.1</v>
      </c>
      <c r="L1386" s="9">
        <f t="shared" si="39"/>
        <v>30.099999999998545</v>
      </c>
    </row>
    <row r="1387" spans="1:12" ht="13.5" customHeight="1">
      <c r="A1387">
        <f t="shared" si="40"/>
        <v>1582.7199999999893</v>
      </c>
      <c r="B1387">
        <v>36025.2</v>
      </c>
      <c r="L1387" s="9">
        <f t="shared" si="39"/>
        <v>30.099999999998545</v>
      </c>
    </row>
    <row r="1388" spans="1:12" ht="13.5" customHeight="1">
      <c r="A1388">
        <f t="shared" si="40"/>
        <v>1582.7299999999893</v>
      </c>
      <c r="B1388">
        <v>36055.3</v>
      </c>
      <c r="L1388" s="9">
        <f t="shared" si="39"/>
        <v>30.10000000000582</v>
      </c>
    </row>
    <row r="1389" spans="1:12" ht="13.5" customHeight="1">
      <c r="A1389">
        <f t="shared" si="40"/>
        <v>1582.7399999999893</v>
      </c>
      <c r="B1389">
        <v>36085.4</v>
      </c>
      <c r="L1389" s="9">
        <f t="shared" si="39"/>
        <v>30.099999999998545</v>
      </c>
    </row>
    <row r="1390" spans="1:12" ht="13.5" customHeight="1">
      <c r="A1390">
        <f t="shared" si="40"/>
        <v>1582.7499999999893</v>
      </c>
      <c r="B1390">
        <v>36115.5</v>
      </c>
      <c r="L1390" s="9">
        <f t="shared" si="39"/>
        <v>30.099999999998545</v>
      </c>
    </row>
    <row r="1391" spans="1:12" ht="13.5" customHeight="1">
      <c r="A1391">
        <f t="shared" si="40"/>
        <v>1582.7599999999893</v>
      </c>
      <c r="B1391">
        <v>36145.6</v>
      </c>
      <c r="L1391" s="9">
        <f t="shared" si="39"/>
        <v>30.099999999998545</v>
      </c>
    </row>
    <row r="1392" spans="1:12" ht="13.5" customHeight="1">
      <c r="A1392">
        <f t="shared" si="40"/>
        <v>1582.7699999999893</v>
      </c>
      <c r="B1392">
        <v>36175.7</v>
      </c>
      <c r="L1392" s="9">
        <f t="shared" si="39"/>
        <v>30.099999999998545</v>
      </c>
    </row>
    <row r="1393" spans="1:12" ht="13.5" customHeight="1">
      <c r="A1393">
        <f t="shared" si="40"/>
        <v>1582.7799999999893</v>
      </c>
      <c r="B1393">
        <v>36205.8</v>
      </c>
      <c r="L1393" s="9">
        <f t="shared" si="39"/>
        <v>30.10000000000582</v>
      </c>
    </row>
    <row r="1394" spans="1:12" ht="13.5" customHeight="1">
      <c r="A1394">
        <f t="shared" si="40"/>
        <v>1582.7899999999893</v>
      </c>
      <c r="B1394">
        <v>36235.9</v>
      </c>
      <c r="L1394" s="9">
        <f t="shared" si="39"/>
        <v>30.099999999998545</v>
      </c>
    </row>
    <row r="1395" spans="1:12" ht="12.75">
      <c r="A1395">
        <f t="shared" si="40"/>
        <v>1582.7999999999893</v>
      </c>
      <c r="B1395">
        <v>36266</v>
      </c>
      <c r="C1395">
        <v>36296.3</v>
      </c>
      <c r="D1395">
        <v>36326.6</v>
      </c>
      <c r="E1395">
        <v>36356.9</v>
      </c>
      <c r="F1395">
        <v>36387.2</v>
      </c>
      <c r="G1395">
        <v>36417.5</v>
      </c>
      <c r="H1395">
        <v>36447.8</v>
      </c>
      <c r="I1395">
        <v>36478.1</v>
      </c>
      <c r="J1395">
        <v>36508.4</v>
      </c>
      <c r="K1395">
        <v>36538.7</v>
      </c>
      <c r="L1395" s="9">
        <f t="shared" si="39"/>
        <v>30.099999999998545</v>
      </c>
    </row>
    <row r="1396" spans="1:12" ht="12.75">
      <c r="A1396">
        <f t="shared" si="40"/>
        <v>1582.8099999999893</v>
      </c>
      <c r="B1396">
        <v>36296.3</v>
      </c>
      <c r="L1396" s="9">
        <f t="shared" si="39"/>
        <v>30.30000000000291</v>
      </c>
    </row>
    <row r="1397" spans="1:12" ht="12.75">
      <c r="A1397">
        <f t="shared" si="40"/>
        <v>1582.8199999999892</v>
      </c>
      <c r="B1397">
        <v>36326.6</v>
      </c>
      <c r="L1397" s="9">
        <f t="shared" si="39"/>
        <v>30.299999999995634</v>
      </c>
    </row>
    <row r="1398" spans="1:12" ht="12.75">
      <c r="A1398">
        <f t="shared" si="40"/>
        <v>1582.8299999999892</v>
      </c>
      <c r="B1398">
        <v>36356.9</v>
      </c>
      <c r="L1398" s="9">
        <f t="shared" si="39"/>
        <v>30.30000000000291</v>
      </c>
    </row>
    <row r="1399" spans="1:12" ht="12.75">
      <c r="A1399">
        <f t="shared" si="40"/>
        <v>1582.8399999999892</v>
      </c>
      <c r="B1399">
        <v>36387.2</v>
      </c>
      <c r="L1399" s="9">
        <f t="shared" si="39"/>
        <v>30.299999999995634</v>
      </c>
    </row>
    <row r="1400" spans="1:12" ht="12.75">
      <c r="A1400">
        <f t="shared" si="40"/>
        <v>1582.8499999999892</v>
      </c>
      <c r="B1400">
        <v>36417.5</v>
      </c>
      <c r="L1400" s="9">
        <f t="shared" si="39"/>
        <v>30.30000000000291</v>
      </c>
    </row>
    <row r="1401" spans="1:12" ht="12.75">
      <c r="A1401">
        <f t="shared" si="40"/>
        <v>1582.8599999999892</v>
      </c>
      <c r="B1401">
        <v>36447.8</v>
      </c>
      <c r="L1401" s="9">
        <f t="shared" si="39"/>
        <v>30.30000000000291</v>
      </c>
    </row>
    <row r="1402" spans="1:12" ht="12.75">
      <c r="A1402">
        <f t="shared" si="40"/>
        <v>1582.8699999999892</v>
      </c>
      <c r="B1402">
        <v>36478.1</v>
      </c>
      <c r="L1402" s="9">
        <f t="shared" si="39"/>
        <v>30.299999999995634</v>
      </c>
    </row>
    <row r="1403" spans="1:12" ht="12.75">
      <c r="A1403">
        <f t="shared" si="40"/>
        <v>1582.8799999999892</v>
      </c>
      <c r="B1403">
        <v>36508.4</v>
      </c>
      <c r="L1403" s="9">
        <f t="shared" si="39"/>
        <v>30.30000000000291</v>
      </c>
    </row>
    <row r="1404" spans="1:12" ht="12.75">
      <c r="A1404">
        <f t="shared" si="40"/>
        <v>1582.8899999999892</v>
      </c>
      <c r="B1404">
        <v>36538.7</v>
      </c>
      <c r="L1404" s="9">
        <f t="shared" si="39"/>
        <v>30.299999999995634</v>
      </c>
    </row>
    <row r="1405" spans="1:12" ht="12.75">
      <c r="A1405">
        <f t="shared" si="40"/>
        <v>1582.8999999999892</v>
      </c>
      <c r="B1405">
        <v>36569</v>
      </c>
      <c r="C1405">
        <v>36599.4</v>
      </c>
      <c r="D1405">
        <v>36629.8</v>
      </c>
      <c r="E1405">
        <v>36660.2</v>
      </c>
      <c r="F1405">
        <v>36690.6</v>
      </c>
      <c r="G1405">
        <v>36721</v>
      </c>
      <c r="H1405">
        <v>36751.4</v>
      </c>
      <c r="I1405">
        <v>36781.8</v>
      </c>
      <c r="J1405">
        <v>36812.2</v>
      </c>
      <c r="K1405">
        <v>36842.6</v>
      </c>
      <c r="L1405" s="9">
        <f t="shared" si="39"/>
        <v>30.30000000000291</v>
      </c>
    </row>
    <row r="1406" spans="1:12" ht="12.75">
      <c r="A1406">
        <f t="shared" si="40"/>
        <v>1582.9099999999892</v>
      </c>
      <c r="B1406">
        <v>36599.4</v>
      </c>
      <c r="L1406" s="9">
        <f t="shared" si="39"/>
        <v>30.400000000001455</v>
      </c>
    </row>
    <row r="1407" spans="1:12" ht="12.75">
      <c r="A1407">
        <f t="shared" si="40"/>
        <v>1582.9199999999892</v>
      </c>
      <c r="B1407">
        <v>36629.8</v>
      </c>
      <c r="L1407" s="9">
        <f t="shared" si="39"/>
        <v>30.400000000001455</v>
      </c>
    </row>
    <row r="1408" spans="1:12" ht="12.75">
      <c r="A1408">
        <f t="shared" si="40"/>
        <v>1582.9299999999891</v>
      </c>
      <c r="B1408">
        <v>36660.2</v>
      </c>
      <c r="L1408" s="9">
        <f t="shared" si="39"/>
        <v>30.39999999999418</v>
      </c>
    </row>
    <row r="1409" spans="1:12" ht="12.75">
      <c r="A1409">
        <f t="shared" si="40"/>
        <v>1582.9399999999891</v>
      </c>
      <c r="B1409">
        <v>36690.6</v>
      </c>
      <c r="L1409" s="9">
        <f t="shared" si="39"/>
        <v>30.400000000001455</v>
      </c>
    </row>
    <row r="1410" spans="1:12" ht="12.75">
      <c r="A1410">
        <f t="shared" si="40"/>
        <v>1582.9499999999891</v>
      </c>
      <c r="B1410">
        <v>36721</v>
      </c>
      <c r="L1410" s="9">
        <f t="shared" si="39"/>
        <v>30.400000000001455</v>
      </c>
    </row>
    <row r="1411" spans="1:12" ht="12.75">
      <c r="A1411">
        <f t="shared" si="40"/>
        <v>1582.9599999999891</v>
      </c>
      <c r="B1411">
        <v>36751.4</v>
      </c>
      <c r="L1411" s="9">
        <f t="shared" si="39"/>
        <v>30.400000000001455</v>
      </c>
    </row>
    <row r="1412" spans="1:12" ht="12.75">
      <c r="A1412">
        <f t="shared" si="40"/>
        <v>1582.969999999989</v>
      </c>
      <c r="B1412">
        <v>36781.8</v>
      </c>
      <c r="L1412" s="9">
        <f t="shared" si="39"/>
        <v>30.400000000001455</v>
      </c>
    </row>
    <row r="1413" spans="1:12" ht="12.75">
      <c r="A1413">
        <f t="shared" si="40"/>
        <v>1582.979999999989</v>
      </c>
      <c r="B1413">
        <v>36812.2</v>
      </c>
      <c r="L1413" s="9">
        <f t="shared" si="39"/>
        <v>30.39999999999418</v>
      </c>
    </row>
    <row r="1414" spans="1:12" ht="12.75">
      <c r="A1414">
        <f t="shared" si="40"/>
        <v>1582.989999999989</v>
      </c>
      <c r="B1414">
        <v>36842.6</v>
      </c>
      <c r="L1414" s="9">
        <f t="shared" si="39"/>
        <v>30.400000000001455</v>
      </c>
    </row>
    <row r="1415" spans="1:12" ht="12.75">
      <c r="A1415">
        <f t="shared" si="40"/>
        <v>1582.999999999989</v>
      </c>
      <c r="B1415">
        <v>36873</v>
      </c>
      <c r="C1415">
        <v>36903.5</v>
      </c>
      <c r="D1415">
        <v>36934</v>
      </c>
      <c r="E1415">
        <v>36964.5</v>
      </c>
      <c r="F1415">
        <v>36995</v>
      </c>
      <c r="G1415">
        <v>37025.5</v>
      </c>
      <c r="H1415">
        <v>37056</v>
      </c>
      <c r="I1415">
        <v>37086.5</v>
      </c>
      <c r="J1415">
        <v>37117</v>
      </c>
      <c r="K1415">
        <v>37147.5</v>
      </c>
      <c r="L1415" s="9">
        <f t="shared" si="39"/>
        <v>30.400000000001455</v>
      </c>
    </row>
    <row r="1416" spans="1:12" ht="12.75">
      <c r="A1416">
        <f t="shared" si="40"/>
        <v>1583.009999999989</v>
      </c>
      <c r="B1416">
        <v>36903.5</v>
      </c>
      <c r="L1416" s="9">
        <f aca="true" t="shared" si="41" ref="L1416:L1479">B1416-B1415</f>
        <v>30.5</v>
      </c>
    </row>
    <row r="1417" spans="1:12" ht="12.75">
      <c r="A1417">
        <f t="shared" si="40"/>
        <v>1583.019999999989</v>
      </c>
      <c r="B1417">
        <v>36934</v>
      </c>
      <c r="L1417" s="9">
        <f t="shared" si="41"/>
        <v>30.5</v>
      </c>
    </row>
    <row r="1418" spans="1:12" ht="12.75">
      <c r="A1418">
        <f t="shared" si="40"/>
        <v>1583.029999999989</v>
      </c>
      <c r="B1418">
        <v>36964.5</v>
      </c>
      <c r="L1418" s="9">
        <f t="shared" si="41"/>
        <v>30.5</v>
      </c>
    </row>
    <row r="1419" spans="1:12" ht="12.75">
      <c r="A1419">
        <f t="shared" si="40"/>
        <v>1583.039999999989</v>
      </c>
      <c r="B1419">
        <v>36995</v>
      </c>
      <c r="L1419" s="9">
        <f t="shared" si="41"/>
        <v>30.5</v>
      </c>
    </row>
    <row r="1420" spans="1:12" ht="12.75">
      <c r="A1420">
        <f t="shared" si="40"/>
        <v>1583.049999999989</v>
      </c>
      <c r="B1420">
        <v>37025.5</v>
      </c>
      <c r="L1420" s="9">
        <f t="shared" si="41"/>
        <v>30.5</v>
      </c>
    </row>
    <row r="1421" spans="1:12" ht="12.75">
      <c r="A1421">
        <f t="shared" si="40"/>
        <v>1583.059999999989</v>
      </c>
      <c r="B1421">
        <v>37056</v>
      </c>
      <c r="L1421" s="9">
        <f t="shared" si="41"/>
        <v>30.5</v>
      </c>
    </row>
    <row r="1422" spans="1:12" ht="12.75">
      <c r="A1422">
        <f t="shared" si="40"/>
        <v>1583.069999999989</v>
      </c>
      <c r="B1422">
        <v>37086.5</v>
      </c>
      <c r="L1422" s="9">
        <f t="shared" si="41"/>
        <v>30.5</v>
      </c>
    </row>
    <row r="1423" spans="1:12" ht="12.75">
      <c r="A1423">
        <f t="shared" si="40"/>
        <v>1583.079999999989</v>
      </c>
      <c r="B1423">
        <v>37117</v>
      </c>
      <c r="L1423" s="9">
        <f t="shared" si="41"/>
        <v>30.5</v>
      </c>
    </row>
    <row r="1424" spans="1:12" ht="12.75">
      <c r="A1424">
        <f t="shared" si="40"/>
        <v>1583.089999999989</v>
      </c>
      <c r="B1424">
        <v>37147.5</v>
      </c>
      <c r="L1424" s="9">
        <f t="shared" si="41"/>
        <v>30.5</v>
      </c>
    </row>
    <row r="1425" spans="1:12" ht="12.75">
      <c r="A1425">
        <f t="shared" si="40"/>
        <v>1583.099999999989</v>
      </c>
      <c r="B1425">
        <v>37178</v>
      </c>
      <c r="C1425">
        <v>37208.7</v>
      </c>
      <c r="D1425">
        <v>37239.4</v>
      </c>
      <c r="E1425">
        <v>37270.1</v>
      </c>
      <c r="F1425">
        <v>37300.8</v>
      </c>
      <c r="G1425">
        <v>37331.5</v>
      </c>
      <c r="H1425">
        <v>37362.2</v>
      </c>
      <c r="I1425">
        <v>37392.9</v>
      </c>
      <c r="J1425">
        <v>37423.6</v>
      </c>
      <c r="K1425">
        <v>37454.3</v>
      </c>
      <c r="L1425" s="9">
        <f t="shared" si="41"/>
        <v>30.5</v>
      </c>
    </row>
    <row r="1426" spans="1:12" ht="12.75">
      <c r="A1426">
        <f t="shared" si="40"/>
        <v>1583.109999999989</v>
      </c>
      <c r="B1426">
        <v>37208.7</v>
      </c>
      <c r="L1426" s="9">
        <f t="shared" si="41"/>
        <v>30.69999999999709</v>
      </c>
    </row>
    <row r="1427" spans="1:12" ht="12.75">
      <c r="A1427">
        <f t="shared" si="40"/>
        <v>1583.119999999989</v>
      </c>
      <c r="B1427">
        <v>37239.4</v>
      </c>
      <c r="L1427" s="9">
        <f t="shared" si="41"/>
        <v>30.700000000004366</v>
      </c>
    </row>
    <row r="1428" spans="1:12" ht="12.75">
      <c r="A1428">
        <f t="shared" si="40"/>
        <v>1583.129999999989</v>
      </c>
      <c r="B1428">
        <v>37270.1</v>
      </c>
      <c r="L1428" s="9">
        <f t="shared" si="41"/>
        <v>30.69999999999709</v>
      </c>
    </row>
    <row r="1429" spans="1:12" ht="12.75">
      <c r="A1429">
        <f t="shared" si="40"/>
        <v>1583.139999999989</v>
      </c>
      <c r="B1429">
        <v>37300.8</v>
      </c>
      <c r="L1429" s="9">
        <f t="shared" si="41"/>
        <v>30.700000000004366</v>
      </c>
    </row>
    <row r="1430" spans="1:12" ht="12.75">
      <c r="A1430">
        <f t="shared" si="40"/>
        <v>1583.149999999989</v>
      </c>
      <c r="B1430">
        <v>37331.5</v>
      </c>
      <c r="L1430" s="9">
        <f t="shared" si="41"/>
        <v>30.69999999999709</v>
      </c>
    </row>
    <row r="1431" spans="1:12" ht="12.75">
      <c r="A1431">
        <f t="shared" si="40"/>
        <v>1583.159999999989</v>
      </c>
      <c r="B1431">
        <v>37362.2</v>
      </c>
      <c r="L1431" s="9">
        <f t="shared" si="41"/>
        <v>30.69999999999709</v>
      </c>
    </row>
    <row r="1432" spans="1:12" ht="12.75">
      <c r="A1432">
        <f t="shared" si="40"/>
        <v>1583.169999999989</v>
      </c>
      <c r="B1432">
        <v>37392.9</v>
      </c>
      <c r="L1432" s="9">
        <f t="shared" si="41"/>
        <v>30.700000000004366</v>
      </c>
    </row>
    <row r="1433" spans="1:12" ht="12.75">
      <c r="A1433">
        <f aca="true" t="shared" si="42" ref="A1433:A1496">A1432+0.01</f>
        <v>1583.179999999989</v>
      </c>
      <c r="B1433">
        <v>37423.6</v>
      </c>
      <c r="L1433" s="9">
        <f t="shared" si="41"/>
        <v>30.69999999999709</v>
      </c>
    </row>
    <row r="1434" spans="1:12" ht="12.75">
      <c r="A1434">
        <f t="shared" si="42"/>
        <v>1583.189999999989</v>
      </c>
      <c r="B1434">
        <v>37454.3</v>
      </c>
      <c r="L1434" s="9">
        <f t="shared" si="41"/>
        <v>30.700000000004366</v>
      </c>
    </row>
    <row r="1435" spans="1:12" ht="12.75">
      <c r="A1435">
        <f t="shared" si="42"/>
        <v>1583.199999999989</v>
      </c>
      <c r="B1435">
        <v>37485</v>
      </c>
      <c r="C1435">
        <v>37515.9</v>
      </c>
      <c r="D1435">
        <v>37546.8</v>
      </c>
      <c r="E1435">
        <v>37577.7</v>
      </c>
      <c r="F1435">
        <v>37608.6</v>
      </c>
      <c r="G1435">
        <v>37639.5</v>
      </c>
      <c r="H1435">
        <v>37670.4</v>
      </c>
      <c r="I1435">
        <v>37701.3</v>
      </c>
      <c r="J1435">
        <v>37732.2</v>
      </c>
      <c r="K1435">
        <v>37763.1</v>
      </c>
      <c r="L1435" s="9">
        <f t="shared" si="41"/>
        <v>30.69999999999709</v>
      </c>
    </row>
    <row r="1436" spans="1:12" ht="12.75">
      <c r="A1436">
        <f t="shared" si="42"/>
        <v>1583.209999999989</v>
      </c>
      <c r="B1436">
        <v>37515.9</v>
      </c>
      <c r="L1436" s="9">
        <f t="shared" si="41"/>
        <v>30.900000000001455</v>
      </c>
    </row>
    <row r="1437" spans="1:12" ht="12.75">
      <c r="A1437">
        <f t="shared" si="42"/>
        <v>1583.2199999999889</v>
      </c>
      <c r="B1437">
        <v>37546.8</v>
      </c>
      <c r="L1437" s="9">
        <f t="shared" si="41"/>
        <v>30.900000000001455</v>
      </c>
    </row>
    <row r="1438" spans="1:12" ht="12.75">
      <c r="A1438">
        <f t="shared" si="42"/>
        <v>1583.2299999999889</v>
      </c>
      <c r="B1438">
        <v>37577.7</v>
      </c>
      <c r="L1438" s="9">
        <f t="shared" si="41"/>
        <v>30.89999999999418</v>
      </c>
    </row>
    <row r="1439" spans="1:12" ht="12.75">
      <c r="A1439">
        <f t="shared" si="42"/>
        <v>1583.2399999999889</v>
      </c>
      <c r="B1439">
        <v>37608.6</v>
      </c>
      <c r="L1439" s="9">
        <f t="shared" si="41"/>
        <v>30.900000000001455</v>
      </c>
    </row>
    <row r="1440" spans="1:12" ht="12.75">
      <c r="A1440">
        <f t="shared" si="42"/>
        <v>1583.2499999999889</v>
      </c>
      <c r="B1440">
        <v>37639.5</v>
      </c>
      <c r="L1440" s="9">
        <f t="shared" si="41"/>
        <v>30.900000000001455</v>
      </c>
    </row>
    <row r="1441" spans="1:12" ht="12.75">
      <c r="A1441">
        <f t="shared" si="42"/>
        <v>1583.2599999999888</v>
      </c>
      <c r="B1441">
        <v>37670.4</v>
      </c>
      <c r="L1441" s="9">
        <f t="shared" si="41"/>
        <v>30.900000000001455</v>
      </c>
    </row>
    <row r="1442" spans="1:12" ht="12.75">
      <c r="A1442">
        <f t="shared" si="42"/>
        <v>1583.2699999999888</v>
      </c>
      <c r="B1442">
        <v>37701.3</v>
      </c>
      <c r="L1442" s="9">
        <f t="shared" si="41"/>
        <v>30.900000000001455</v>
      </c>
    </row>
    <row r="1443" spans="1:12" ht="12.75">
      <c r="A1443">
        <f t="shared" si="42"/>
        <v>1583.2799999999888</v>
      </c>
      <c r="B1443">
        <v>37732.2</v>
      </c>
      <c r="L1443" s="9">
        <f t="shared" si="41"/>
        <v>30.89999999999418</v>
      </c>
    </row>
    <row r="1444" spans="1:12" ht="12.75">
      <c r="A1444">
        <f t="shared" si="42"/>
        <v>1583.2899999999888</v>
      </c>
      <c r="B1444">
        <v>37763.1</v>
      </c>
      <c r="L1444" s="9">
        <f t="shared" si="41"/>
        <v>30.900000000001455</v>
      </c>
    </row>
    <row r="1445" spans="1:12" ht="12.75">
      <c r="A1445">
        <f t="shared" si="42"/>
        <v>1583.2999999999888</v>
      </c>
      <c r="B1445">
        <v>37794</v>
      </c>
      <c r="C1445">
        <v>37825</v>
      </c>
      <c r="D1445">
        <v>37856</v>
      </c>
      <c r="E1445">
        <v>37887</v>
      </c>
      <c r="F1445">
        <v>37918</v>
      </c>
      <c r="G1445">
        <v>37949</v>
      </c>
      <c r="H1445">
        <v>37980</v>
      </c>
      <c r="I1445">
        <v>38011</v>
      </c>
      <c r="J1445">
        <v>38042</v>
      </c>
      <c r="K1445">
        <v>38073</v>
      </c>
      <c r="L1445" s="9">
        <f t="shared" si="41"/>
        <v>30.900000000001455</v>
      </c>
    </row>
    <row r="1446" spans="1:12" ht="12.75">
      <c r="A1446">
        <f t="shared" si="42"/>
        <v>1583.3099999999888</v>
      </c>
      <c r="B1446">
        <v>37825</v>
      </c>
      <c r="L1446" s="9">
        <f t="shared" si="41"/>
        <v>31</v>
      </c>
    </row>
    <row r="1447" spans="1:12" ht="12.75">
      <c r="A1447">
        <f t="shared" si="42"/>
        <v>1583.3199999999888</v>
      </c>
      <c r="B1447">
        <v>37856</v>
      </c>
      <c r="L1447" s="9">
        <f t="shared" si="41"/>
        <v>31</v>
      </c>
    </row>
    <row r="1448" spans="1:12" ht="12.75">
      <c r="A1448">
        <f t="shared" si="42"/>
        <v>1583.3299999999888</v>
      </c>
      <c r="B1448">
        <v>37887</v>
      </c>
      <c r="L1448" s="9">
        <f t="shared" si="41"/>
        <v>31</v>
      </c>
    </row>
    <row r="1449" spans="1:12" ht="12.75">
      <c r="A1449">
        <f t="shared" si="42"/>
        <v>1583.3399999999888</v>
      </c>
      <c r="B1449">
        <v>37918</v>
      </c>
      <c r="L1449" s="9">
        <f t="shared" si="41"/>
        <v>31</v>
      </c>
    </row>
    <row r="1450" spans="1:12" ht="12.75">
      <c r="A1450">
        <f t="shared" si="42"/>
        <v>1583.3499999999888</v>
      </c>
      <c r="B1450">
        <v>37949</v>
      </c>
      <c r="L1450" s="9">
        <f t="shared" si="41"/>
        <v>31</v>
      </c>
    </row>
    <row r="1451" spans="1:12" ht="12.75">
      <c r="A1451">
        <f t="shared" si="42"/>
        <v>1583.3599999999888</v>
      </c>
      <c r="B1451">
        <v>37980</v>
      </c>
      <c r="L1451" s="9">
        <f t="shared" si="41"/>
        <v>31</v>
      </c>
    </row>
    <row r="1452" spans="1:12" ht="12.75">
      <c r="A1452">
        <f t="shared" si="42"/>
        <v>1583.3699999999887</v>
      </c>
      <c r="B1452">
        <v>38011</v>
      </c>
      <c r="L1452" s="9">
        <f t="shared" si="41"/>
        <v>31</v>
      </c>
    </row>
    <row r="1453" spans="1:12" ht="12.75">
      <c r="A1453">
        <f t="shared" si="42"/>
        <v>1583.3799999999887</v>
      </c>
      <c r="B1453">
        <v>38042</v>
      </c>
      <c r="L1453" s="9">
        <f t="shared" si="41"/>
        <v>31</v>
      </c>
    </row>
    <row r="1454" spans="1:12" ht="12.75">
      <c r="A1454">
        <f t="shared" si="42"/>
        <v>1583.3899999999887</v>
      </c>
      <c r="B1454">
        <v>38073</v>
      </c>
      <c r="L1454" s="9">
        <f t="shared" si="41"/>
        <v>31</v>
      </c>
    </row>
    <row r="1455" spans="1:12" ht="12.75">
      <c r="A1455">
        <f t="shared" si="42"/>
        <v>1583.3999999999887</v>
      </c>
      <c r="B1455">
        <v>38104</v>
      </c>
      <c r="C1455">
        <v>38135.2</v>
      </c>
      <c r="D1455">
        <v>38166.4</v>
      </c>
      <c r="E1455">
        <v>38197.6</v>
      </c>
      <c r="F1455">
        <v>38228.8</v>
      </c>
      <c r="G1455">
        <v>38260</v>
      </c>
      <c r="H1455">
        <v>38291.2</v>
      </c>
      <c r="I1455">
        <v>38322.4</v>
      </c>
      <c r="J1455">
        <v>38353.6</v>
      </c>
      <c r="K1455">
        <v>38384.8</v>
      </c>
      <c r="L1455" s="9">
        <f t="shared" si="41"/>
        <v>31</v>
      </c>
    </row>
    <row r="1456" spans="1:12" ht="12.75">
      <c r="A1456">
        <f t="shared" si="42"/>
        <v>1583.4099999999887</v>
      </c>
      <c r="B1456">
        <v>38135.2</v>
      </c>
      <c r="L1456" s="9">
        <f t="shared" si="41"/>
        <v>31.19999999999709</v>
      </c>
    </row>
    <row r="1457" spans="1:12" ht="12.75">
      <c r="A1457">
        <f t="shared" si="42"/>
        <v>1583.4199999999887</v>
      </c>
      <c r="B1457">
        <v>38166.4</v>
      </c>
      <c r="L1457" s="9">
        <f t="shared" si="41"/>
        <v>31.200000000004366</v>
      </c>
    </row>
    <row r="1458" spans="1:12" ht="12.75">
      <c r="A1458">
        <f t="shared" si="42"/>
        <v>1583.4299999999887</v>
      </c>
      <c r="B1458">
        <v>38197.6</v>
      </c>
      <c r="L1458" s="9">
        <f t="shared" si="41"/>
        <v>31.19999999999709</v>
      </c>
    </row>
    <row r="1459" spans="1:12" ht="12.75">
      <c r="A1459">
        <f t="shared" si="42"/>
        <v>1583.4399999999887</v>
      </c>
      <c r="B1459">
        <v>38228.8</v>
      </c>
      <c r="L1459" s="9">
        <f t="shared" si="41"/>
        <v>31.200000000004366</v>
      </c>
    </row>
    <row r="1460" spans="1:12" ht="12.75">
      <c r="A1460">
        <f t="shared" si="42"/>
        <v>1583.4499999999887</v>
      </c>
      <c r="B1460">
        <v>38260</v>
      </c>
      <c r="L1460" s="9">
        <f t="shared" si="41"/>
        <v>31.19999999999709</v>
      </c>
    </row>
    <row r="1461" spans="1:12" ht="12.75">
      <c r="A1461">
        <f t="shared" si="42"/>
        <v>1583.4599999999887</v>
      </c>
      <c r="B1461">
        <v>38291.2</v>
      </c>
      <c r="L1461" s="9">
        <f t="shared" si="41"/>
        <v>31.19999999999709</v>
      </c>
    </row>
    <row r="1462" spans="1:12" ht="12.75">
      <c r="A1462">
        <f t="shared" si="42"/>
        <v>1583.4699999999887</v>
      </c>
      <c r="B1462">
        <v>38322.4</v>
      </c>
      <c r="L1462" s="9">
        <f t="shared" si="41"/>
        <v>31.200000000004366</v>
      </c>
    </row>
    <row r="1463" spans="1:12" ht="12.75">
      <c r="A1463">
        <f t="shared" si="42"/>
        <v>1583.4799999999886</v>
      </c>
      <c r="B1463">
        <v>38353.6</v>
      </c>
      <c r="L1463" s="9">
        <f t="shared" si="41"/>
        <v>31.19999999999709</v>
      </c>
    </row>
    <row r="1464" spans="1:12" ht="12.75">
      <c r="A1464">
        <f t="shared" si="42"/>
        <v>1583.4899999999886</v>
      </c>
      <c r="B1464">
        <v>38384.8</v>
      </c>
      <c r="L1464" s="9">
        <f t="shared" si="41"/>
        <v>31.200000000004366</v>
      </c>
    </row>
    <row r="1465" spans="1:12" ht="12.75">
      <c r="A1465">
        <f t="shared" si="42"/>
        <v>1583.4999999999886</v>
      </c>
      <c r="B1465">
        <v>38416</v>
      </c>
      <c r="C1465">
        <v>38447.3</v>
      </c>
      <c r="D1465">
        <v>38478.6</v>
      </c>
      <c r="E1465">
        <v>38509.9</v>
      </c>
      <c r="F1465">
        <v>38541.2</v>
      </c>
      <c r="G1465">
        <v>38572.5</v>
      </c>
      <c r="H1465">
        <v>38603.8</v>
      </c>
      <c r="I1465">
        <v>38635.1</v>
      </c>
      <c r="J1465">
        <v>38666.4</v>
      </c>
      <c r="K1465">
        <v>38697.7</v>
      </c>
      <c r="L1465" s="9">
        <f t="shared" si="41"/>
        <v>31.19999999999709</v>
      </c>
    </row>
    <row r="1466" spans="1:12" ht="12.75">
      <c r="A1466">
        <f t="shared" si="42"/>
        <v>1583.5099999999886</v>
      </c>
      <c r="B1466">
        <v>38447.3</v>
      </c>
      <c r="L1466" s="9">
        <f t="shared" si="41"/>
        <v>31.30000000000291</v>
      </c>
    </row>
    <row r="1467" spans="1:12" ht="12.75">
      <c r="A1467">
        <f t="shared" si="42"/>
        <v>1583.5199999999886</v>
      </c>
      <c r="B1467">
        <v>38478.6</v>
      </c>
      <c r="L1467" s="9">
        <f t="shared" si="41"/>
        <v>31.299999999995634</v>
      </c>
    </row>
    <row r="1468" spans="1:12" ht="12.75">
      <c r="A1468">
        <f t="shared" si="42"/>
        <v>1583.5299999999886</v>
      </c>
      <c r="B1468">
        <v>38509.9</v>
      </c>
      <c r="L1468" s="9">
        <f t="shared" si="41"/>
        <v>31.30000000000291</v>
      </c>
    </row>
    <row r="1469" spans="1:12" ht="12.75">
      <c r="A1469">
        <f t="shared" si="42"/>
        <v>1583.5399999999886</v>
      </c>
      <c r="B1469">
        <v>38541.2</v>
      </c>
      <c r="L1469" s="9">
        <f t="shared" si="41"/>
        <v>31.299999999995634</v>
      </c>
    </row>
    <row r="1470" spans="1:12" ht="12.75">
      <c r="A1470">
        <f t="shared" si="42"/>
        <v>1583.5499999999886</v>
      </c>
      <c r="B1470">
        <v>38572.5</v>
      </c>
      <c r="L1470" s="9">
        <f t="shared" si="41"/>
        <v>31.30000000000291</v>
      </c>
    </row>
    <row r="1471" spans="1:12" ht="12.75">
      <c r="A1471">
        <f t="shared" si="42"/>
        <v>1583.5599999999886</v>
      </c>
      <c r="B1471">
        <v>38603.8</v>
      </c>
      <c r="L1471" s="9">
        <f t="shared" si="41"/>
        <v>31.30000000000291</v>
      </c>
    </row>
    <row r="1472" spans="1:12" ht="12.75">
      <c r="A1472">
        <f t="shared" si="42"/>
        <v>1583.5699999999886</v>
      </c>
      <c r="B1472">
        <v>38635.1</v>
      </c>
      <c r="L1472" s="9">
        <f t="shared" si="41"/>
        <v>31.299999999995634</v>
      </c>
    </row>
    <row r="1473" spans="1:12" ht="12.75">
      <c r="A1473">
        <f t="shared" si="42"/>
        <v>1583.5799999999886</v>
      </c>
      <c r="B1473">
        <v>38666.4</v>
      </c>
      <c r="L1473" s="9">
        <f t="shared" si="41"/>
        <v>31.30000000000291</v>
      </c>
    </row>
    <row r="1474" spans="1:12" ht="12.75">
      <c r="A1474">
        <f t="shared" si="42"/>
        <v>1583.5899999999885</v>
      </c>
      <c r="B1474">
        <v>38697.7</v>
      </c>
      <c r="L1474" s="9">
        <f t="shared" si="41"/>
        <v>31.299999999995634</v>
      </c>
    </row>
    <row r="1475" spans="1:12" ht="12.75">
      <c r="A1475">
        <f t="shared" si="42"/>
        <v>1583.5999999999885</v>
      </c>
      <c r="B1475">
        <v>38729</v>
      </c>
      <c r="C1475">
        <v>38760.4</v>
      </c>
      <c r="D1475">
        <v>38791.8</v>
      </c>
      <c r="E1475">
        <v>38823.2</v>
      </c>
      <c r="F1475">
        <v>38854.6</v>
      </c>
      <c r="G1475">
        <v>38886</v>
      </c>
      <c r="H1475">
        <v>38917.4</v>
      </c>
      <c r="I1475">
        <v>38948.8</v>
      </c>
      <c r="J1475">
        <v>38980.2</v>
      </c>
      <c r="K1475">
        <v>39011.6</v>
      </c>
      <c r="L1475" s="9">
        <f t="shared" si="41"/>
        <v>31.30000000000291</v>
      </c>
    </row>
    <row r="1476" spans="1:12" ht="12.75">
      <c r="A1476">
        <f t="shared" si="42"/>
        <v>1583.6099999999885</v>
      </c>
      <c r="B1476">
        <v>38760.4</v>
      </c>
      <c r="L1476" s="9">
        <f t="shared" si="41"/>
        <v>31.400000000001455</v>
      </c>
    </row>
    <row r="1477" spans="1:12" ht="12.75">
      <c r="A1477">
        <f t="shared" si="42"/>
        <v>1583.6199999999885</v>
      </c>
      <c r="B1477">
        <v>38791.8</v>
      </c>
      <c r="L1477" s="9">
        <f t="shared" si="41"/>
        <v>31.400000000001455</v>
      </c>
    </row>
    <row r="1478" spans="1:12" ht="12.75">
      <c r="A1478">
        <f t="shared" si="42"/>
        <v>1583.6299999999885</v>
      </c>
      <c r="B1478">
        <v>38823.2</v>
      </c>
      <c r="L1478" s="9">
        <f t="shared" si="41"/>
        <v>31.39999999999418</v>
      </c>
    </row>
    <row r="1479" spans="1:12" ht="12.75">
      <c r="A1479">
        <f t="shared" si="42"/>
        <v>1583.6399999999885</v>
      </c>
      <c r="B1479">
        <v>38854.6</v>
      </c>
      <c r="L1479" s="9">
        <f t="shared" si="41"/>
        <v>31.400000000001455</v>
      </c>
    </row>
    <row r="1480" spans="1:12" ht="12.75">
      <c r="A1480">
        <f t="shared" si="42"/>
        <v>1583.6499999999885</v>
      </c>
      <c r="B1480">
        <v>38886</v>
      </c>
      <c r="L1480" s="9">
        <f aca="true" t="shared" si="43" ref="L1480:L1543">B1480-B1479</f>
        <v>31.400000000001455</v>
      </c>
    </row>
    <row r="1481" spans="1:12" ht="12.75">
      <c r="A1481">
        <f t="shared" si="42"/>
        <v>1583.6599999999885</v>
      </c>
      <c r="B1481">
        <v>38917.4</v>
      </c>
      <c r="L1481" s="9">
        <f t="shared" si="43"/>
        <v>31.400000000001455</v>
      </c>
    </row>
    <row r="1482" spans="1:12" ht="12.75">
      <c r="A1482">
        <f t="shared" si="42"/>
        <v>1583.6699999999885</v>
      </c>
      <c r="B1482">
        <v>38948.8</v>
      </c>
      <c r="L1482" s="9">
        <f t="shared" si="43"/>
        <v>31.400000000001455</v>
      </c>
    </row>
    <row r="1483" spans="1:12" ht="12.75">
      <c r="A1483">
        <f t="shared" si="42"/>
        <v>1583.6799999999885</v>
      </c>
      <c r="B1483">
        <v>38980.2</v>
      </c>
      <c r="L1483" s="9">
        <f t="shared" si="43"/>
        <v>31.39999999999418</v>
      </c>
    </row>
    <row r="1484" spans="1:12" ht="12.75">
      <c r="A1484">
        <f t="shared" si="42"/>
        <v>1583.6899999999885</v>
      </c>
      <c r="B1484">
        <v>39011.6</v>
      </c>
      <c r="L1484" s="9">
        <f t="shared" si="43"/>
        <v>31.400000000001455</v>
      </c>
    </row>
    <row r="1485" spans="1:12" ht="12.75">
      <c r="A1485">
        <f t="shared" si="42"/>
        <v>1583.6999999999884</v>
      </c>
      <c r="B1485">
        <v>39043</v>
      </c>
      <c r="C1485">
        <v>39074.6</v>
      </c>
      <c r="D1485">
        <v>39106.2</v>
      </c>
      <c r="E1485">
        <v>39137.8</v>
      </c>
      <c r="F1485">
        <v>39169.4</v>
      </c>
      <c r="G1485">
        <v>39201</v>
      </c>
      <c r="H1485">
        <v>39232.6</v>
      </c>
      <c r="I1485">
        <v>39264.2</v>
      </c>
      <c r="J1485">
        <v>39295.8</v>
      </c>
      <c r="K1485">
        <v>39327.4</v>
      </c>
      <c r="L1485" s="9">
        <f t="shared" si="43"/>
        <v>31.400000000001455</v>
      </c>
    </row>
    <row r="1486" spans="1:12" ht="12.75">
      <c r="A1486">
        <f t="shared" si="42"/>
        <v>1583.7099999999884</v>
      </c>
      <c r="B1486">
        <v>39074.6</v>
      </c>
      <c r="L1486" s="9">
        <f t="shared" si="43"/>
        <v>31.599999999998545</v>
      </c>
    </row>
    <row r="1487" spans="1:12" ht="12.75">
      <c r="A1487">
        <f t="shared" si="42"/>
        <v>1583.7199999999884</v>
      </c>
      <c r="B1487">
        <v>39106.2</v>
      </c>
      <c r="L1487" s="9">
        <f t="shared" si="43"/>
        <v>31.599999999998545</v>
      </c>
    </row>
    <row r="1488" spans="1:12" ht="12.75">
      <c r="A1488">
        <f t="shared" si="42"/>
        <v>1583.7299999999884</v>
      </c>
      <c r="B1488">
        <v>39137.8</v>
      </c>
      <c r="L1488" s="9">
        <f t="shared" si="43"/>
        <v>31.60000000000582</v>
      </c>
    </row>
    <row r="1489" spans="1:12" ht="12.75">
      <c r="A1489">
        <f t="shared" si="42"/>
        <v>1583.7399999999884</v>
      </c>
      <c r="B1489">
        <v>39169.4</v>
      </c>
      <c r="L1489" s="9">
        <f t="shared" si="43"/>
        <v>31.599999999998545</v>
      </c>
    </row>
    <row r="1490" spans="1:12" ht="12.75">
      <c r="A1490">
        <f t="shared" si="42"/>
        <v>1583.7499999999884</v>
      </c>
      <c r="B1490">
        <v>39201</v>
      </c>
      <c r="L1490" s="9">
        <f t="shared" si="43"/>
        <v>31.599999999998545</v>
      </c>
    </row>
    <row r="1491" spans="1:12" ht="12.75">
      <c r="A1491">
        <f t="shared" si="42"/>
        <v>1583.7599999999884</v>
      </c>
      <c r="B1491">
        <v>39232.6</v>
      </c>
      <c r="L1491" s="9">
        <f t="shared" si="43"/>
        <v>31.599999999998545</v>
      </c>
    </row>
    <row r="1492" spans="1:12" ht="12.75">
      <c r="A1492">
        <f t="shared" si="42"/>
        <v>1583.7699999999884</v>
      </c>
      <c r="B1492">
        <v>39264.2</v>
      </c>
      <c r="L1492" s="9">
        <f t="shared" si="43"/>
        <v>31.599999999998545</v>
      </c>
    </row>
    <row r="1493" spans="1:12" ht="12.75">
      <c r="A1493">
        <f t="shared" si="42"/>
        <v>1583.7799999999884</v>
      </c>
      <c r="B1493">
        <v>39295.8</v>
      </c>
      <c r="L1493" s="9">
        <f t="shared" si="43"/>
        <v>31.60000000000582</v>
      </c>
    </row>
    <row r="1494" spans="1:12" ht="12.75">
      <c r="A1494">
        <f t="shared" si="42"/>
        <v>1583.7899999999884</v>
      </c>
      <c r="B1494">
        <v>39327.4</v>
      </c>
      <c r="L1494" s="9">
        <f t="shared" si="43"/>
        <v>31.599999999998545</v>
      </c>
    </row>
    <row r="1495" spans="1:12" ht="12.75">
      <c r="A1495">
        <f t="shared" si="42"/>
        <v>1583.7999999999884</v>
      </c>
      <c r="B1495">
        <v>39359</v>
      </c>
      <c r="C1495">
        <v>39390.8</v>
      </c>
      <c r="D1495">
        <v>39422.6</v>
      </c>
      <c r="E1495">
        <v>39454.4</v>
      </c>
      <c r="F1495">
        <v>39486.2</v>
      </c>
      <c r="G1495">
        <v>39518</v>
      </c>
      <c r="H1495">
        <v>39549.8</v>
      </c>
      <c r="I1495">
        <v>39581.6</v>
      </c>
      <c r="J1495">
        <v>39613.4</v>
      </c>
      <c r="K1495">
        <v>39645.2</v>
      </c>
      <c r="L1495" s="9">
        <f t="shared" si="43"/>
        <v>31.599999999998545</v>
      </c>
    </row>
    <row r="1496" spans="1:12" ht="12.75">
      <c r="A1496">
        <f t="shared" si="42"/>
        <v>1583.8099999999883</v>
      </c>
      <c r="B1496">
        <v>39390.8</v>
      </c>
      <c r="L1496" s="9">
        <f t="shared" si="43"/>
        <v>31.80000000000291</v>
      </c>
    </row>
    <row r="1497" spans="1:12" ht="12.75">
      <c r="A1497">
        <f aca="true" t="shared" si="44" ref="A1497:A1560">A1496+0.01</f>
        <v>1583.8199999999883</v>
      </c>
      <c r="B1497">
        <v>39422.6</v>
      </c>
      <c r="L1497" s="9">
        <f t="shared" si="43"/>
        <v>31.799999999995634</v>
      </c>
    </row>
    <row r="1498" spans="1:12" ht="12.75">
      <c r="A1498">
        <f t="shared" si="44"/>
        <v>1583.8299999999883</v>
      </c>
      <c r="B1498">
        <v>39454.4</v>
      </c>
      <c r="L1498" s="9">
        <f t="shared" si="43"/>
        <v>31.80000000000291</v>
      </c>
    </row>
    <row r="1499" spans="1:12" ht="12.75">
      <c r="A1499">
        <f t="shared" si="44"/>
        <v>1583.8399999999883</v>
      </c>
      <c r="B1499">
        <v>39486.2</v>
      </c>
      <c r="L1499" s="9">
        <f t="shared" si="43"/>
        <v>31.799999999995634</v>
      </c>
    </row>
    <row r="1500" spans="1:12" ht="12.75">
      <c r="A1500">
        <f t="shared" si="44"/>
        <v>1583.8499999999883</v>
      </c>
      <c r="B1500">
        <v>39518</v>
      </c>
      <c r="L1500" s="9">
        <f t="shared" si="43"/>
        <v>31.80000000000291</v>
      </c>
    </row>
    <row r="1501" spans="1:12" ht="12.75">
      <c r="A1501">
        <f t="shared" si="44"/>
        <v>1583.8599999999883</v>
      </c>
      <c r="B1501">
        <v>39549.8</v>
      </c>
      <c r="L1501" s="9">
        <f t="shared" si="43"/>
        <v>31.80000000000291</v>
      </c>
    </row>
    <row r="1502" spans="1:12" ht="12.75">
      <c r="A1502">
        <f t="shared" si="44"/>
        <v>1583.8699999999883</v>
      </c>
      <c r="B1502">
        <v>39581.6</v>
      </c>
      <c r="L1502" s="9">
        <f t="shared" si="43"/>
        <v>31.799999999995634</v>
      </c>
    </row>
    <row r="1503" spans="1:12" ht="12.75">
      <c r="A1503">
        <f t="shared" si="44"/>
        <v>1583.8799999999883</v>
      </c>
      <c r="B1503">
        <v>39613.4</v>
      </c>
      <c r="L1503" s="9">
        <f t="shared" si="43"/>
        <v>31.80000000000291</v>
      </c>
    </row>
    <row r="1504" spans="1:12" ht="12.75">
      <c r="A1504">
        <f t="shared" si="44"/>
        <v>1583.8899999999883</v>
      </c>
      <c r="B1504">
        <v>39645.2</v>
      </c>
      <c r="L1504" s="9">
        <f t="shared" si="43"/>
        <v>31.799999999995634</v>
      </c>
    </row>
    <row r="1505" spans="1:12" ht="12.75">
      <c r="A1505">
        <f t="shared" si="44"/>
        <v>1583.8999999999883</v>
      </c>
      <c r="B1505">
        <v>39677</v>
      </c>
      <c r="C1505">
        <v>39708.9</v>
      </c>
      <c r="D1505">
        <v>39740.8</v>
      </c>
      <c r="E1505">
        <v>39772.7</v>
      </c>
      <c r="F1505">
        <v>39804.6</v>
      </c>
      <c r="G1505">
        <v>39836.5</v>
      </c>
      <c r="H1505">
        <v>39868.4</v>
      </c>
      <c r="I1505">
        <v>39900.3</v>
      </c>
      <c r="J1505">
        <v>39932.2</v>
      </c>
      <c r="K1505">
        <v>39964.1</v>
      </c>
      <c r="L1505" s="9">
        <f t="shared" si="43"/>
        <v>31.80000000000291</v>
      </c>
    </row>
    <row r="1506" spans="1:12" ht="12.75">
      <c r="A1506">
        <f t="shared" si="44"/>
        <v>1583.9099999999883</v>
      </c>
      <c r="B1506">
        <v>39708.9</v>
      </c>
      <c r="L1506" s="9">
        <f t="shared" si="43"/>
        <v>31.900000000001455</v>
      </c>
    </row>
    <row r="1507" spans="1:12" ht="12.75">
      <c r="A1507">
        <f t="shared" si="44"/>
        <v>1583.9199999999882</v>
      </c>
      <c r="B1507">
        <v>39740.8</v>
      </c>
      <c r="L1507" s="9">
        <f t="shared" si="43"/>
        <v>31.900000000001455</v>
      </c>
    </row>
    <row r="1508" spans="1:12" ht="12.75">
      <c r="A1508">
        <f t="shared" si="44"/>
        <v>1583.9299999999882</v>
      </c>
      <c r="B1508">
        <v>39772.7</v>
      </c>
      <c r="L1508" s="9">
        <f t="shared" si="43"/>
        <v>31.89999999999418</v>
      </c>
    </row>
    <row r="1509" spans="1:12" ht="12.75">
      <c r="A1509">
        <f t="shared" si="44"/>
        <v>1583.9399999999882</v>
      </c>
      <c r="B1509">
        <v>39804.6</v>
      </c>
      <c r="L1509" s="9">
        <f t="shared" si="43"/>
        <v>31.900000000001455</v>
      </c>
    </row>
    <row r="1510" spans="1:12" ht="12.75">
      <c r="A1510">
        <f t="shared" si="44"/>
        <v>1583.9499999999882</v>
      </c>
      <c r="B1510">
        <v>39836.5</v>
      </c>
      <c r="L1510" s="9">
        <f t="shared" si="43"/>
        <v>31.900000000001455</v>
      </c>
    </row>
    <row r="1511" spans="1:12" ht="12.75">
      <c r="A1511">
        <f t="shared" si="44"/>
        <v>1583.9599999999882</v>
      </c>
      <c r="B1511">
        <v>39868.4</v>
      </c>
      <c r="L1511" s="9">
        <f t="shared" si="43"/>
        <v>31.900000000001455</v>
      </c>
    </row>
    <row r="1512" spans="1:12" ht="12.75">
      <c r="A1512">
        <f t="shared" si="44"/>
        <v>1583.9699999999882</v>
      </c>
      <c r="B1512">
        <v>39900.3</v>
      </c>
      <c r="L1512" s="9">
        <f t="shared" si="43"/>
        <v>31.900000000001455</v>
      </c>
    </row>
    <row r="1513" spans="1:12" ht="12.75">
      <c r="A1513">
        <f t="shared" si="44"/>
        <v>1583.9799999999882</v>
      </c>
      <c r="B1513">
        <v>39932.2</v>
      </c>
      <c r="L1513" s="9">
        <f t="shared" si="43"/>
        <v>31.89999999999418</v>
      </c>
    </row>
    <row r="1514" spans="1:12" ht="12.75">
      <c r="A1514">
        <f t="shared" si="44"/>
        <v>1583.9899999999882</v>
      </c>
      <c r="B1514">
        <v>39964.1</v>
      </c>
      <c r="L1514" s="9">
        <f t="shared" si="43"/>
        <v>31.900000000001455</v>
      </c>
    </row>
    <row r="1515" spans="1:12" ht="12.75">
      <c r="A1515">
        <f t="shared" si="44"/>
        <v>1583.9999999999882</v>
      </c>
      <c r="B1515">
        <v>39996</v>
      </c>
      <c r="C1515">
        <v>40028.1</v>
      </c>
      <c r="D1515">
        <v>40060.2</v>
      </c>
      <c r="E1515">
        <v>40092.3</v>
      </c>
      <c r="F1515">
        <v>40124.4</v>
      </c>
      <c r="G1515">
        <v>40156.5</v>
      </c>
      <c r="H1515">
        <v>40188.6</v>
      </c>
      <c r="I1515">
        <v>40220.7</v>
      </c>
      <c r="J1515">
        <v>40252.8</v>
      </c>
      <c r="K1515">
        <v>40284.9</v>
      </c>
      <c r="L1515" s="9">
        <f t="shared" si="43"/>
        <v>31.900000000001455</v>
      </c>
    </row>
    <row r="1516" spans="1:12" ht="12.75">
      <c r="A1516">
        <f t="shared" si="44"/>
        <v>1584.0099999999882</v>
      </c>
      <c r="B1516">
        <v>40028.1</v>
      </c>
      <c r="L1516" s="9">
        <f t="shared" si="43"/>
        <v>32.099999999998545</v>
      </c>
    </row>
    <row r="1517" spans="1:12" ht="12.75">
      <c r="A1517">
        <f t="shared" si="44"/>
        <v>1584.0199999999882</v>
      </c>
      <c r="B1517">
        <v>40060.2</v>
      </c>
      <c r="L1517" s="9">
        <f t="shared" si="43"/>
        <v>32.099999999998545</v>
      </c>
    </row>
    <row r="1518" spans="1:12" ht="12.75">
      <c r="A1518">
        <f t="shared" si="44"/>
        <v>1584.0299999999881</v>
      </c>
      <c r="B1518">
        <v>40092.3</v>
      </c>
      <c r="L1518" s="9">
        <f t="shared" si="43"/>
        <v>32.10000000000582</v>
      </c>
    </row>
    <row r="1519" spans="1:12" ht="12.75">
      <c r="A1519">
        <f t="shared" si="44"/>
        <v>1584.0399999999881</v>
      </c>
      <c r="B1519">
        <v>40124.4</v>
      </c>
      <c r="L1519" s="9">
        <f t="shared" si="43"/>
        <v>32.099999999998545</v>
      </c>
    </row>
    <row r="1520" spans="1:12" ht="12.75">
      <c r="A1520">
        <f t="shared" si="44"/>
        <v>1584.0499999999881</v>
      </c>
      <c r="B1520">
        <v>40156.5</v>
      </c>
      <c r="L1520" s="9">
        <f t="shared" si="43"/>
        <v>32.099999999998545</v>
      </c>
    </row>
    <row r="1521" spans="1:12" ht="12.75">
      <c r="A1521">
        <f t="shared" si="44"/>
        <v>1584.0599999999881</v>
      </c>
      <c r="B1521">
        <v>40188.6</v>
      </c>
      <c r="L1521" s="9">
        <f t="shared" si="43"/>
        <v>32.099999999998545</v>
      </c>
    </row>
    <row r="1522" spans="1:12" ht="12.75">
      <c r="A1522">
        <f t="shared" si="44"/>
        <v>1584.069999999988</v>
      </c>
      <c r="B1522">
        <v>40220.7</v>
      </c>
      <c r="L1522" s="9">
        <f t="shared" si="43"/>
        <v>32.099999999998545</v>
      </c>
    </row>
    <row r="1523" spans="1:12" ht="12.75">
      <c r="A1523">
        <f t="shared" si="44"/>
        <v>1584.079999999988</v>
      </c>
      <c r="B1523">
        <v>40252.8</v>
      </c>
      <c r="L1523" s="9">
        <f t="shared" si="43"/>
        <v>32.10000000000582</v>
      </c>
    </row>
    <row r="1524" spans="1:12" ht="12.75">
      <c r="A1524">
        <f t="shared" si="44"/>
        <v>1584.089999999988</v>
      </c>
      <c r="B1524">
        <v>40284.9</v>
      </c>
      <c r="L1524" s="9">
        <f t="shared" si="43"/>
        <v>32.099999999998545</v>
      </c>
    </row>
    <row r="1525" spans="1:12" ht="12.75">
      <c r="A1525">
        <f t="shared" si="44"/>
        <v>1584.099999999988</v>
      </c>
      <c r="B1525">
        <v>40317</v>
      </c>
      <c r="C1525">
        <v>40349.2</v>
      </c>
      <c r="D1525">
        <v>40381.4</v>
      </c>
      <c r="E1525">
        <v>40413.6</v>
      </c>
      <c r="F1525">
        <v>40445.8</v>
      </c>
      <c r="G1525">
        <v>40478</v>
      </c>
      <c r="H1525">
        <v>40510.2</v>
      </c>
      <c r="I1525">
        <v>40542.4</v>
      </c>
      <c r="J1525">
        <v>40574.6</v>
      </c>
      <c r="K1525">
        <v>40606.8</v>
      </c>
      <c r="L1525" s="9">
        <f t="shared" si="43"/>
        <v>32.099999999998545</v>
      </c>
    </row>
    <row r="1526" spans="1:12" ht="12.75">
      <c r="A1526">
        <f t="shared" si="44"/>
        <v>1584.109999999988</v>
      </c>
      <c r="B1526">
        <v>40349.2</v>
      </c>
      <c r="L1526" s="9">
        <f t="shared" si="43"/>
        <v>32.19999999999709</v>
      </c>
    </row>
    <row r="1527" spans="1:12" ht="12.75">
      <c r="A1527">
        <f t="shared" si="44"/>
        <v>1584.119999999988</v>
      </c>
      <c r="B1527">
        <v>40381.4</v>
      </c>
      <c r="L1527" s="9">
        <f t="shared" si="43"/>
        <v>32.200000000004366</v>
      </c>
    </row>
    <row r="1528" spans="1:12" ht="12.75">
      <c r="A1528">
        <f t="shared" si="44"/>
        <v>1584.129999999988</v>
      </c>
      <c r="B1528">
        <v>40413.6</v>
      </c>
      <c r="L1528" s="9">
        <f t="shared" si="43"/>
        <v>32.19999999999709</v>
      </c>
    </row>
    <row r="1529" spans="1:12" ht="12.75">
      <c r="A1529">
        <f t="shared" si="44"/>
        <v>1584.139999999988</v>
      </c>
      <c r="B1529">
        <v>40445.8</v>
      </c>
      <c r="L1529" s="9">
        <f t="shared" si="43"/>
        <v>32.200000000004366</v>
      </c>
    </row>
    <row r="1530" spans="1:12" ht="12.75">
      <c r="A1530">
        <f t="shared" si="44"/>
        <v>1584.149999999988</v>
      </c>
      <c r="B1530">
        <v>40478</v>
      </c>
      <c r="L1530" s="9">
        <f t="shared" si="43"/>
        <v>32.19999999999709</v>
      </c>
    </row>
    <row r="1531" spans="1:12" ht="12.75">
      <c r="A1531">
        <f t="shared" si="44"/>
        <v>1584.159999999988</v>
      </c>
      <c r="B1531">
        <v>40510.2</v>
      </c>
      <c r="L1531" s="9">
        <f t="shared" si="43"/>
        <v>32.19999999999709</v>
      </c>
    </row>
    <row r="1532" spans="1:12" ht="12.75">
      <c r="A1532">
        <f t="shared" si="44"/>
        <v>1584.169999999988</v>
      </c>
      <c r="B1532">
        <v>40542.4</v>
      </c>
      <c r="L1532" s="9">
        <f t="shared" si="43"/>
        <v>32.200000000004366</v>
      </c>
    </row>
    <row r="1533" spans="1:12" ht="12.75">
      <c r="A1533">
        <f t="shared" si="44"/>
        <v>1584.179999999988</v>
      </c>
      <c r="B1533">
        <v>40574.6</v>
      </c>
      <c r="L1533" s="9">
        <f t="shared" si="43"/>
        <v>32.19999999999709</v>
      </c>
    </row>
    <row r="1534" spans="1:12" ht="12.75">
      <c r="A1534">
        <f t="shared" si="44"/>
        <v>1584.189999999988</v>
      </c>
      <c r="B1534">
        <v>40606.8</v>
      </c>
      <c r="L1534" s="9">
        <f t="shared" si="43"/>
        <v>32.200000000004366</v>
      </c>
    </row>
    <row r="1535" spans="1:12" ht="12.75">
      <c r="A1535">
        <f t="shared" si="44"/>
        <v>1584.199999999988</v>
      </c>
      <c r="B1535">
        <v>40639</v>
      </c>
      <c r="C1535">
        <v>40671.4</v>
      </c>
      <c r="D1535">
        <v>40703.8</v>
      </c>
      <c r="E1535">
        <v>40736.2</v>
      </c>
      <c r="F1535">
        <v>40768.6</v>
      </c>
      <c r="G1535">
        <v>40801</v>
      </c>
      <c r="H1535">
        <v>40833.4</v>
      </c>
      <c r="I1535">
        <v>40865.8</v>
      </c>
      <c r="J1535">
        <v>40898.2</v>
      </c>
      <c r="K1535">
        <v>40930.6</v>
      </c>
      <c r="L1535" s="9">
        <f t="shared" si="43"/>
        <v>32.19999999999709</v>
      </c>
    </row>
    <row r="1536" spans="1:12" ht="12.75">
      <c r="A1536">
        <f t="shared" si="44"/>
        <v>1584.209999999988</v>
      </c>
      <c r="B1536">
        <v>40671.4</v>
      </c>
      <c r="L1536" s="9">
        <f t="shared" si="43"/>
        <v>32.400000000001455</v>
      </c>
    </row>
    <row r="1537" spans="1:12" ht="12.75">
      <c r="A1537">
        <f t="shared" si="44"/>
        <v>1584.219999999988</v>
      </c>
      <c r="B1537">
        <v>40703.8</v>
      </c>
      <c r="L1537" s="9">
        <f t="shared" si="43"/>
        <v>32.400000000001455</v>
      </c>
    </row>
    <row r="1538" spans="1:12" ht="12.75">
      <c r="A1538">
        <f t="shared" si="44"/>
        <v>1584.229999999988</v>
      </c>
      <c r="B1538">
        <v>40736.2</v>
      </c>
      <c r="L1538" s="9">
        <f t="shared" si="43"/>
        <v>32.39999999999418</v>
      </c>
    </row>
    <row r="1539" spans="1:12" ht="12.75">
      <c r="A1539">
        <f t="shared" si="44"/>
        <v>1584.239999999988</v>
      </c>
      <c r="B1539">
        <v>40768.6</v>
      </c>
      <c r="L1539" s="9">
        <f t="shared" si="43"/>
        <v>32.400000000001455</v>
      </c>
    </row>
    <row r="1540" spans="1:12" ht="12.75">
      <c r="A1540">
        <f t="shared" si="44"/>
        <v>1584.249999999988</v>
      </c>
      <c r="B1540">
        <v>40801</v>
      </c>
      <c r="L1540" s="9">
        <f t="shared" si="43"/>
        <v>32.400000000001455</v>
      </c>
    </row>
    <row r="1541" spans="1:12" ht="12.75">
      <c r="A1541">
        <f t="shared" si="44"/>
        <v>1584.259999999988</v>
      </c>
      <c r="B1541">
        <v>40833.4</v>
      </c>
      <c r="L1541" s="9">
        <f t="shared" si="43"/>
        <v>32.400000000001455</v>
      </c>
    </row>
    <row r="1542" spans="1:12" ht="12.75">
      <c r="A1542">
        <f t="shared" si="44"/>
        <v>1584.269999999988</v>
      </c>
      <c r="B1542">
        <v>40865.8</v>
      </c>
      <c r="L1542" s="9">
        <f t="shared" si="43"/>
        <v>32.400000000001455</v>
      </c>
    </row>
    <row r="1543" spans="1:12" ht="12.75">
      <c r="A1543">
        <f t="shared" si="44"/>
        <v>1584.279999999988</v>
      </c>
      <c r="B1543">
        <v>40898.2</v>
      </c>
      <c r="L1543" s="9">
        <f t="shared" si="43"/>
        <v>32.39999999999418</v>
      </c>
    </row>
    <row r="1544" spans="1:12" ht="12.75">
      <c r="A1544">
        <f t="shared" si="44"/>
        <v>1584.289999999988</v>
      </c>
      <c r="B1544">
        <v>40930.6</v>
      </c>
      <c r="L1544" s="9">
        <f aca="true" t="shared" si="45" ref="L1544:L1607">B1544-B1543</f>
        <v>32.400000000001455</v>
      </c>
    </row>
    <row r="1545" spans="1:12" ht="12.75">
      <c r="A1545">
        <f t="shared" si="44"/>
        <v>1584.299999999988</v>
      </c>
      <c r="B1545">
        <v>40963</v>
      </c>
      <c r="C1545">
        <v>40995.5</v>
      </c>
      <c r="D1545">
        <v>41028</v>
      </c>
      <c r="E1545">
        <v>41060.5</v>
      </c>
      <c r="F1545">
        <v>41093</v>
      </c>
      <c r="G1545">
        <v>41125.5</v>
      </c>
      <c r="H1545">
        <v>41158</v>
      </c>
      <c r="I1545">
        <v>41190.5</v>
      </c>
      <c r="J1545">
        <v>41223</v>
      </c>
      <c r="K1545">
        <v>41255.5</v>
      </c>
      <c r="L1545" s="9">
        <f t="shared" si="45"/>
        <v>32.400000000001455</v>
      </c>
    </row>
    <row r="1546" spans="1:12" ht="12.75">
      <c r="A1546">
        <f t="shared" si="44"/>
        <v>1584.309999999988</v>
      </c>
      <c r="B1546">
        <v>40995.5</v>
      </c>
      <c r="L1546" s="9">
        <f t="shared" si="45"/>
        <v>32.5</v>
      </c>
    </row>
    <row r="1547" spans="1:12" ht="12.75">
      <c r="A1547">
        <f t="shared" si="44"/>
        <v>1584.3199999999879</v>
      </c>
      <c r="B1547">
        <v>41028</v>
      </c>
      <c r="L1547" s="9">
        <f t="shared" si="45"/>
        <v>32.5</v>
      </c>
    </row>
    <row r="1548" spans="1:12" ht="12.75">
      <c r="A1548">
        <f t="shared" si="44"/>
        <v>1584.3299999999879</v>
      </c>
      <c r="B1548">
        <v>41060.5</v>
      </c>
      <c r="L1548" s="9">
        <f t="shared" si="45"/>
        <v>32.5</v>
      </c>
    </row>
    <row r="1549" spans="1:12" ht="12.75">
      <c r="A1549">
        <f t="shared" si="44"/>
        <v>1584.3399999999879</v>
      </c>
      <c r="B1549">
        <v>41093</v>
      </c>
      <c r="L1549" s="9">
        <f t="shared" si="45"/>
        <v>32.5</v>
      </c>
    </row>
    <row r="1550" spans="1:12" ht="12.75">
      <c r="A1550">
        <f t="shared" si="44"/>
        <v>1584.3499999999879</v>
      </c>
      <c r="B1550">
        <v>41125.5</v>
      </c>
      <c r="L1550" s="9">
        <f t="shared" si="45"/>
        <v>32.5</v>
      </c>
    </row>
    <row r="1551" spans="1:12" ht="12.75">
      <c r="A1551">
        <f t="shared" si="44"/>
        <v>1584.3599999999878</v>
      </c>
      <c r="B1551">
        <v>41158</v>
      </c>
      <c r="L1551" s="9">
        <f t="shared" si="45"/>
        <v>32.5</v>
      </c>
    </row>
    <row r="1552" spans="1:12" ht="12.75">
      <c r="A1552">
        <f t="shared" si="44"/>
        <v>1584.3699999999878</v>
      </c>
      <c r="B1552">
        <v>41190.5</v>
      </c>
      <c r="L1552" s="9">
        <f t="shared" si="45"/>
        <v>32.5</v>
      </c>
    </row>
    <row r="1553" spans="1:12" ht="12.75">
      <c r="A1553">
        <f t="shared" si="44"/>
        <v>1584.3799999999878</v>
      </c>
      <c r="B1553">
        <v>41223</v>
      </c>
      <c r="L1553" s="9">
        <f t="shared" si="45"/>
        <v>32.5</v>
      </c>
    </row>
    <row r="1554" spans="1:12" ht="12.75">
      <c r="A1554">
        <f t="shared" si="44"/>
        <v>1584.3899999999878</v>
      </c>
      <c r="B1554">
        <v>41255.5</v>
      </c>
      <c r="L1554" s="9">
        <f t="shared" si="45"/>
        <v>32.5</v>
      </c>
    </row>
    <row r="1555" spans="1:12" ht="12.75">
      <c r="A1555">
        <f t="shared" si="44"/>
        <v>1584.3999999999878</v>
      </c>
      <c r="B1555">
        <v>41288</v>
      </c>
      <c r="C1555">
        <v>41320.7</v>
      </c>
      <c r="D1555">
        <v>41353.4</v>
      </c>
      <c r="E1555">
        <v>41386.1</v>
      </c>
      <c r="F1555">
        <v>41418.8</v>
      </c>
      <c r="G1555">
        <v>41451.5</v>
      </c>
      <c r="H1555">
        <v>41484.2</v>
      </c>
      <c r="I1555">
        <v>41516.9</v>
      </c>
      <c r="J1555">
        <v>41549.6</v>
      </c>
      <c r="K1555">
        <v>41582.3</v>
      </c>
      <c r="L1555" s="9">
        <f t="shared" si="45"/>
        <v>32.5</v>
      </c>
    </row>
    <row r="1556" spans="1:12" ht="12.75">
      <c r="A1556">
        <f t="shared" si="44"/>
        <v>1584.4099999999878</v>
      </c>
      <c r="B1556">
        <v>41320.7</v>
      </c>
      <c r="L1556" s="9">
        <f t="shared" si="45"/>
        <v>32.69999999999709</v>
      </c>
    </row>
    <row r="1557" spans="1:12" ht="12.75">
      <c r="A1557">
        <f t="shared" si="44"/>
        <v>1584.4199999999878</v>
      </c>
      <c r="B1557">
        <v>41353.4</v>
      </c>
      <c r="L1557" s="9">
        <f t="shared" si="45"/>
        <v>32.700000000004366</v>
      </c>
    </row>
    <row r="1558" spans="1:12" ht="12.75">
      <c r="A1558">
        <f t="shared" si="44"/>
        <v>1584.4299999999878</v>
      </c>
      <c r="B1558">
        <v>41386.1</v>
      </c>
      <c r="L1558" s="9">
        <f t="shared" si="45"/>
        <v>32.69999999999709</v>
      </c>
    </row>
    <row r="1559" spans="1:12" ht="12.75">
      <c r="A1559">
        <f t="shared" si="44"/>
        <v>1584.4399999999878</v>
      </c>
      <c r="B1559">
        <v>41418.8</v>
      </c>
      <c r="L1559" s="9">
        <f t="shared" si="45"/>
        <v>32.700000000004366</v>
      </c>
    </row>
    <row r="1560" spans="1:12" ht="12.75">
      <c r="A1560">
        <f t="shared" si="44"/>
        <v>1584.4499999999878</v>
      </c>
      <c r="B1560">
        <v>41451.5</v>
      </c>
      <c r="L1560" s="9">
        <f t="shared" si="45"/>
        <v>32.69999999999709</v>
      </c>
    </row>
    <row r="1561" spans="1:12" ht="12.75">
      <c r="A1561">
        <f aca="true" t="shared" si="46" ref="A1561:A1624">A1560+0.01</f>
        <v>1584.4599999999878</v>
      </c>
      <c r="B1561">
        <v>41484.2</v>
      </c>
      <c r="L1561" s="9">
        <f t="shared" si="45"/>
        <v>32.69999999999709</v>
      </c>
    </row>
    <row r="1562" spans="1:12" ht="12.75">
      <c r="A1562">
        <f t="shared" si="46"/>
        <v>1584.4699999999877</v>
      </c>
      <c r="B1562">
        <v>41516.9</v>
      </c>
      <c r="L1562" s="9">
        <f t="shared" si="45"/>
        <v>32.700000000004366</v>
      </c>
    </row>
    <row r="1563" spans="1:12" ht="12.75">
      <c r="A1563">
        <f t="shared" si="46"/>
        <v>1584.4799999999877</v>
      </c>
      <c r="B1563">
        <v>41549.6</v>
      </c>
      <c r="L1563" s="9">
        <f t="shared" si="45"/>
        <v>32.69999999999709</v>
      </c>
    </row>
    <row r="1564" spans="1:12" ht="12.75">
      <c r="A1564">
        <f t="shared" si="46"/>
        <v>1584.4899999999877</v>
      </c>
      <c r="B1564">
        <v>41582.3</v>
      </c>
      <c r="L1564" s="9">
        <f t="shared" si="45"/>
        <v>32.700000000004366</v>
      </c>
    </row>
    <row r="1565" spans="1:12" ht="12.75">
      <c r="A1565">
        <f t="shared" si="46"/>
        <v>1584.4999999999877</v>
      </c>
      <c r="B1565">
        <v>41615</v>
      </c>
      <c r="C1565">
        <v>41647.8</v>
      </c>
      <c r="D1565">
        <v>41680.6</v>
      </c>
      <c r="E1565">
        <v>41713.4</v>
      </c>
      <c r="F1565">
        <v>41746.2</v>
      </c>
      <c r="G1565">
        <v>41779</v>
      </c>
      <c r="H1565">
        <v>41811.8</v>
      </c>
      <c r="I1565">
        <v>41844.6</v>
      </c>
      <c r="J1565">
        <v>41877.4</v>
      </c>
      <c r="K1565">
        <v>41910.2</v>
      </c>
      <c r="L1565" s="9">
        <f t="shared" si="45"/>
        <v>32.69999999999709</v>
      </c>
    </row>
    <row r="1566" spans="1:12" ht="12.75">
      <c r="A1566">
        <f t="shared" si="46"/>
        <v>1584.5099999999877</v>
      </c>
      <c r="B1566">
        <v>41647.8</v>
      </c>
      <c r="L1566" s="9">
        <f t="shared" si="45"/>
        <v>32.80000000000291</v>
      </c>
    </row>
    <row r="1567" spans="1:12" ht="12.75">
      <c r="A1567">
        <f t="shared" si="46"/>
        <v>1584.5199999999877</v>
      </c>
      <c r="B1567">
        <v>41680.6</v>
      </c>
      <c r="L1567" s="9">
        <f t="shared" si="45"/>
        <v>32.799999999995634</v>
      </c>
    </row>
    <row r="1568" spans="1:12" ht="12.75">
      <c r="A1568">
        <f t="shared" si="46"/>
        <v>1584.5299999999877</v>
      </c>
      <c r="B1568">
        <v>41713.4</v>
      </c>
      <c r="L1568" s="9">
        <f t="shared" si="45"/>
        <v>32.80000000000291</v>
      </c>
    </row>
    <row r="1569" spans="1:12" ht="12.75">
      <c r="A1569">
        <f t="shared" si="46"/>
        <v>1584.5399999999877</v>
      </c>
      <c r="B1569">
        <v>41746.2</v>
      </c>
      <c r="L1569" s="9">
        <f t="shared" si="45"/>
        <v>32.799999999995634</v>
      </c>
    </row>
    <row r="1570" spans="1:12" ht="12.75">
      <c r="A1570">
        <f t="shared" si="46"/>
        <v>1584.5499999999877</v>
      </c>
      <c r="B1570">
        <v>41779</v>
      </c>
      <c r="L1570" s="9">
        <f t="shared" si="45"/>
        <v>32.80000000000291</v>
      </c>
    </row>
    <row r="1571" spans="1:12" ht="12.75">
      <c r="A1571">
        <f t="shared" si="46"/>
        <v>1584.5599999999877</v>
      </c>
      <c r="B1571">
        <v>41811.8</v>
      </c>
      <c r="L1571" s="9">
        <f t="shared" si="45"/>
        <v>32.80000000000291</v>
      </c>
    </row>
    <row r="1572" spans="1:12" ht="12.75">
      <c r="A1572">
        <f t="shared" si="46"/>
        <v>1584.5699999999877</v>
      </c>
      <c r="B1572">
        <v>41844.6</v>
      </c>
      <c r="L1572" s="9">
        <f t="shared" si="45"/>
        <v>32.799999999995634</v>
      </c>
    </row>
    <row r="1573" spans="1:12" ht="12.75">
      <c r="A1573">
        <f t="shared" si="46"/>
        <v>1584.5799999999876</v>
      </c>
      <c r="B1573">
        <v>41877.4</v>
      </c>
      <c r="L1573" s="9">
        <f t="shared" si="45"/>
        <v>32.80000000000291</v>
      </c>
    </row>
    <row r="1574" spans="1:12" ht="12.75">
      <c r="A1574">
        <f t="shared" si="46"/>
        <v>1584.5899999999876</v>
      </c>
      <c r="B1574">
        <v>41910.2</v>
      </c>
      <c r="L1574" s="9">
        <f t="shared" si="45"/>
        <v>32.799999999995634</v>
      </c>
    </row>
    <row r="1575" spans="1:12" ht="12.75">
      <c r="A1575">
        <f t="shared" si="46"/>
        <v>1584.5999999999876</v>
      </c>
      <c r="B1575">
        <v>41943</v>
      </c>
      <c r="C1575">
        <v>41975.9</v>
      </c>
      <c r="D1575">
        <v>42008.8</v>
      </c>
      <c r="E1575">
        <v>42041.7</v>
      </c>
      <c r="F1575">
        <v>42074.6</v>
      </c>
      <c r="G1575">
        <v>42107.5</v>
      </c>
      <c r="H1575">
        <v>42140.4</v>
      </c>
      <c r="I1575">
        <v>42173.3</v>
      </c>
      <c r="J1575">
        <v>42206.2</v>
      </c>
      <c r="K1575">
        <v>42239.1</v>
      </c>
      <c r="L1575" s="9">
        <f t="shared" si="45"/>
        <v>32.80000000000291</v>
      </c>
    </row>
    <row r="1576" spans="1:12" ht="12.75">
      <c r="A1576">
        <f t="shared" si="46"/>
        <v>1584.6099999999876</v>
      </c>
      <c r="B1576">
        <v>41975.9</v>
      </c>
      <c r="L1576" s="9">
        <f t="shared" si="45"/>
        <v>32.900000000001455</v>
      </c>
    </row>
    <row r="1577" spans="1:12" ht="12.75">
      <c r="A1577">
        <f t="shared" si="46"/>
        <v>1584.6199999999876</v>
      </c>
      <c r="B1577">
        <v>42008.8</v>
      </c>
      <c r="L1577" s="9">
        <f t="shared" si="45"/>
        <v>32.900000000001455</v>
      </c>
    </row>
    <row r="1578" spans="1:12" ht="12.75">
      <c r="A1578">
        <f t="shared" si="46"/>
        <v>1584.6299999999876</v>
      </c>
      <c r="B1578">
        <v>42041.7</v>
      </c>
      <c r="L1578" s="9">
        <f t="shared" si="45"/>
        <v>32.89999999999418</v>
      </c>
    </row>
    <row r="1579" spans="1:12" ht="12.75">
      <c r="A1579">
        <f t="shared" si="46"/>
        <v>1584.6399999999876</v>
      </c>
      <c r="B1579">
        <v>42074.6</v>
      </c>
      <c r="L1579" s="9">
        <f t="shared" si="45"/>
        <v>32.900000000001455</v>
      </c>
    </row>
    <row r="1580" spans="1:12" ht="12.75">
      <c r="A1580">
        <f t="shared" si="46"/>
        <v>1584.6499999999876</v>
      </c>
      <c r="B1580">
        <v>42107.5</v>
      </c>
      <c r="L1580" s="9">
        <f t="shared" si="45"/>
        <v>32.900000000001455</v>
      </c>
    </row>
    <row r="1581" spans="1:12" ht="12.75">
      <c r="A1581">
        <f t="shared" si="46"/>
        <v>1584.6599999999876</v>
      </c>
      <c r="B1581">
        <v>42140.4</v>
      </c>
      <c r="L1581" s="9">
        <f t="shared" si="45"/>
        <v>32.900000000001455</v>
      </c>
    </row>
    <row r="1582" spans="1:12" ht="12.75">
      <c r="A1582">
        <f t="shared" si="46"/>
        <v>1584.6699999999876</v>
      </c>
      <c r="B1582">
        <v>42173.3</v>
      </c>
      <c r="L1582" s="9">
        <f t="shared" si="45"/>
        <v>32.900000000001455</v>
      </c>
    </row>
    <row r="1583" spans="1:12" ht="12.75">
      <c r="A1583">
        <f t="shared" si="46"/>
        <v>1584.6799999999876</v>
      </c>
      <c r="B1583">
        <v>42206.2</v>
      </c>
      <c r="L1583" s="9">
        <f t="shared" si="45"/>
        <v>32.89999999999418</v>
      </c>
    </row>
    <row r="1584" spans="1:12" ht="12.75">
      <c r="A1584">
        <f t="shared" si="46"/>
        <v>1584.6899999999875</v>
      </c>
      <c r="B1584">
        <v>42239.1</v>
      </c>
      <c r="L1584" s="9">
        <f t="shared" si="45"/>
        <v>32.900000000001455</v>
      </c>
    </row>
    <row r="1585" spans="1:12" ht="12.75">
      <c r="A1585">
        <f t="shared" si="46"/>
        <v>1584.6999999999875</v>
      </c>
      <c r="B1585">
        <v>42272</v>
      </c>
      <c r="C1585">
        <v>42305.2</v>
      </c>
      <c r="D1585">
        <v>42338.4</v>
      </c>
      <c r="E1585">
        <v>42371.6</v>
      </c>
      <c r="F1585">
        <v>42404.8</v>
      </c>
      <c r="G1585">
        <v>42438</v>
      </c>
      <c r="H1585">
        <v>42471.2</v>
      </c>
      <c r="I1585">
        <v>42504.4</v>
      </c>
      <c r="J1585">
        <v>42537.6</v>
      </c>
      <c r="K1585">
        <v>42570.8</v>
      </c>
      <c r="L1585" s="9">
        <f t="shared" si="45"/>
        <v>32.900000000001455</v>
      </c>
    </row>
    <row r="1586" spans="1:12" ht="12.75">
      <c r="A1586">
        <f t="shared" si="46"/>
        <v>1584.7099999999875</v>
      </c>
      <c r="B1586">
        <v>42305.2</v>
      </c>
      <c r="L1586" s="9">
        <f t="shared" si="45"/>
        <v>33.19999999999709</v>
      </c>
    </row>
    <row r="1587" spans="1:12" ht="12.75">
      <c r="A1587">
        <f t="shared" si="46"/>
        <v>1584.7199999999875</v>
      </c>
      <c r="B1587">
        <v>42338.4</v>
      </c>
      <c r="L1587" s="9">
        <f t="shared" si="45"/>
        <v>33.200000000004366</v>
      </c>
    </row>
    <row r="1588" spans="1:12" ht="12.75">
      <c r="A1588">
        <f t="shared" si="46"/>
        <v>1584.7299999999875</v>
      </c>
      <c r="B1588">
        <v>42371.6</v>
      </c>
      <c r="L1588" s="9">
        <f t="shared" si="45"/>
        <v>33.19999999999709</v>
      </c>
    </row>
    <row r="1589" spans="1:12" ht="12.75">
      <c r="A1589">
        <f t="shared" si="46"/>
        <v>1584.7399999999875</v>
      </c>
      <c r="B1589">
        <v>42404.8</v>
      </c>
      <c r="L1589" s="9">
        <f t="shared" si="45"/>
        <v>33.200000000004366</v>
      </c>
    </row>
    <row r="1590" spans="1:12" ht="12.75">
      <c r="A1590">
        <f t="shared" si="46"/>
        <v>1584.7499999999875</v>
      </c>
      <c r="B1590">
        <v>42438</v>
      </c>
      <c r="L1590" s="9">
        <f t="shared" si="45"/>
        <v>33.19999999999709</v>
      </c>
    </row>
    <row r="1591" spans="1:12" ht="12.75">
      <c r="A1591">
        <f t="shared" si="46"/>
        <v>1584.7599999999875</v>
      </c>
      <c r="B1591">
        <v>42471.2</v>
      </c>
      <c r="L1591" s="9">
        <f t="shared" si="45"/>
        <v>33.19999999999709</v>
      </c>
    </row>
    <row r="1592" spans="1:12" ht="12.75">
      <c r="A1592">
        <f t="shared" si="46"/>
        <v>1584.7699999999875</v>
      </c>
      <c r="B1592">
        <v>42504.4</v>
      </c>
      <c r="L1592" s="9">
        <f t="shared" si="45"/>
        <v>33.200000000004366</v>
      </c>
    </row>
    <row r="1593" spans="1:12" ht="12.75">
      <c r="A1593">
        <f t="shared" si="46"/>
        <v>1584.7799999999875</v>
      </c>
      <c r="B1593">
        <v>42537.6</v>
      </c>
      <c r="L1593" s="9">
        <f t="shared" si="45"/>
        <v>33.19999999999709</v>
      </c>
    </row>
    <row r="1594" spans="1:12" ht="12.75">
      <c r="A1594">
        <f t="shared" si="46"/>
        <v>1584.7899999999875</v>
      </c>
      <c r="B1594">
        <v>42570.8</v>
      </c>
      <c r="L1594" s="9">
        <f t="shared" si="45"/>
        <v>33.200000000004366</v>
      </c>
    </row>
    <row r="1595" spans="1:12" ht="12.75">
      <c r="A1595">
        <f t="shared" si="46"/>
        <v>1584.7999999999874</v>
      </c>
      <c r="B1595">
        <v>42604</v>
      </c>
      <c r="C1595">
        <v>42637.2</v>
      </c>
      <c r="D1595">
        <v>42670.4</v>
      </c>
      <c r="E1595">
        <v>42703.6</v>
      </c>
      <c r="F1595">
        <v>42736.8</v>
      </c>
      <c r="G1595">
        <v>42770</v>
      </c>
      <c r="H1595">
        <v>42803.2</v>
      </c>
      <c r="I1595">
        <v>42836.4</v>
      </c>
      <c r="J1595">
        <v>42869.6</v>
      </c>
      <c r="K1595">
        <v>42902.8</v>
      </c>
      <c r="L1595" s="9">
        <f t="shared" si="45"/>
        <v>33.19999999999709</v>
      </c>
    </row>
    <row r="1596" spans="1:12" ht="12.75">
      <c r="A1596">
        <f t="shared" si="46"/>
        <v>1584.8099999999874</v>
      </c>
      <c r="B1596">
        <v>42637.2</v>
      </c>
      <c r="L1596" s="9">
        <f t="shared" si="45"/>
        <v>33.19999999999709</v>
      </c>
    </row>
    <row r="1597" spans="1:12" ht="12.75">
      <c r="A1597">
        <f t="shared" si="46"/>
        <v>1584.8199999999874</v>
      </c>
      <c r="B1597">
        <v>42670.4</v>
      </c>
      <c r="L1597" s="9">
        <f t="shared" si="45"/>
        <v>33.200000000004366</v>
      </c>
    </row>
    <row r="1598" spans="1:12" ht="12.75">
      <c r="A1598">
        <f t="shared" si="46"/>
        <v>1584.8299999999874</v>
      </c>
      <c r="B1598">
        <v>42703.6</v>
      </c>
      <c r="L1598" s="9">
        <f t="shared" si="45"/>
        <v>33.19999999999709</v>
      </c>
    </row>
    <row r="1599" spans="1:12" ht="12.75">
      <c r="A1599">
        <f t="shared" si="46"/>
        <v>1584.8399999999874</v>
      </c>
      <c r="B1599">
        <v>42736.8</v>
      </c>
      <c r="L1599" s="9">
        <f t="shared" si="45"/>
        <v>33.200000000004366</v>
      </c>
    </row>
    <row r="1600" spans="1:12" ht="12.75">
      <c r="A1600">
        <f t="shared" si="46"/>
        <v>1584.8499999999874</v>
      </c>
      <c r="B1600">
        <v>42770</v>
      </c>
      <c r="L1600" s="9">
        <f t="shared" si="45"/>
        <v>33.19999999999709</v>
      </c>
    </row>
    <row r="1601" spans="1:12" ht="12.75">
      <c r="A1601">
        <f t="shared" si="46"/>
        <v>1584.8599999999874</v>
      </c>
      <c r="B1601">
        <v>42803.2</v>
      </c>
      <c r="L1601" s="9">
        <f t="shared" si="45"/>
        <v>33.19999999999709</v>
      </c>
    </row>
    <row r="1602" spans="1:12" ht="12.75">
      <c r="A1602">
        <f t="shared" si="46"/>
        <v>1584.8699999999874</v>
      </c>
      <c r="B1602">
        <v>42836.4</v>
      </c>
      <c r="L1602" s="9">
        <f t="shared" si="45"/>
        <v>33.200000000004366</v>
      </c>
    </row>
    <row r="1603" spans="1:12" ht="12.75">
      <c r="A1603">
        <f t="shared" si="46"/>
        <v>1584.8799999999874</v>
      </c>
      <c r="B1603">
        <v>42869.6</v>
      </c>
      <c r="L1603" s="9">
        <f t="shared" si="45"/>
        <v>33.19999999999709</v>
      </c>
    </row>
    <row r="1604" spans="1:12" ht="12.75">
      <c r="A1604">
        <f t="shared" si="46"/>
        <v>1584.8899999999874</v>
      </c>
      <c r="B1604">
        <v>42902.8</v>
      </c>
      <c r="L1604" s="9">
        <f t="shared" si="45"/>
        <v>33.200000000004366</v>
      </c>
    </row>
    <row r="1605" spans="1:12" ht="12.75">
      <c r="A1605">
        <f t="shared" si="46"/>
        <v>1584.8999999999874</v>
      </c>
      <c r="B1605">
        <v>42936</v>
      </c>
      <c r="C1605">
        <v>42969.5</v>
      </c>
      <c r="D1605">
        <v>43003</v>
      </c>
      <c r="E1605">
        <v>43036.5</v>
      </c>
      <c r="F1605">
        <v>43070</v>
      </c>
      <c r="G1605">
        <v>43103.5</v>
      </c>
      <c r="H1605">
        <v>43137</v>
      </c>
      <c r="I1605">
        <v>43170.5</v>
      </c>
      <c r="J1605">
        <v>43204</v>
      </c>
      <c r="K1605">
        <v>43237.5</v>
      </c>
      <c r="L1605" s="9">
        <f t="shared" si="45"/>
        <v>33.19999999999709</v>
      </c>
    </row>
    <row r="1606" spans="1:12" ht="12.75">
      <c r="A1606">
        <f t="shared" si="46"/>
        <v>1584.9099999999873</v>
      </c>
      <c r="B1606">
        <v>42969.5</v>
      </c>
      <c r="L1606" s="9">
        <f t="shared" si="45"/>
        <v>33.5</v>
      </c>
    </row>
    <row r="1607" spans="1:12" ht="12.75">
      <c r="A1607">
        <f t="shared" si="46"/>
        <v>1584.9199999999873</v>
      </c>
      <c r="B1607">
        <v>43003</v>
      </c>
      <c r="L1607" s="9">
        <f t="shared" si="45"/>
        <v>33.5</v>
      </c>
    </row>
    <row r="1608" spans="1:12" ht="12.75">
      <c r="A1608">
        <f t="shared" si="46"/>
        <v>1584.9299999999873</v>
      </c>
      <c r="B1608">
        <v>43036.5</v>
      </c>
      <c r="L1608" s="9">
        <f aca="true" t="shared" si="47" ref="L1608:L1671">B1608-B1607</f>
        <v>33.5</v>
      </c>
    </row>
    <row r="1609" spans="1:12" ht="12.75">
      <c r="A1609">
        <f t="shared" si="46"/>
        <v>1584.9399999999873</v>
      </c>
      <c r="B1609">
        <v>43070</v>
      </c>
      <c r="L1609" s="9">
        <f t="shared" si="47"/>
        <v>33.5</v>
      </c>
    </row>
    <row r="1610" spans="1:12" ht="12.75">
      <c r="A1610">
        <f t="shared" si="46"/>
        <v>1584.9499999999873</v>
      </c>
      <c r="B1610">
        <v>43103.5</v>
      </c>
      <c r="L1610" s="9">
        <f t="shared" si="47"/>
        <v>33.5</v>
      </c>
    </row>
    <row r="1611" spans="1:12" ht="12.75">
      <c r="A1611">
        <f t="shared" si="46"/>
        <v>1584.9599999999873</v>
      </c>
      <c r="B1611">
        <v>43137</v>
      </c>
      <c r="L1611" s="9">
        <f t="shared" si="47"/>
        <v>33.5</v>
      </c>
    </row>
    <row r="1612" spans="1:12" ht="12.75">
      <c r="A1612">
        <f t="shared" si="46"/>
        <v>1584.9699999999873</v>
      </c>
      <c r="B1612">
        <v>43170.5</v>
      </c>
      <c r="L1612" s="9">
        <f t="shared" si="47"/>
        <v>33.5</v>
      </c>
    </row>
    <row r="1613" spans="1:12" ht="12.75">
      <c r="A1613">
        <f t="shared" si="46"/>
        <v>1584.9799999999873</v>
      </c>
      <c r="B1613">
        <v>43204</v>
      </c>
      <c r="L1613" s="9">
        <f t="shared" si="47"/>
        <v>33.5</v>
      </c>
    </row>
    <row r="1614" spans="1:12" ht="12.75">
      <c r="A1614">
        <f t="shared" si="46"/>
        <v>1584.9899999999873</v>
      </c>
      <c r="B1614">
        <v>43237.5</v>
      </c>
      <c r="L1614" s="9">
        <f t="shared" si="47"/>
        <v>33.5</v>
      </c>
    </row>
    <row r="1615" spans="1:12" ht="12.75">
      <c r="A1615">
        <f t="shared" si="46"/>
        <v>1584.9999999999873</v>
      </c>
      <c r="B1615">
        <v>43271</v>
      </c>
      <c r="C1615">
        <v>43304.5</v>
      </c>
      <c r="D1615">
        <v>43338</v>
      </c>
      <c r="E1615">
        <v>43371.5</v>
      </c>
      <c r="F1615">
        <v>43405</v>
      </c>
      <c r="G1615">
        <v>43438.5</v>
      </c>
      <c r="H1615">
        <v>43472</v>
      </c>
      <c r="I1615">
        <v>43505.5</v>
      </c>
      <c r="J1615">
        <v>43539</v>
      </c>
      <c r="K1615">
        <v>43572.5</v>
      </c>
      <c r="L1615" s="9">
        <f t="shared" si="47"/>
        <v>33.5</v>
      </c>
    </row>
    <row r="1616" spans="1:12" ht="12.75">
      <c r="A1616">
        <f t="shared" si="46"/>
        <v>1585.0099999999873</v>
      </c>
      <c r="B1616">
        <v>43304.5</v>
      </c>
      <c r="L1616" s="9">
        <f t="shared" si="47"/>
        <v>33.5</v>
      </c>
    </row>
    <row r="1617" spans="1:12" ht="12.75">
      <c r="A1617">
        <f t="shared" si="46"/>
        <v>1585.0199999999872</v>
      </c>
      <c r="B1617">
        <v>43338</v>
      </c>
      <c r="L1617" s="9">
        <f t="shared" si="47"/>
        <v>33.5</v>
      </c>
    </row>
    <row r="1618" spans="1:12" ht="12.75">
      <c r="A1618">
        <f t="shared" si="46"/>
        <v>1585.0299999999872</v>
      </c>
      <c r="B1618">
        <v>43371.5</v>
      </c>
      <c r="L1618" s="9">
        <f t="shared" si="47"/>
        <v>33.5</v>
      </c>
    </row>
    <row r="1619" spans="1:12" ht="12.75">
      <c r="A1619">
        <f t="shared" si="46"/>
        <v>1585.0399999999872</v>
      </c>
      <c r="B1619">
        <v>43405</v>
      </c>
      <c r="L1619" s="9">
        <f t="shared" si="47"/>
        <v>33.5</v>
      </c>
    </row>
    <row r="1620" spans="1:12" ht="12.75">
      <c r="A1620">
        <f t="shared" si="46"/>
        <v>1585.0499999999872</v>
      </c>
      <c r="B1620">
        <v>43438.5</v>
      </c>
      <c r="L1620" s="9">
        <f t="shared" si="47"/>
        <v>33.5</v>
      </c>
    </row>
    <row r="1621" spans="1:12" ht="12.75">
      <c r="A1621">
        <f t="shared" si="46"/>
        <v>1585.0599999999872</v>
      </c>
      <c r="B1621">
        <v>43472</v>
      </c>
      <c r="L1621" s="9">
        <f t="shared" si="47"/>
        <v>33.5</v>
      </c>
    </row>
    <row r="1622" spans="1:12" ht="12.75">
      <c r="A1622">
        <f t="shared" si="46"/>
        <v>1585.0699999999872</v>
      </c>
      <c r="B1622">
        <v>43505.5</v>
      </c>
      <c r="L1622" s="9">
        <f t="shared" si="47"/>
        <v>33.5</v>
      </c>
    </row>
    <row r="1623" spans="1:12" ht="12.75">
      <c r="A1623">
        <f t="shared" si="46"/>
        <v>1585.0799999999872</v>
      </c>
      <c r="B1623">
        <v>43539</v>
      </c>
      <c r="L1623" s="9">
        <f t="shared" si="47"/>
        <v>33.5</v>
      </c>
    </row>
    <row r="1624" spans="1:12" ht="12.75">
      <c r="A1624">
        <f t="shared" si="46"/>
        <v>1585.0899999999872</v>
      </c>
      <c r="B1624">
        <v>43572.5</v>
      </c>
      <c r="L1624" s="9">
        <f t="shared" si="47"/>
        <v>33.5</v>
      </c>
    </row>
    <row r="1625" spans="1:12" ht="12.75">
      <c r="A1625">
        <f aca="true" t="shared" si="48" ref="A1625:A1688">A1624+0.01</f>
        <v>1585.0999999999872</v>
      </c>
      <c r="B1625">
        <v>43606</v>
      </c>
      <c r="C1625">
        <v>43639.8</v>
      </c>
      <c r="D1625">
        <v>43673.6</v>
      </c>
      <c r="E1625">
        <v>43707.4</v>
      </c>
      <c r="F1625">
        <v>43741.2</v>
      </c>
      <c r="G1625">
        <v>43775</v>
      </c>
      <c r="H1625">
        <v>43808.8</v>
      </c>
      <c r="I1625">
        <v>43842.6</v>
      </c>
      <c r="J1625">
        <v>43876.4</v>
      </c>
      <c r="K1625">
        <v>43910.2</v>
      </c>
      <c r="L1625" s="9">
        <f t="shared" si="47"/>
        <v>33.5</v>
      </c>
    </row>
    <row r="1626" spans="1:12" ht="12.75">
      <c r="A1626">
        <f t="shared" si="48"/>
        <v>1585.1099999999872</v>
      </c>
      <c r="B1626">
        <v>43639.8</v>
      </c>
      <c r="L1626" s="9">
        <f t="shared" si="47"/>
        <v>33.80000000000291</v>
      </c>
    </row>
    <row r="1627" spans="1:12" ht="12.75">
      <c r="A1627">
        <f t="shared" si="48"/>
        <v>1585.1199999999872</v>
      </c>
      <c r="B1627">
        <v>43673.6</v>
      </c>
      <c r="L1627" s="9">
        <f t="shared" si="47"/>
        <v>33.799999999995634</v>
      </c>
    </row>
    <row r="1628" spans="1:12" ht="12.75">
      <c r="A1628">
        <f t="shared" si="48"/>
        <v>1585.1299999999871</v>
      </c>
      <c r="B1628">
        <v>43707.4</v>
      </c>
      <c r="L1628" s="9">
        <f t="shared" si="47"/>
        <v>33.80000000000291</v>
      </c>
    </row>
    <row r="1629" spans="1:12" ht="12.75">
      <c r="A1629">
        <f t="shared" si="48"/>
        <v>1585.1399999999871</v>
      </c>
      <c r="B1629">
        <v>43741.2</v>
      </c>
      <c r="L1629" s="9">
        <f t="shared" si="47"/>
        <v>33.799999999995634</v>
      </c>
    </row>
    <row r="1630" spans="1:12" ht="12.75">
      <c r="A1630">
        <f t="shared" si="48"/>
        <v>1585.1499999999871</v>
      </c>
      <c r="B1630">
        <v>43775</v>
      </c>
      <c r="L1630" s="9">
        <f t="shared" si="47"/>
        <v>33.80000000000291</v>
      </c>
    </row>
    <row r="1631" spans="1:12" ht="12.75">
      <c r="A1631">
        <f t="shared" si="48"/>
        <v>1585.1599999999871</v>
      </c>
      <c r="B1631">
        <v>43808.8</v>
      </c>
      <c r="L1631" s="9">
        <f t="shared" si="47"/>
        <v>33.80000000000291</v>
      </c>
    </row>
    <row r="1632" spans="1:12" ht="12.75">
      <c r="A1632">
        <f t="shared" si="48"/>
        <v>1585.169999999987</v>
      </c>
      <c r="B1632">
        <v>43842.6</v>
      </c>
      <c r="L1632" s="9">
        <f t="shared" si="47"/>
        <v>33.799999999995634</v>
      </c>
    </row>
    <row r="1633" spans="1:12" ht="12.75">
      <c r="A1633">
        <f t="shared" si="48"/>
        <v>1585.179999999987</v>
      </c>
      <c r="B1633">
        <v>43876.4</v>
      </c>
      <c r="L1633" s="9">
        <f t="shared" si="47"/>
        <v>33.80000000000291</v>
      </c>
    </row>
    <row r="1634" spans="1:12" ht="12.75">
      <c r="A1634">
        <f t="shared" si="48"/>
        <v>1585.189999999987</v>
      </c>
      <c r="B1634">
        <v>43910.2</v>
      </c>
      <c r="L1634" s="9">
        <f t="shared" si="47"/>
        <v>33.799999999995634</v>
      </c>
    </row>
    <row r="1635" spans="1:12" ht="12.75">
      <c r="A1635">
        <f t="shared" si="48"/>
        <v>1585.199999999987</v>
      </c>
      <c r="B1635">
        <v>43944</v>
      </c>
      <c r="C1635">
        <v>43977.8</v>
      </c>
      <c r="D1635">
        <v>44011.6</v>
      </c>
      <c r="E1635">
        <v>44045.4</v>
      </c>
      <c r="F1635">
        <v>44079.2</v>
      </c>
      <c r="G1635">
        <v>44113</v>
      </c>
      <c r="H1635">
        <v>44146.8</v>
      </c>
      <c r="I1635">
        <v>44180.6</v>
      </c>
      <c r="J1635">
        <v>44214.4</v>
      </c>
      <c r="K1635">
        <v>44248.2</v>
      </c>
      <c r="L1635" s="9">
        <f t="shared" si="47"/>
        <v>33.80000000000291</v>
      </c>
    </row>
    <row r="1636" spans="1:12" ht="12.75">
      <c r="A1636">
        <f t="shared" si="48"/>
        <v>1585.209999999987</v>
      </c>
      <c r="B1636">
        <v>43977.8</v>
      </c>
      <c r="L1636" s="9">
        <f t="shared" si="47"/>
        <v>33.80000000000291</v>
      </c>
    </row>
    <row r="1637" spans="1:12" ht="12.75">
      <c r="A1637">
        <f t="shared" si="48"/>
        <v>1585.219999999987</v>
      </c>
      <c r="B1637">
        <v>44011.6</v>
      </c>
      <c r="L1637" s="9">
        <f t="shared" si="47"/>
        <v>33.799999999995634</v>
      </c>
    </row>
    <row r="1638" spans="1:12" ht="12.75">
      <c r="A1638">
        <f t="shared" si="48"/>
        <v>1585.229999999987</v>
      </c>
      <c r="B1638">
        <v>44045.4</v>
      </c>
      <c r="L1638" s="9">
        <f t="shared" si="47"/>
        <v>33.80000000000291</v>
      </c>
    </row>
    <row r="1639" spans="1:12" ht="12.75">
      <c r="A1639">
        <f t="shared" si="48"/>
        <v>1585.239999999987</v>
      </c>
      <c r="B1639">
        <v>44079.2</v>
      </c>
      <c r="L1639" s="9">
        <f t="shared" si="47"/>
        <v>33.799999999995634</v>
      </c>
    </row>
    <row r="1640" spans="1:12" ht="12.75">
      <c r="A1640">
        <f t="shared" si="48"/>
        <v>1585.249999999987</v>
      </c>
      <c r="B1640">
        <v>44113</v>
      </c>
      <c r="L1640" s="9">
        <f t="shared" si="47"/>
        <v>33.80000000000291</v>
      </c>
    </row>
    <row r="1641" spans="1:12" ht="12.75">
      <c r="A1641">
        <f t="shared" si="48"/>
        <v>1585.259999999987</v>
      </c>
      <c r="B1641">
        <v>44146.8</v>
      </c>
      <c r="L1641" s="9">
        <f t="shared" si="47"/>
        <v>33.80000000000291</v>
      </c>
    </row>
    <row r="1642" spans="1:12" ht="12.75">
      <c r="A1642">
        <f t="shared" si="48"/>
        <v>1585.269999999987</v>
      </c>
      <c r="B1642">
        <v>44180.6</v>
      </c>
      <c r="L1642" s="9">
        <f t="shared" si="47"/>
        <v>33.799999999995634</v>
      </c>
    </row>
    <row r="1643" spans="1:12" ht="12.75">
      <c r="A1643">
        <f t="shared" si="48"/>
        <v>1585.279999999987</v>
      </c>
      <c r="B1643">
        <v>44214.4</v>
      </c>
      <c r="L1643" s="9">
        <f t="shared" si="47"/>
        <v>33.80000000000291</v>
      </c>
    </row>
    <row r="1644" spans="1:12" ht="12.75">
      <c r="A1644">
        <f t="shared" si="48"/>
        <v>1585.289999999987</v>
      </c>
      <c r="B1644">
        <v>44248.2</v>
      </c>
      <c r="L1644" s="9">
        <f t="shared" si="47"/>
        <v>33.799999999995634</v>
      </c>
    </row>
    <row r="1645" spans="1:12" ht="12.75">
      <c r="A1645">
        <f t="shared" si="48"/>
        <v>1585.299999999987</v>
      </c>
      <c r="B1645">
        <v>44282</v>
      </c>
      <c r="C1645">
        <v>44316.1</v>
      </c>
      <c r="D1645">
        <v>44350.2</v>
      </c>
      <c r="E1645">
        <v>44384.3</v>
      </c>
      <c r="F1645">
        <v>44418.4</v>
      </c>
      <c r="G1645">
        <v>44452.5</v>
      </c>
      <c r="H1645">
        <v>44486.6</v>
      </c>
      <c r="I1645">
        <v>44520.7</v>
      </c>
      <c r="J1645">
        <v>44554.8</v>
      </c>
      <c r="K1645">
        <v>44588.9</v>
      </c>
      <c r="L1645" s="9">
        <f t="shared" si="47"/>
        <v>33.80000000000291</v>
      </c>
    </row>
    <row r="1646" spans="1:12" ht="12.75">
      <c r="A1646">
        <f t="shared" si="48"/>
        <v>1585.309999999987</v>
      </c>
      <c r="B1646">
        <v>44316.1</v>
      </c>
      <c r="L1646" s="9">
        <f t="shared" si="47"/>
        <v>34.099999999998545</v>
      </c>
    </row>
    <row r="1647" spans="1:12" ht="12.75">
      <c r="A1647">
        <f t="shared" si="48"/>
        <v>1585.319999999987</v>
      </c>
      <c r="B1647">
        <v>44350.2</v>
      </c>
      <c r="L1647" s="9">
        <f t="shared" si="47"/>
        <v>34.099999999998545</v>
      </c>
    </row>
    <row r="1648" spans="1:12" ht="12.75">
      <c r="A1648">
        <f t="shared" si="48"/>
        <v>1585.329999999987</v>
      </c>
      <c r="B1648">
        <v>44384.3</v>
      </c>
      <c r="L1648" s="9">
        <f t="shared" si="47"/>
        <v>34.10000000000582</v>
      </c>
    </row>
    <row r="1649" spans="1:12" ht="12.75">
      <c r="A1649">
        <f t="shared" si="48"/>
        <v>1585.339999999987</v>
      </c>
      <c r="B1649">
        <v>44418.4</v>
      </c>
      <c r="L1649" s="9">
        <f t="shared" si="47"/>
        <v>34.099999999998545</v>
      </c>
    </row>
    <row r="1650" spans="1:12" ht="12.75">
      <c r="A1650">
        <f t="shared" si="48"/>
        <v>1585.349999999987</v>
      </c>
      <c r="B1650">
        <v>44452.5</v>
      </c>
      <c r="L1650" s="9">
        <f t="shared" si="47"/>
        <v>34.099999999998545</v>
      </c>
    </row>
    <row r="1651" spans="1:12" ht="12.75">
      <c r="A1651">
        <f t="shared" si="48"/>
        <v>1585.359999999987</v>
      </c>
      <c r="B1651">
        <v>44486.6</v>
      </c>
      <c r="L1651" s="9">
        <f t="shared" si="47"/>
        <v>34.099999999998545</v>
      </c>
    </row>
    <row r="1652" spans="1:12" ht="12.75">
      <c r="A1652">
        <f t="shared" si="48"/>
        <v>1585.369999999987</v>
      </c>
      <c r="B1652">
        <v>44520.7</v>
      </c>
      <c r="L1652" s="9">
        <f t="shared" si="47"/>
        <v>34.099999999998545</v>
      </c>
    </row>
    <row r="1653" spans="1:12" ht="12.75">
      <c r="A1653">
        <f t="shared" si="48"/>
        <v>1585.379999999987</v>
      </c>
      <c r="B1653">
        <v>44554.8</v>
      </c>
      <c r="L1653" s="9">
        <f t="shared" si="47"/>
        <v>34.10000000000582</v>
      </c>
    </row>
    <row r="1654" spans="1:12" ht="12.75">
      <c r="A1654">
        <f t="shared" si="48"/>
        <v>1585.389999999987</v>
      </c>
      <c r="B1654">
        <v>44588.9</v>
      </c>
      <c r="L1654" s="9">
        <f t="shared" si="47"/>
        <v>34.099999999998545</v>
      </c>
    </row>
    <row r="1655" spans="1:12" ht="12.75">
      <c r="A1655">
        <f t="shared" si="48"/>
        <v>1585.399999999987</v>
      </c>
      <c r="B1655">
        <v>44623</v>
      </c>
      <c r="C1655">
        <v>44657.2</v>
      </c>
      <c r="D1655">
        <v>44691.4</v>
      </c>
      <c r="E1655">
        <v>44725.6</v>
      </c>
      <c r="F1655">
        <v>44759.8</v>
      </c>
      <c r="G1655">
        <v>44794</v>
      </c>
      <c r="H1655">
        <v>44828.2</v>
      </c>
      <c r="I1655">
        <v>44862.4</v>
      </c>
      <c r="J1655">
        <v>44896.6</v>
      </c>
      <c r="K1655">
        <v>44930.8</v>
      </c>
      <c r="L1655" s="9">
        <f t="shared" si="47"/>
        <v>34.099999999998545</v>
      </c>
    </row>
    <row r="1656" spans="1:12" ht="12.75">
      <c r="A1656">
        <f t="shared" si="48"/>
        <v>1585.409999999987</v>
      </c>
      <c r="B1656">
        <v>44657.2</v>
      </c>
      <c r="L1656" s="9">
        <f t="shared" si="47"/>
        <v>34.19999999999709</v>
      </c>
    </row>
    <row r="1657" spans="1:12" ht="12.75">
      <c r="A1657">
        <f t="shared" si="48"/>
        <v>1585.4199999999869</v>
      </c>
      <c r="B1657">
        <v>44691.4</v>
      </c>
      <c r="L1657" s="9">
        <f t="shared" si="47"/>
        <v>34.200000000004366</v>
      </c>
    </row>
    <row r="1658" spans="1:12" ht="12.75">
      <c r="A1658">
        <f t="shared" si="48"/>
        <v>1585.4299999999869</v>
      </c>
      <c r="B1658">
        <v>44725.6</v>
      </c>
      <c r="L1658" s="9">
        <f t="shared" si="47"/>
        <v>34.19999999999709</v>
      </c>
    </row>
    <row r="1659" spans="1:12" ht="12.75">
      <c r="A1659">
        <f t="shared" si="48"/>
        <v>1585.4399999999869</v>
      </c>
      <c r="B1659">
        <v>44759.8</v>
      </c>
      <c r="L1659" s="9">
        <f t="shared" si="47"/>
        <v>34.200000000004366</v>
      </c>
    </row>
    <row r="1660" spans="1:12" ht="12.75">
      <c r="A1660">
        <f t="shared" si="48"/>
        <v>1585.4499999999869</v>
      </c>
      <c r="B1660">
        <v>44794</v>
      </c>
      <c r="L1660" s="9">
        <f t="shared" si="47"/>
        <v>34.19999999999709</v>
      </c>
    </row>
    <row r="1661" spans="1:12" ht="12.75">
      <c r="A1661">
        <f t="shared" si="48"/>
        <v>1585.4599999999868</v>
      </c>
      <c r="B1661">
        <v>44828.2</v>
      </c>
      <c r="L1661" s="9">
        <f t="shared" si="47"/>
        <v>34.19999999999709</v>
      </c>
    </row>
    <row r="1662" spans="1:12" ht="12.75">
      <c r="A1662">
        <f t="shared" si="48"/>
        <v>1585.4699999999868</v>
      </c>
      <c r="B1662">
        <v>44862.4</v>
      </c>
      <c r="L1662" s="9">
        <f t="shared" si="47"/>
        <v>34.200000000004366</v>
      </c>
    </row>
    <row r="1663" spans="1:12" ht="12.75">
      <c r="A1663">
        <f t="shared" si="48"/>
        <v>1585.4799999999868</v>
      </c>
      <c r="B1663">
        <v>44896.6</v>
      </c>
      <c r="L1663" s="9">
        <f t="shared" si="47"/>
        <v>34.19999999999709</v>
      </c>
    </row>
    <row r="1664" spans="1:12" ht="12.75">
      <c r="A1664">
        <f t="shared" si="48"/>
        <v>1585.4899999999868</v>
      </c>
      <c r="B1664">
        <v>44930.8</v>
      </c>
      <c r="L1664" s="9">
        <f t="shared" si="47"/>
        <v>34.200000000004366</v>
      </c>
    </row>
    <row r="1665" spans="1:12" ht="12.75">
      <c r="A1665">
        <f t="shared" si="48"/>
        <v>1585.4999999999868</v>
      </c>
      <c r="B1665">
        <v>44965</v>
      </c>
      <c r="C1665">
        <v>44999.3</v>
      </c>
      <c r="D1665">
        <v>45033.6</v>
      </c>
      <c r="E1665">
        <v>45067.9</v>
      </c>
      <c r="F1665">
        <v>45102.2</v>
      </c>
      <c r="G1665">
        <v>45136.5</v>
      </c>
      <c r="H1665">
        <v>45170.8</v>
      </c>
      <c r="I1665">
        <v>45205.1</v>
      </c>
      <c r="J1665">
        <v>45239.4</v>
      </c>
      <c r="K1665">
        <v>45273.7</v>
      </c>
      <c r="L1665" s="9">
        <f t="shared" si="47"/>
        <v>34.19999999999709</v>
      </c>
    </row>
    <row r="1666" spans="1:12" ht="12.75">
      <c r="A1666">
        <f t="shared" si="48"/>
        <v>1585.5099999999868</v>
      </c>
      <c r="B1666">
        <v>44999.3</v>
      </c>
      <c r="L1666" s="9">
        <f t="shared" si="47"/>
        <v>34.30000000000291</v>
      </c>
    </row>
    <row r="1667" spans="1:12" ht="12.75">
      <c r="A1667">
        <f t="shared" si="48"/>
        <v>1585.5199999999868</v>
      </c>
      <c r="B1667">
        <v>45033.6</v>
      </c>
      <c r="L1667" s="9">
        <f t="shared" si="47"/>
        <v>34.299999999995634</v>
      </c>
    </row>
    <row r="1668" spans="1:12" ht="12.75">
      <c r="A1668">
        <f t="shared" si="48"/>
        <v>1585.5299999999868</v>
      </c>
      <c r="B1668">
        <v>45067.9</v>
      </c>
      <c r="L1668" s="9">
        <f t="shared" si="47"/>
        <v>34.30000000000291</v>
      </c>
    </row>
    <row r="1669" spans="1:12" ht="12.75">
      <c r="A1669">
        <f t="shared" si="48"/>
        <v>1585.5399999999868</v>
      </c>
      <c r="B1669">
        <v>45102.2</v>
      </c>
      <c r="L1669" s="9">
        <f t="shared" si="47"/>
        <v>34.299999999995634</v>
      </c>
    </row>
    <row r="1670" spans="1:12" ht="12.75">
      <c r="A1670">
        <f t="shared" si="48"/>
        <v>1585.5499999999868</v>
      </c>
      <c r="B1670">
        <v>45136.5</v>
      </c>
      <c r="L1670" s="9">
        <f t="shared" si="47"/>
        <v>34.30000000000291</v>
      </c>
    </row>
    <row r="1671" spans="1:12" ht="12.75">
      <c r="A1671">
        <f t="shared" si="48"/>
        <v>1585.5599999999868</v>
      </c>
      <c r="B1671">
        <v>45170.8</v>
      </c>
      <c r="L1671" s="9">
        <f t="shared" si="47"/>
        <v>34.30000000000291</v>
      </c>
    </row>
    <row r="1672" spans="1:12" ht="12.75">
      <c r="A1672">
        <f t="shared" si="48"/>
        <v>1585.5699999999867</v>
      </c>
      <c r="B1672">
        <v>45205.1</v>
      </c>
      <c r="L1672" s="9">
        <f aca="true" t="shared" si="49" ref="L1672:L1735">B1672-B1671</f>
        <v>34.299999999995634</v>
      </c>
    </row>
    <row r="1673" spans="1:12" ht="12.75">
      <c r="A1673">
        <f t="shared" si="48"/>
        <v>1585.5799999999867</v>
      </c>
      <c r="B1673">
        <v>45239.4</v>
      </c>
      <c r="L1673" s="9">
        <f t="shared" si="49"/>
        <v>34.30000000000291</v>
      </c>
    </row>
    <row r="1674" spans="1:12" ht="12.75">
      <c r="A1674">
        <f t="shared" si="48"/>
        <v>1585.5899999999867</v>
      </c>
      <c r="B1674">
        <v>45273.7</v>
      </c>
      <c r="L1674" s="9">
        <f t="shared" si="49"/>
        <v>34.299999999995634</v>
      </c>
    </row>
    <row r="1675" spans="1:12" ht="12.75">
      <c r="A1675">
        <f t="shared" si="48"/>
        <v>1585.5999999999867</v>
      </c>
      <c r="B1675">
        <v>45308</v>
      </c>
      <c r="C1675">
        <v>45342.5</v>
      </c>
      <c r="D1675">
        <v>45377</v>
      </c>
      <c r="E1675">
        <v>45411.5</v>
      </c>
      <c r="F1675">
        <v>45446</v>
      </c>
      <c r="G1675">
        <v>45480.5</v>
      </c>
      <c r="H1675">
        <v>45515</v>
      </c>
      <c r="I1675">
        <v>45549.5</v>
      </c>
      <c r="J1675">
        <v>45584</v>
      </c>
      <c r="K1675">
        <v>45618.5</v>
      </c>
      <c r="L1675" s="9">
        <f t="shared" si="49"/>
        <v>34.30000000000291</v>
      </c>
    </row>
    <row r="1676" spans="1:12" ht="12.75">
      <c r="A1676">
        <f t="shared" si="48"/>
        <v>1585.6099999999867</v>
      </c>
      <c r="B1676">
        <v>45342.5</v>
      </c>
      <c r="L1676" s="9">
        <f t="shared" si="49"/>
        <v>34.5</v>
      </c>
    </row>
    <row r="1677" spans="1:12" ht="12.75">
      <c r="A1677">
        <f t="shared" si="48"/>
        <v>1585.6199999999867</v>
      </c>
      <c r="B1677">
        <v>45377</v>
      </c>
      <c r="L1677" s="9">
        <f t="shared" si="49"/>
        <v>34.5</v>
      </c>
    </row>
    <row r="1678" spans="1:12" ht="12.75">
      <c r="A1678">
        <f t="shared" si="48"/>
        <v>1585.6299999999867</v>
      </c>
      <c r="B1678">
        <v>45411.5</v>
      </c>
      <c r="L1678" s="9">
        <f t="shared" si="49"/>
        <v>34.5</v>
      </c>
    </row>
    <row r="1679" spans="1:12" ht="12.75">
      <c r="A1679">
        <f t="shared" si="48"/>
        <v>1585.6399999999867</v>
      </c>
      <c r="B1679">
        <v>45446</v>
      </c>
      <c r="L1679" s="9">
        <f t="shared" si="49"/>
        <v>34.5</v>
      </c>
    </row>
    <row r="1680" spans="1:12" ht="12.75">
      <c r="A1680">
        <f t="shared" si="48"/>
        <v>1585.6499999999867</v>
      </c>
      <c r="B1680">
        <v>45480.5</v>
      </c>
      <c r="L1680" s="9">
        <f t="shared" si="49"/>
        <v>34.5</v>
      </c>
    </row>
    <row r="1681" spans="1:12" ht="12.75">
      <c r="A1681">
        <f t="shared" si="48"/>
        <v>1585.6599999999867</v>
      </c>
      <c r="B1681">
        <v>45515</v>
      </c>
      <c r="L1681" s="9">
        <f t="shared" si="49"/>
        <v>34.5</v>
      </c>
    </row>
    <row r="1682" spans="1:12" ht="12.75">
      <c r="A1682">
        <f t="shared" si="48"/>
        <v>1585.6699999999867</v>
      </c>
      <c r="B1682">
        <v>45549.5</v>
      </c>
      <c r="L1682" s="9">
        <f t="shared" si="49"/>
        <v>34.5</v>
      </c>
    </row>
    <row r="1683" spans="1:12" ht="12.75">
      <c r="A1683">
        <f t="shared" si="48"/>
        <v>1585.6799999999866</v>
      </c>
      <c r="B1683">
        <v>45584</v>
      </c>
      <c r="L1683" s="9">
        <f t="shared" si="49"/>
        <v>34.5</v>
      </c>
    </row>
    <row r="1684" spans="1:12" ht="12.75">
      <c r="A1684">
        <f t="shared" si="48"/>
        <v>1585.6899999999866</v>
      </c>
      <c r="B1684">
        <v>45618.5</v>
      </c>
      <c r="L1684" s="9">
        <f t="shared" si="49"/>
        <v>34.5</v>
      </c>
    </row>
    <row r="1685" spans="1:12" ht="12.75">
      <c r="A1685">
        <f t="shared" si="48"/>
        <v>1585.6999999999866</v>
      </c>
      <c r="B1685">
        <v>45653</v>
      </c>
      <c r="C1685">
        <v>45687.6</v>
      </c>
      <c r="D1685">
        <v>45722.2</v>
      </c>
      <c r="E1685">
        <v>45756.8</v>
      </c>
      <c r="F1685">
        <v>45791.4</v>
      </c>
      <c r="G1685">
        <v>45826</v>
      </c>
      <c r="H1685">
        <v>45860.6</v>
      </c>
      <c r="I1685">
        <v>45895.2</v>
      </c>
      <c r="J1685">
        <v>45929.8</v>
      </c>
      <c r="K1685">
        <v>45964.4</v>
      </c>
      <c r="L1685" s="9">
        <f t="shared" si="49"/>
        <v>34.5</v>
      </c>
    </row>
    <row r="1686" spans="1:12" ht="12.75">
      <c r="A1686">
        <f t="shared" si="48"/>
        <v>1585.7099999999866</v>
      </c>
      <c r="B1686">
        <v>45687.6</v>
      </c>
      <c r="L1686" s="9">
        <f t="shared" si="49"/>
        <v>34.599999999998545</v>
      </c>
    </row>
    <row r="1687" spans="1:12" ht="12.75">
      <c r="A1687">
        <f t="shared" si="48"/>
        <v>1585.7199999999866</v>
      </c>
      <c r="B1687">
        <v>45722.2</v>
      </c>
      <c r="L1687" s="9">
        <f t="shared" si="49"/>
        <v>34.599999999998545</v>
      </c>
    </row>
    <row r="1688" spans="1:12" ht="12.75">
      <c r="A1688">
        <f t="shared" si="48"/>
        <v>1585.7299999999866</v>
      </c>
      <c r="B1688">
        <v>45756.8</v>
      </c>
      <c r="L1688" s="9">
        <f t="shared" si="49"/>
        <v>34.60000000000582</v>
      </c>
    </row>
    <row r="1689" spans="1:12" ht="12.75">
      <c r="A1689">
        <f aca="true" t="shared" si="50" ref="A1689:A1752">A1688+0.01</f>
        <v>1585.7399999999866</v>
      </c>
      <c r="B1689">
        <v>45791.4</v>
      </c>
      <c r="L1689" s="9">
        <f t="shared" si="49"/>
        <v>34.599999999998545</v>
      </c>
    </row>
    <row r="1690" spans="1:12" ht="12.75">
      <c r="A1690">
        <f t="shared" si="50"/>
        <v>1585.7499999999866</v>
      </c>
      <c r="B1690">
        <v>45826</v>
      </c>
      <c r="L1690" s="9">
        <f t="shared" si="49"/>
        <v>34.599999999998545</v>
      </c>
    </row>
    <row r="1691" spans="1:12" ht="12.75">
      <c r="A1691">
        <f t="shared" si="50"/>
        <v>1585.7599999999866</v>
      </c>
      <c r="B1691">
        <v>45860.6</v>
      </c>
      <c r="L1691" s="9">
        <f t="shared" si="49"/>
        <v>34.599999999998545</v>
      </c>
    </row>
    <row r="1692" spans="1:12" ht="12.75">
      <c r="A1692">
        <f t="shared" si="50"/>
        <v>1585.7699999999866</v>
      </c>
      <c r="B1692">
        <v>45895.2</v>
      </c>
      <c r="L1692" s="9">
        <f t="shared" si="49"/>
        <v>34.599999999998545</v>
      </c>
    </row>
    <row r="1693" spans="1:12" ht="12.75">
      <c r="A1693">
        <f t="shared" si="50"/>
        <v>1585.7799999999866</v>
      </c>
      <c r="B1693">
        <v>45929.8</v>
      </c>
      <c r="L1693" s="9">
        <f t="shared" si="49"/>
        <v>34.60000000000582</v>
      </c>
    </row>
    <row r="1694" spans="1:12" ht="12.75">
      <c r="A1694">
        <f t="shared" si="50"/>
        <v>1585.7899999999865</v>
      </c>
      <c r="B1694">
        <v>45964.4</v>
      </c>
      <c r="L1694" s="9">
        <f t="shared" si="49"/>
        <v>34.599999999998545</v>
      </c>
    </row>
    <row r="1695" spans="1:12" ht="12.75">
      <c r="A1695">
        <f t="shared" si="50"/>
        <v>1585.7999999999865</v>
      </c>
      <c r="B1695">
        <v>45999</v>
      </c>
      <c r="C1695">
        <v>46033.8</v>
      </c>
      <c r="D1695">
        <v>46068.6</v>
      </c>
      <c r="E1695">
        <v>46103.4</v>
      </c>
      <c r="F1695">
        <v>46138.2</v>
      </c>
      <c r="G1695">
        <v>46173</v>
      </c>
      <c r="H1695">
        <v>46207.8</v>
      </c>
      <c r="I1695">
        <v>46242.6</v>
      </c>
      <c r="J1695">
        <v>46277.4</v>
      </c>
      <c r="K1695">
        <v>46312.2</v>
      </c>
      <c r="L1695" s="9">
        <f t="shared" si="49"/>
        <v>34.599999999998545</v>
      </c>
    </row>
    <row r="1696" spans="1:12" ht="12.75">
      <c r="A1696">
        <f t="shared" si="50"/>
        <v>1585.8099999999865</v>
      </c>
      <c r="B1696">
        <v>46033.8</v>
      </c>
      <c r="L1696" s="9">
        <f t="shared" si="49"/>
        <v>34.80000000000291</v>
      </c>
    </row>
    <row r="1697" spans="1:12" ht="12.75">
      <c r="A1697">
        <f t="shared" si="50"/>
        <v>1585.8199999999865</v>
      </c>
      <c r="B1697">
        <v>46068.6</v>
      </c>
      <c r="L1697" s="9">
        <f t="shared" si="49"/>
        <v>34.799999999995634</v>
      </c>
    </row>
    <row r="1698" spans="1:12" ht="12.75">
      <c r="A1698">
        <f t="shared" si="50"/>
        <v>1585.8299999999865</v>
      </c>
      <c r="B1698">
        <v>46103.4</v>
      </c>
      <c r="L1698" s="9">
        <f t="shared" si="49"/>
        <v>34.80000000000291</v>
      </c>
    </row>
    <row r="1699" spans="1:12" ht="12.75">
      <c r="A1699">
        <f t="shared" si="50"/>
        <v>1585.8399999999865</v>
      </c>
      <c r="B1699">
        <v>46138.2</v>
      </c>
      <c r="L1699" s="9">
        <f t="shared" si="49"/>
        <v>34.799999999995634</v>
      </c>
    </row>
    <row r="1700" spans="1:12" ht="12.75">
      <c r="A1700">
        <f t="shared" si="50"/>
        <v>1585.8499999999865</v>
      </c>
      <c r="B1700">
        <v>46173</v>
      </c>
      <c r="L1700" s="9">
        <f t="shared" si="49"/>
        <v>34.80000000000291</v>
      </c>
    </row>
    <row r="1701" spans="1:12" ht="12.75">
      <c r="A1701">
        <f t="shared" si="50"/>
        <v>1585.8599999999865</v>
      </c>
      <c r="B1701">
        <v>46207.8</v>
      </c>
      <c r="L1701" s="9">
        <f t="shared" si="49"/>
        <v>34.80000000000291</v>
      </c>
    </row>
    <row r="1702" spans="1:12" ht="12.75">
      <c r="A1702">
        <f t="shared" si="50"/>
        <v>1585.8699999999865</v>
      </c>
      <c r="B1702">
        <v>46242.6</v>
      </c>
      <c r="L1702" s="9">
        <f t="shared" si="49"/>
        <v>34.799999999995634</v>
      </c>
    </row>
    <row r="1703" spans="1:12" ht="12.75">
      <c r="A1703">
        <f t="shared" si="50"/>
        <v>1585.8799999999865</v>
      </c>
      <c r="B1703">
        <v>46277.4</v>
      </c>
      <c r="L1703" s="9">
        <f t="shared" si="49"/>
        <v>34.80000000000291</v>
      </c>
    </row>
    <row r="1704" spans="1:12" ht="12.75">
      <c r="A1704">
        <f t="shared" si="50"/>
        <v>1585.8899999999865</v>
      </c>
      <c r="B1704">
        <v>46312.2</v>
      </c>
      <c r="L1704" s="9">
        <f t="shared" si="49"/>
        <v>34.799999999995634</v>
      </c>
    </row>
    <row r="1705" spans="1:12" ht="12.75">
      <c r="A1705">
        <f t="shared" si="50"/>
        <v>1585.8999999999864</v>
      </c>
      <c r="B1705">
        <v>46347</v>
      </c>
      <c r="C1705">
        <v>46382</v>
      </c>
      <c r="D1705">
        <v>46417</v>
      </c>
      <c r="E1705">
        <v>46452</v>
      </c>
      <c r="F1705">
        <v>46487</v>
      </c>
      <c r="G1705">
        <v>46522</v>
      </c>
      <c r="H1705">
        <v>46557</v>
      </c>
      <c r="I1705">
        <v>46592</v>
      </c>
      <c r="J1705">
        <v>46627</v>
      </c>
      <c r="K1705">
        <v>46662</v>
      </c>
      <c r="L1705" s="9">
        <f t="shared" si="49"/>
        <v>34.80000000000291</v>
      </c>
    </row>
    <row r="1706" spans="1:12" ht="12.75">
      <c r="A1706">
        <f t="shared" si="50"/>
        <v>1585.9099999999864</v>
      </c>
      <c r="B1706">
        <v>46382</v>
      </c>
      <c r="L1706" s="9">
        <f t="shared" si="49"/>
        <v>35</v>
      </c>
    </row>
    <row r="1707" spans="1:12" ht="12.75">
      <c r="A1707">
        <f t="shared" si="50"/>
        <v>1585.9199999999864</v>
      </c>
      <c r="B1707">
        <v>46417</v>
      </c>
      <c r="L1707" s="9">
        <f t="shared" si="49"/>
        <v>35</v>
      </c>
    </row>
    <row r="1708" spans="1:12" ht="12.75">
      <c r="A1708">
        <f t="shared" si="50"/>
        <v>1585.9299999999864</v>
      </c>
      <c r="B1708">
        <v>46452</v>
      </c>
      <c r="L1708" s="9">
        <f t="shared" si="49"/>
        <v>35</v>
      </c>
    </row>
    <row r="1709" spans="1:12" ht="12.75">
      <c r="A1709">
        <f t="shared" si="50"/>
        <v>1585.9399999999864</v>
      </c>
      <c r="B1709">
        <v>46487</v>
      </c>
      <c r="L1709" s="9">
        <f t="shared" si="49"/>
        <v>35</v>
      </c>
    </row>
    <row r="1710" spans="1:12" ht="12.75">
      <c r="A1710">
        <f t="shared" si="50"/>
        <v>1585.9499999999864</v>
      </c>
      <c r="B1710">
        <v>46522</v>
      </c>
      <c r="L1710" s="9">
        <f t="shared" si="49"/>
        <v>35</v>
      </c>
    </row>
    <row r="1711" spans="1:12" ht="12.75">
      <c r="A1711">
        <f t="shared" si="50"/>
        <v>1585.9599999999864</v>
      </c>
      <c r="B1711">
        <v>46557</v>
      </c>
      <c r="L1711" s="9">
        <f t="shared" si="49"/>
        <v>35</v>
      </c>
    </row>
    <row r="1712" spans="1:12" ht="12.75">
      <c r="A1712">
        <f t="shared" si="50"/>
        <v>1585.9699999999864</v>
      </c>
      <c r="B1712">
        <v>46592</v>
      </c>
      <c r="L1712" s="9">
        <f t="shared" si="49"/>
        <v>35</v>
      </c>
    </row>
    <row r="1713" spans="1:12" ht="12.75">
      <c r="A1713">
        <f t="shared" si="50"/>
        <v>1585.9799999999864</v>
      </c>
      <c r="B1713">
        <v>46627</v>
      </c>
      <c r="L1713" s="9">
        <f t="shared" si="49"/>
        <v>35</v>
      </c>
    </row>
    <row r="1714" spans="1:12" ht="12.75">
      <c r="A1714">
        <f t="shared" si="50"/>
        <v>1585.9899999999864</v>
      </c>
      <c r="B1714">
        <v>46662</v>
      </c>
      <c r="L1714" s="9">
        <f t="shared" si="49"/>
        <v>35</v>
      </c>
    </row>
    <row r="1715" spans="1:12" ht="12.75">
      <c r="A1715">
        <f t="shared" si="50"/>
        <v>1585.9999999999864</v>
      </c>
      <c r="B1715">
        <v>46697</v>
      </c>
      <c r="C1715">
        <v>46732</v>
      </c>
      <c r="D1715">
        <v>46767</v>
      </c>
      <c r="E1715">
        <v>46802</v>
      </c>
      <c r="F1715">
        <v>46837</v>
      </c>
      <c r="G1715">
        <v>46872</v>
      </c>
      <c r="H1715">
        <v>46907</v>
      </c>
      <c r="I1715">
        <v>46942</v>
      </c>
      <c r="J1715">
        <v>46977</v>
      </c>
      <c r="K1715">
        <v>47012</v>
      </c>
      <c r="L1715" s="9">
        <f t="shared" si="49"/>
        <v>35</v>
      </c>
    </row>
    <row r="1716" spans="1:12" ht="12.75">
      <c r="A1716">
        <f t="shared" si="50"/>
        <v>1586.0099999999863</v>
      </c>
      <c r="B1716">
        <v>46732</v>
      </c>
      <c r="L1716" s="9">
        <f t="shared" si="49"/>
        <v>35</v>
      </c>
    </row>
    <row r="1717" spans="1:12" ht="12.75">
      <c r="A1717">
        <f t="shared" si="50"/>
        <v>1586.0199999999863</v>
      </c>
      <c r="B1717">
        <v>46767</v>
      </c>
      <c r="L1717" s="9">
        <f t="shared" si="49"/>
        <v>35</v>
      </c>
    </row>
    <row r="1718" spans="1:12" ht="12.75">
      <c r="A1718">
        <f t="shared" si="50"/>
        <v>1586.0299999999863</v>
      </c>
      <c r="B1718">
        <v>46802</v>
      </c>
      <c r="L1718" s="9">
        <f t="shared" si="49"/>
        <v>35</v>
      </c>
    </row>
    <row r="1719" spans="1:12" ht="12.75">
      <c r="A1719">
        <f t="shared" si="50"/>
        <v>1586.0399999999863</v>
      </c>
      <c r="B1719">
        <v>46837</v>
      </c>
      <c r="L1719" s="9">
        <f t="shared" si="49"/>
        <v>35</v>
      </c>
    </row>
    <row r="1720" spans="1:12" ht="12.75">
      <c r="A1720">
        <f t="shared" si="50"/>
        <v>1586.0499999999863</v>
      </c>
      <c r="B1720">
        <v>46872</v>
      </c>
      <c r="L1720" s="9">
        <f t="shared" si="49"/>
        <v>35</v>
      </c>
    </row>
    <row r="1721" spans="1:12" ht="12.75">
      <c r="A1721">
        <f t="shared" si="50"/>
        <v>1586.0599999999863</v>
      </c>
      <c r="B1721">
        <v>46907</v>
      </c>
      <c r="L1721" s="9">
        <f t="shared" si="49"/>
        <v>35</v>
      </c>
    </row>
    <row r="1722" spans="1:12" ht="12.75">
      <c r="A1722">
        <f t="shared" si="50"/>
        <v>1586.0699999999863</v>
      </c>
      <c r="B1722">
        <v>46942</v>
      </c>
      <c r="L1722" s="9">
        <f t="shared" si="49"/>
        <v>35</v>
      </c>
    </row>
    <row r="1723" spans="1:12" ht="12.75">
      <c r="A1723">
        <f t="shared" si="50"/>
        <v>1586.0799999999863</v>
      </c>
      <c r="B1723">
        <v>46977</v>
      </c>
      <c r="L1723" s="9">
        <f t="shared" si="49"/>
        <v>35</v>
      </c>
    </row>
    <row r="1724" spans="1:12" ht="12.75">
      <c r="A1724">
        <f t="shared" si="50"/>
        <v>1586.0899999999863</v>
      </c>
      <c r="B1724">
        <v>47012</v>
      </c>
      <c r="L1724" s="9">
        <f t="shared" si="49"/>
        <v>35</v>
      </c>
    </row>
    <row r="1725" spans="1:12" ht="12.75">
      <c r="A1725">
        <f t="shared" si="50"/>
        <v>1586.0999999999863</v>
      </c>
      <c r="B1725">
        <v>47047</v>
      </c>
      <c r="C1725">
        <v>47082.3</v>
      </c>
      <c r="D1725">
        <v>47117.6</v>
      </c>
      <c r="E1725">
        <v>47152.9</v>
      </c>
      <c r="F1725">
        <v>47188.2</v>
      </c>
      <c r="G1725">
        <v>47223.5</v>
      </c>
      <c r="H1725">
        <v>47258.8</v>
      </c>
      <c r="I1725">
        <v>47294.1</v>
      </c>
      <c r="J1725">
        <v>47329.4</v>
      </c>
      <c r="K1725">
        <v>47364.7</v>
      </c>
      <c r="L1725" s="9">
        <f t="shared" si="49"/>
        <v>35</v>
      </c>
    </row>
    <row r="1726" spans="1:12" ht="12.75">
      <c r="A1726">
        <f t="shared" si="50"/>
        <v>1586.1099999999863</v>
      </c>
      <c r="B1726">
        <v>47082.3</v>
      </c>
      <c r="L1726" s="9">
        <f t="shared" si="49"/>
        <v>35.30000000000291</v>
      </c>
    </row>
    <row r="1727" spans="1:12" ht="12.75">
      <c r="A1727">
        <f t="shared" si="50"/>
        <v>1586.1199999999862</v>
      </c>
      <c r="B1727">
        <v>47117.6</v>
      </c>
      <c r="L1727" s="9">
        <f t="shared" si="49"/>
        <v>35.299999999995634</v>
      </c>
    </row>
    <row r="1728" spans="1:12" ht="12.75">
      <c r="A1728">
        <f t="shared" si="50"/>
        <v>1586.1299999999862</v>
      </c>
      <c r="B1728">
        <v>47152.9</v>
      </c>
      <c r="L1728" s="9">
        <f t="shared" si="49"/>
        <v>35.30000000000291</v>
      </c>
    </row>
    <row r="1729" spans="1:12" ht="12.75">
      <c r="A1729">
        <f t="shared" si="50"/>
        <v>1586.1399999999862</v>
      </c>
      <c r="B1729">
        <v>47188.2</v>
      </c>
      <c r="L1729" s="9">
        <f t="shared" si="49"/>
        <v>35.299999999995634</v>
      </c>
    </row>
    <row r="1730" spans="1:12" ht="12.75">
      <c r="A1730">
        <f t="shared" si="50"/>
        <v>1586.1499999999862</v>
      </c>
      <c r="B1730">
        <v>47223.5</v>
      </c>
      <c r="L1730" s="9">
        <f t="shared" si="49"/>
        <v>35.30000000000291</v>
      </c>
    </row>
    <row r="1731" spans="1:12" ht="12.75">
      <c r="A1731">
        <f t="shared" si="50"/>
        <v>1586.1599999999862</v>
      </c>
      <c r="B1731">
        <v>47258.8</v>
      </c>
      <c r="L1731" s="9">
        <f t="shared" si="49"/>
        <v>35.30000000000291</v>
      </c>
    </row>
    <row r="1732" spans="1:12" ht="12.75">
      <c r="A1732">
        <f t="shared" si="50"/>
        <v>1586.1699999999862</v>
      </c>
      <c r="B1732">
        <v>47294.1</v>
      </c>
      <c r="L1732" s="9">
        <f t="shared" si="49"/>
        <v>35.299999999995634</v>
      </c>
    </row>
    <row r="1733" spans="1:12" ht="12.75">
      <c r="A1733">
        <f t="shared" si="50"/>
        <v>1586.1799999999862</v>
      </c>
      <c r="B1733">
        <v>47329.4</v>
      </c>
      <c r="L1733" s="9">
        <f t="shared" si="49"/>
        <v>35.30000000000291</v>
      </c>
    </row>
    <row r="1734" spans="1:12" ht="12.75">
      <c r="A1734">
        <f t="shared" si="50"/>
        <v>1586.1899999999862</v>
      </c>
      <c r="B1734">
        <v>47364.7</v>
      </c>
      <c r="L1734" s="9">
        <f t="shared" si="49"/>
        <v>35.299999999995634</v>
      </c>
    </row>
    <row r="1735" spans="1:12" ht="12.75">
      <c r="A1735">
        <f t="shared" si="50"/>
        <v>1586.1999999999862</v>
      </c>
      <c r="B1735">
        <v>47400</v>
      </c>
      <c r="C1735">
        <v>47435.4</v>
      </c>
      <c r="D1735">
        <v>47470.8</v>
      </c>
      <c r="E1735">
        <v>47506.2</v>
      </c>
      <c r="F1735">
        <v>47541.6</v>
      </c>
      <c r="G1735">
        <v>47577</v>
      </c>
      <c r="H1735">
        <v>47612.4</v>
      </c>
      <c r="I1735">
        <v>47647.8</v>
      </c>
      <c r="J1735">
        <v>47683.2</v>
      </c>
      <c r="K1735">
        <v>47718.6</v>
      </c>
      <c r="L1735" s="9">
        <f t="shared" si="49"/>
        <v>35.30000000000291</v>
      </c>
    </row>
    <row r="1736" spans="1:12" ht="12.75">
      <c r="A1736">
        <f t="shared" si="50"/>
        <v>1586.2099999999862</v>
      </c>
      <c r="B1736">
        <v>47435.4</v>
      </c>
      <c r="L1736" s="9">
        <f aca="true" t="shared" si="51" ref="L1736:L1799">B1736-B1735</f>
        <v>35.400000000001455</v>
      </c>
    </row>
    <row r="1737" spans="1:12" ht="12.75">
      <c r="A1737">
        <f t="shared" si="50"/>
        <v>1586.2199999999862</v>
      </c>
      <c r="B1737">
        <v>47470.8</v>
      </c>
      <c r="L1737" s="9">
        <f t="shared" si="51"/>
        <v>35.400000000001455</v>
      </c>
    </row>
    <row r="1738" spans="1:12" ht="12.75">
      <c r="A1738">
        <f t="shared" si="50"/>
        <v>1586.2299999999861</v>
      </c>
      <c r="B1738">
        <v>47506.2</v>
      </c>
      <c r="L1738" s="9">
        <f t="shared" si="51"/>
        <v>35.39999999999418</v>
      </c>
    </row>
    <row r="1739" spans="1:12" ht="12.75">
      <c r="A1739">
        <f t="shared" si="50"/>
        <v>1586.2399999999861</v>
      </c>
      <c r="B1739">
        <v>47541.6</v>
      </c>
      <c r="L1739" s="9">
        <f t="shared" si="51"/>
        <v>35.400000000001455</v>
      </c>
    </row>
    <row r="1740" spans="1:12" ht="12.75">
      <c r="A1740">
        <f t="shared" si="50"/>
        <v>1586.2499999999861</v>
      </c>
      <c r="B1740">
        <v>47577</v>
      </c>
      <c r="L1740" s="9">
        <f t="shared" si="51"/>
        <v>35.400000000001455</v>
      </c>
    </row>
    <row r="1741" spans="1:12" ht="12.75">
      <c r="A1741">
        <f t="shared" si="50"/>
        <v>1586.2599999999861</v>
      </c>
      <c r="B1741">
        <v>47612.4</v>
      </c>
      <c r="L1741" s="9">
        <f t="shared" si="51"/>
        <v>35.400000000001455</v>
      </c>
    </row>
    <row r="1742" spans="1:12" ht="12.75">
      <c r="A1742">
        <f t="shared" si="50"/>
        <v>1586.269999999986</v>
      </c>
      <c r="B1742">
        <v>47647.8</v>
      </c>
      <c r="L1742" s="9">
        <f t="shared" si="51"/>
        <v>35.400000000001455</v>
      </c>
    </row>
    <row r="1743" spans="1:12" ht="12.75">
      <c r="A1743">
        <f t="shared" si="50"/>
        <v>1586.279999999986</v>
      </c>
      <c r="B1743">
        <v>47683.2</v>
      </c>
      <c r="L1743" s="9">
        <f t="shared" si="51"/>
        <v>35.39999999999418</v>
      </c>
    </row>
    <row r="1744" spans="1:12" ht="12.75">
      <c r="A1744">
        <f t="shared" si="50"/>
        <v>1586.289999999986</v>
      </c>
      <c r="B1744">
        <v>47718.6</v>
      </c>
      <c r="L1744" s="9">
        <f t="shared" si="51"/>
        <v>35.400000000001455</v>
      </c>
    </row>
    <row r="1745" spans="1:12" ht="12.75">
      <c r="A1745">
        <f t="shared" si="50"/>
        <v>1586.299999999986</v>
      </c>
      <c r="B1745">
        <v>47754</v>
      </c>
      <c r="C1745">
        <v>47789.5</v>
      </c>
      <c r="D1745">
        <v>47825</v>
      </c>
      <c r="E1745">
        <v>47860.5</v>
      </c>
      <c r="F1745">
        <v>47896</v>
      </c>
      <c r="G1745">
        <v>47931.5</v>
      </c>
      <c r="H1745">
        <v>47967</v>
      </c>
      <c r="I1745">
        <v>48002.5</v>
      </c>
      <c r="J1745">
        <v>48038</v>
      </c>
      <c r="K1745">
        <v>48073.5</v>
      </c>
      <c r="L1745" s="9">
        <f t="shared" si="51"/>
        <v>35.400000000001455</v>
      </c>
    </row>
    <row r="1746" spans="1:12" ht="12.75">
      <c r="A1746">
        <f t="shared" si="50"/>
        <v>1586.309999999986</v>
      </c>
      <c r="B1746">
        <v>47789.5</v>
      </c>
      <c r="L1746" s="9">
        <f t="shared" si="51"/>
        <v>35.5</v>
      </c>
    </row>
    <row r="1747" spans="1:12" ht="12.75">
      <c r="A1747">
        <f t="shared" si="50"/>
        <v>1586.319999999986</v>
      </c>
      <c r="B1747">
        <v>47825</v>
      </c>
      <c r="L1747" s="9">
        <f t="shared" si="51"/>
        <v>35.5</v>
      </c>
    </row>
    <row r="1748" spans="1:12" ht="12.75">
      <c r="A1748">
        <f t="shared" si="50"/>
        <v>1586.329999999986</v>
      </c>
      <c r="B1748">
        <v>47860.5</v>
      </c>
      <c r="L1748" s="9">
        <f t="shared" si="51"/>
        <v>35.5</v>
      </c>
    </row>
    <row r="1749" spans="1:12" ht="12.75">
      <c r="A1749">
        <f t="shared" si="50"/>
        <v>1586.339999999986</v>
      </c>
      <c r="B1749">
        <v>47896</v>
      </c>
      <c r="L1749" s="9">
        <f t="shared" si="51"/>
        <v>35.5</v>
      </c>
    </row>
    <row r="1750" spans="1:12" ht="12.75">
      <c r="A1750">
        <f t="shared" si="50"/>
        <v>1586.349999999986</v>
      </c>
      <c r="B1750">
        <v>47931.5</v>
      </c>
      <c r="L1750" s="9">
        <f t="shared" si="51"/>
        <v>35.5</v>
      </c>
    </row>
    <row r="1751" spans="1:12" ht="12.75">
      <c r="A1751">
        <f t="shared" si="50"/>
        <v>1586.359999999986</v>
      </c>
      <c r="B1751">
        <v>47967</v>
      </c>
      <c r="L1751" s="9">
        <f t="shared" si="51"/>
        <v>35.5</v>
      </c>
    </row>
    <row r="1752" spans="1:12" ht="12.75">
      <c r="A1752">
        <f t="shared" si="50"/>
        <v>1586.369999999986</v>
      </c>
      <c r="B1752">
        <v>48002.5</v>
      </c>
      <c r="L1752" s="9">
        <f t="shared" si="51"/>
        <v>35.5</v>
      </c>
    </row>
    <row r="1753" spans="1:12" ht="12.75">
      <c r="A1753">
        <f aca="true" t="shared" si="52" ref="A1753:A1816">A1752+0.01</f>
        <v>1586.379999999986</v>
      </c>
      <c r="B1753">
        <v>48038</v>
      </c>
      <c r="L1753" s="9">
        <f t="shared" si="51"/>
        <v>35.5</v>
      </c>
    </row>
    <row r="1754" spans="1:12" ht="12.75">
      <c r="A1754">
        <f t="shared" si="52"/>
        <v>1586.389999999986</v>
      </c>
      <c r="B1754">
        <v>48073.5</v>
      </c>
      <c r="L1754" s="9">
        <f t="shared" si="51"/>
        <v>35.5</v>
      </c>
    </row>
    <row r="1755" spans="1:12" ht="12.75">
      <c r="A1755">
        <f t="shared" si="52"/>
        <v>1586.399999999986</v>
      </c>
      <c r="B1755">
        <v>48109</v>
      </c>
      <c r="C1755">
        <v>48144.7</v>
      </c>
      <c r="D1755">
        <v>48180.4</v>
      </c>
      <c r="E1755">
        <v>48216.1</v>
      </c>
      <c r="F1755">
        <v>48251.8</v>
      </c>
      <c r="G1755">
        <v>48287.5</v>
      </c>
      <c r="H1755">
        <v>48323.2</v>
      </c>
      <c r="I1755">
        <v>48358.9</v>
      </c>
      <c r="J1755">
        <v>48394.6</v>
      </c>
      <c r="K1755">
        <v>48430.3</v>
      </c>
      <c r="L1755" s="9">
        <f t="shared" si="51"/>
        <v>35.5</v>
      </c>
    </row>
    <row r="1756" spans="1:12" ht="12.75">
      <c r="A1756">
        <f t="shared" si="52"/>
        <v>1586.409999999986</v>
      </c>
      <c r="B1756">
        <v>48144.7</v>
      </c>
      <c r="L1756" s="9">
        <f t="shared" si="51"/>
        <v>35.69999999999709</v>
      </c>
    </row>
    <row r="1757" spans="1:12" ht="12.75">
      <c r="A1757">
        <f t="shared" si="52"/>
        <v>1586.419999999986</v>
      </c>
      <c r="B1757">
        <v>48180.4</v>
      </c>
      <c r="L1757" s="9">
        <f t="shared" si="51"/>
        <v>35.700000000004366</v>
      </c>
    </row>
    <row r="1758" spans="1:12" ht="12.75">
      <c r="A1758">
        <f t="shared" si="52"/>
        <v>1586.429999999986</v>
      </c>
      <c r="B1758">
        <v>48216.1</v>
      </c>
      <c r="L1758" s="9">
        <f t="shared" si="51"/>
        <v>35.69999999999709</v>
      </c>
    </row>
    <row r="1759" spans="1:12" ht="12.75">
      <c r="A1759">
        <f t="shared" si="52"/>
        <v>1586.439999999986</v>
      </c>
      <c r="B1759">
        <v>48251.8</v>
      </c>
      <c r="L1759" s="9">
        <f t="shared" si="51"/>
        <v>35.700000000004366</v>
      </c>
    </row>
    <row r="1760" spans="1:12" ht="12.75">
      <c r="A1760">
        <f t="shared" si="52"/>
        <v>1586.449999999986</v>
      </c>
      <c r="B1760">
        <v>48287.5</v>
      </c>
      <c r="L1760" s="9">
        <f t="shared" si="51"/>
        <v>35.69999999999709</v>
      </c>
    </row>
    <row r="1761" spans="1:12" ht="12.75">
      <c r="A1761">
        <f t="shared" si="52"/>
        <v>1586.459999999986</v>
      </c>
      <c r="B1761">
        <v>48323.2</v>
      </c>
      <c r="L1761" s="9">
        <f t="shared" si="51"/>
        <v>35.69999999999709</v>
      </c>
    </row>
    <row r="1762" spans="1:12" ht="12.75">
      <c r="A1762">
        <f t="shared" si="52"/>
        <v>1586.469999999986</v>
      </c>
      <c r="B1762">
        <v>48358.9</v>
      </c>
      <c r="L1762" s="9">
        <f t="shared" si="51"/>
        <v>35.700000000004366</v>
      </c>
    </row>
    <row r="1763" spans="1:12" ht="12.75">
      <c r="A1763">
        <f t="shared" si="52"/>
        <v>1586.479999999986</v>
      </c>
      <c r="B1763">
        <v>48394.6</v>
      </c>
      <c r="L1763" s="9">
        <f t="shared" si="51"/>
        <v>35.69999999999709</v>
      </c>
    </row>
    <row r="1764" spans="1:12" ht="12.75">
      <c r="A1764">
        <f t="shared" si="52"/>
        <v>1586.489999999986</v>
      </c>
      <c r="B1764">
        <v>48430.3</v>
      </c>
      <c r="L1764" s="9">
        <f t="shared" si="51"/>
        <v>35.700000000004366</v>
      </c>
    </row>
    <row r="1765" spans="1:12" ht="12.75">
      <c r="A1765">
        <f t="shared" si="52"/>
        <v>1586.499999999986</v>
      </c>
      <c r="B1765">
        <v>48466</v>
      </c>
      <c r="C1765">
        <v>48501.9</v>
      </c>
      <c r="D1765">
        <v>48537.8</v>
      </c>
      <c r="E1765">
        <v>48573.7</v>
      </c>
      <c r="F1765">
        <v>48609.6</v>
      </c>
      <c r="G1765">
        <v>48645.5</v>
      </c>
      <c r="H1765">
        <v>48681.4</v>
      </c>
      <c r="I1765">
        <v>48717.3</v>
      </c>
      <c r="J1765">
        <v>48753.2</v>
      </c>
      <c r="K1765">
        <v>48789.1</v>
      </c>
      <c r="L1765" s="9">
        <f t="shared" si="51"/>
        <v>35.69999999999709</v>
      </c>
    </row>
    <row r="1766" spans="1:12" ht="12.75">
      <c r="A1766">
        <f t="shared" si="52"/>
        <v>1586.509999999986</v>
      </c>
      <c r="B1766">
        <v>48501.9</v>
      </c>
      <c r="L1766" s="9">
        <f t="shared" si="51"/>
        <v>35.900000000001455</v>
      </c>
    </row>
    <row r="1767" spans="1:12" ht="12.75">
      <c r="A1767">
        <f t="shared" si="52"/>
        <v>1586.5199999999859</v>
      </c>
      <c r="B1767">
        <v>48537.8</v>
      </c>
      <c r="L1767" s="9">
        <f t="shared" si="51"/>
        <v>35.900000000001455</v>
      </c>
    </row>
    <row r="1768" spans="1:12" ht="12.75">
      <c r="A1768">
        <f t="shared" si="52"/>
        <v>1586.5299999999859</v>
      </c>
      <c r="B1768">
        <v>48573.7</v>
      </c>
      <c r="L1768" s="9">
        <f t="shared" si="51"/>
        <v>35.89999999999418</v>
      </c>
    </row>
    <row r="1769" spans="1:12" ht="12.75">
      <c r="A1769">
        <f t="shared" si="52"/>
        <v>1586.5399999999859</v>
      </c>
      <c r="B1769">
        <v>48609.6</v>
      </c>
      <c r="L1769" s="9">
        <f t="shared" si="51"/>
        <v>35.900000000001455</v>
      </c>
    </row>
    <row r="1770" spans="1:12" ht="12.75">
      <c r="A1770">
        <f t="shared" si="52"/>
        <v>1586.5499999999859</v>
      </c>
      <c r="B1770">
        <v>48645.5</v>
      </c>
      <c r="L1770" s="9">
        <f t="shared" si="51"/>
        <v>35.900000000001455</v>
      </c>
    </row>
    <row r="1771" spans="1:12" ht="12.75">
      <c r="A1771">
        <f t="shared" si="52"/>
        <v>1586.5599999999858</v>
      </c>
      <c r="B1771">
        <v>48681.4</v>
      </c>
      <c r="L1771" s="9">
        <f t="shared" si="51"/>
        <v>35.900000000001455</v>
      </c>
    </row>
    <row r="1772" spans="1:12" ht="12.75">
      <c r="A1772">
        <f t="shared" si="52"/>
        <v>1586.5699999999858</v>
      </c>
      <c r="B1772">
        <v>48717.3</v>
      </c>
      <c r="L1772" s="9">
        <f t="shared" si="51"/>
        <v>35.900000000001455</v>
      </c>
    </row>
    <row r="1773" spans="1:12" ht="12.75">
      <c r="A1773">
        <f t="shared" si="52"/>
        <v>1586.5799999999858</v>
      </c>
      <c r="B1773">
        <v>48753.2</v>
      </c>
      <c r="L1773" s="9">
        <f t="shared" si="51"/>
        <v>35.89999999999418</v>
      </c>
    </row>
    <row r="1774" spans="1:12" ht="12.75">
      <c r="A1774">
        <f t="shared" si="52"/>
        <v>1586.5899999999858</v>
      </c>
      <c r="B1774">
        <v>48789.1</v>
      </c>
      <c r="L1774" s="9">
        <f t="shared" si="51"/>
        <v>35.900000000001455</v>
      </c>
    </row>
    <row r="1775" spans="1:12" ht="12.75">
      <c r="A1775">
        <f t="shared" si="52"/>
        <v>1586.5999999999858</v>
      </c>
      <c r="B1775">
        <v>48825</v>
      </c>
      <c r="C1775">
        <v>48861</v>
      </c>
      <c r="D1775">
        <v>48897</v>
      </c>
      <c r="E1775">
        <v>48933</v>
      </c>
      <c r="F1775">
        <v>48969</v>
      </c>
      <c r="G1775">
        <v>49005</v>
      </c>
      <c r="H1775">
        <v>49041</v>
      </c>
      <c r="I1775">
        <v>49077</v>
      </c>
      <c r="J1775">
        <v>49113</v>
      </c>
      <c r="K1775">
        <v>49149</v>
      </c>
      <c r="L1775" s="9">
        <f t="shared" si="51"/>
        <v>35.900000000001455</v>
      </c>
    </row>
    <row r="1776" spans="1:12" ht="12.75">
      <c r="A1776">
        <f t="shared" si="52"/>
        <v>1586.6099999999858</v>
      </c>
      <c r="B1776">
        <v>48861</v>
      </c>
      <c r="L1776" s="9">
        <f t="shared" si="51"/>
        <v>36</v>
      </c>
    </row>
    <row r="1777" spans="1:12" ht="12.75">
      <c r="A1777">
        <f t="shared" si="52"/>
        <v>1586.6199999999858</v>
      </c>
      <c r="B1777">
        <v>48897</v>
      </c>
      <c r="L1777" s="9">
        <f t="shared" si="51"/>
        <v>36</v>
      </c>
    </row>
    <row r="1778" spans="1:12" ht="12.75">
      <c r="A1778">
        <f t="shared" si="52"/>
        <v>1586.6299999999858</v>
      </c>
      <c r="B1778">
        <v>48933</v>
      </c>
      <c r="L1778" s="9">
        <f t="shared" si="51"/>
        <v>36</v>
      </c>
    </row>
    <row r="1779" spans="1:12" ht="12.75">
      <c r="A1779">
        <f t="shared" si="52"/>
        <v>1586.6399999999858</v>
      </c>
      <c r="B1779">
        <v>48969</v>
      </c>
      <c r="L1779" s="9">
        <f t="shared" si="51"/>
        <v>36</v>
      </c>
    </row>
    <row r="1780" spans="1:12" ht="12.75">
      <c r="A1780">
        <f t="shared" si="52"/>
        <v>1586.6499999999858</v>
      </c>
      <c r="B1780">
        <v>49005</v>
      </c>
      <c r="L1780" s="9">
        <f t="shared" si="51"/>
        <v>36</v>
      </c>
    </row>
    <row r="1781" spans="1:12" ht="12.75">
      <c r="A1781">
        <f t="shared" si="52"/>
        <v>1586.6599999999858</v>
      </c>
      <c r="B1781">
        <v>49041</v>
      </c>
      <c r="L1781" s="9">
        <f t="shared" si="51"/>
        <v>36</v>
      </c>
    </row>
    <row r="1782" spans="1:12" ht="12.75">
      <c r="A1782">
        <f t="shared" si="52"/>
        <v>1586.6699999999857</v>
      </c>
      <c r="B1782">
        <v>49077</v>
      </c>
      <c r="L1782" s="9">
        <f t="shared" si="51"/>
        <v>36</v>
      </c>
    </row>
    <row r="1783" spans="1:12" ht="12.75">
      <c r="A1783">
        <f t="shared" si="52"/>
        <v>1586.6799999999857</v>
      </c>
      <c r="B1783">
        <v>49113</v>
      </c>
      <c r="L1783" s="9">
        <f t="shared" si="51"/>
        <v>36</v>
      </c>
    </row>
    <row r="1784" spans="1:12" ht="12.75">
      <c r="A1784">
        <f t="shared" si="52"/>
        <v>1586.6899999999857</v>
      </c>
      <c r="B1784">
        <v>49149</v>
      </c>
      <c r="L1784" s="9">
        <f t="shared" si="51"/>
        <v>36</v>
      </c>
    </row>
    <row r="1785" spans="1:12" ht="12.75">
      <c r="A1785">
        <f t="shared" si="52"/>
        <v>1586.6999999999857</v>
      </c>
      <c r="B1785">
        <v>49185</v>
      </c>
      <c r="C1785">
        <v>49221.2</v>
      </c>
      <c r="D1785">
        <v>49257.4</v>
      </c>
      <c r="E1785">
        <v>49293.6</v>
      </c>
      <c r="F1785">
        <v>49329.8</v>
      </c>
      <c r="G1785">
        <v>49366</v>
      </c>
      <c r="H1785">
        <v>49402.2</v>
      </c>
      <c r="I1785">
        <v>49438.4</v>
      </c>
      <c r="J1785">
        <v>49474.6</v>
      </c>
      <c r="K1785">
        <v>49510.8</v>
      </c>
      <c r="L1785" s="9">
        <f t="shared" si="51"/>
        <v>36</v>
      </c>
    </row>
    <row r="1786" spans="1:12" ht="12.75">
      <c r="A1786">
        <f t="shared" si="52"/>
        <v>1586.7099999999857</v>
      </c>
      <c r="B1786">
        <v>49221.2</v>
      </c>
      <c r="L1786" s="9">
        <f t="shared" si="51"/>
        <v>36.19999999999709</v>
      </c>
    </row>
    <row r="1787" spans="1:12" ht="12.75">
      <c r="A1787">
        <f t="shared" si="52"/>
        <v>1586.7199999999857</v>
      </c>
      <c r="B1787">
        <v>49257.4</v>
      </c>
      <c r="L1787" s="9">
        <f t="shared" si="51"/>
        <v>36.200000000004366</v>
      </c>
    </row>
    <row r="1788" spans="1:12" ht="12.75">
      <c r="A1788">
        <f t="shared" si="52"/>
        <v>1586.7299999999857</v>
      </c>
      <c r="B1788">
        <v>49293.6</v>
      </c>
      <c r="L1788" s="9">
        <f t="shared" si="51"/>
        <v>36.19999999999709</v>
      </c>
    </row>
    <row r="1789" spans="1:12" ht="12.75">
      <c r="A1789">
        <f t="shared" si="52"/>
        <v>1586.7399999999857</v>
      </c>
      <c r="B1789">
        <v>49329.8</v>
      </c>
      <c r="L1789" s="9">
        <f t="shared" si="51"/>
        <v>36.200000000004366</v>
      </c>
    </row>
    <row r="1790" spans="1:12" ht="12.75">
      <c r="A1790">
        <f t="shared" si="52"/>
        <v>1586.7499999999857</v>
      </c>
      <c r="B1790">
        <v>49366</v>
      </c>
      <c r="L1790" s="9">
        <f t="shared" si="51"/>
        <v>36.19999999999709</v>
      </c>
    </row>
    <row r="1791" spans="1:12" ht="12.75">
      <c r="A1791">
        <f t="shared" si="52"/>
        <v>1586.7599999999857</v>
      </c>
      <c r="B1791">
        <v>49402.2</v>
      </c>
      <c r="L1791" s="9">
        <f t="shared" si="51"/>
        <v>36.19999999999709</v>
      </c>
    </row>
    <row r="1792" spans="1:12" ht="12.75">
      <c r="A1792">
        <f t="shared" si="52"/>
        <v>1586.7699999999857</v>
      </c>
      <c r="B1792">
        <v>49438.4</v>
      </c>
      <c r="L1792" s="9">
        <f t="shared" si="51"/>
        <v>36.200000000004366</v>
      </c>
    </row>
    <row r="1793" spans="1:12" ht="12.75">
      <c r="A1793">
        <f t="shared" si="52"/>
        <v>1586.7799999999856</v>
      </c>
      <c r="B1793">
        <v>49474.6</v>
      </c>
      <c r="L1793" s="9">
        <f t="shared" si="51"/>
        <v>36.19999999999709</v>
      </c>
    </row>
    <row r="1794" spans="1:12" ht="12.75">
      <c r="A1794">
        <f t="shared" si="52"/>
        <v>1586.7899999999856</v>
      </c>
      <c r="B1794">
        <v>49510.8</v>
      </c>
      <c r="L1794" s="9">
        <f t="shared" si="51"/>
        <v>36.200000000004366</v>
      </c>
    </row>
    <row r="1795" spans="1:12" ht="12.75">
      <c r="A1795">
        <f t="shared" si="52"/>
        <v>1586.7999999999856</v>
      </c>
      <c r="B1795">
        <v>49547</v>
      </c>
      <c r="C1795">
        <v>49583.3</v>
      </c>
      <c r="D1795">
        <v>49619.6</v>
      </c>
      <c r="E1795">
        <v>49655.9</v>
      </c>
      <c r="F1795">
        <v>49692.2</v>
      </c>
      <c r="G1795">
        <v>49728.5</v>
      </c>
      <c r="H1795">
        <v>49764.8</v>
      </c>
      <c r="I1795">
        <v>49801.1</v>
      </c>
      <c r="J1795">
        <v>49837.4</v>
      </c>
      <c r="K1795">
        <v>49873.7</v>
      </c>
      <c r="L1795" s="9">
        <f t="shared" si="51"/>
        <v>36.19999999999709</v>
      </c>
    </row>
    <row r="1796" spans="1:12" ht="12.75">
      <c r="A1796">
        <f t="shared" si="52"/>
        <v>1586.8099999999856</v>
      </c>
      <c r="B1796">
        <v>49583.3</v>
      </c>
      <c r="L1796" s="9">
        <f t="shared" si="51"/>
        <v>36.30000000000291</v>
      </c>
    </row>
    <row r="1797" spans="1:12" ht="12.75">
      <c r="A1797">
        <f t="shared" si="52"/>
        <v>1586.8199999999856</v>
      </c>
      <c r="B1797">
        <v>49619.6</v>
      </c>
      <c r="L1797" s="9">
        <f t="shared" si="51"/>
        <v>36.299999999995634</v>
      </c>
    </row>
    <row r="1798" spans="1:12" ht="12.75">
      <c r="A1798">
        <f t="shared" si="52"/>
        <v>1586.8299999999856</v>
      </c>
      <c r="B1798">
        <v>49655.9</v>
      </c>
      <c r="L1798" s="9">
        <f t="shared" si="51"/>
        <v>36.30000000000291</v>
      </c>
    </row>
    <row r="1799" spans="1:12" ht="12.75">
      <c r="A1799">
        <f t="shared" si="52"/>
        <v>1586.8399999999856</v>
      </c>
      <c r="B1799">
        <v>49692.2</v>
      </c>
      <c r="L1799" s="9">
        <f t="shared" si="51"/>
        <v>36.299999999995634</v>
      </c>
    </row>
    <row r="1800" spans="1:12" ht="12.75">
      <c r="A1800">
        <f t="shared" si="52"/>
        <v>1586.8499999999856</v>
      </c>
      <c r="B1800">
        <v>49728.5</v>
      </c>
      <c r="L1800" s="9">
        <f aca="true" t="shared" si="53" ref="L1800:L1863">B1800-B1799</f>
        <v>36.30000000000291</v>
      </c>
    </row>
    <row r="1801" spans="1:12" ht="12.75">
      <c r="A1801">
        <f t="shared" si="52"/>
        <v>1586.8599999999856</v>
      </c>
      <c r="B1801">
        <v>49764.8</v>
      </c>
      <c r="L1801" s="9">
        <f t="shared" si="53"/>
        <v>36.30000000000291</v>
      </c>
    </row>
    <row r="1802" spans="1:12" ht="12.75">
      <c r="A1802">
        <f t="shared" si="52"/>
        <v>1586.8699999999856</v>
      </c>
      <c r="B1802">
        <v>49801.1</v>
      </c>
      <c r="L1802" s="9">
        <f t="shared" si="53"/>
        <v>36.299999999995634</v>
      </c>
    </row>
    <row r="1803" spans="1:12" ht="12.75">
      <c r="A1803">
        <f t="shared" si="52"/>
        <v>1586.8799999999856</v>
      </c>
      <c r="B1803">
        <v>49837.4</v>
      </c>
      <c r="L1803" s="9">
        <f t="shared" si="53"/>
        <v>36.30000000000291</v>
      </c>
    </row>
    <row r="1804" spans="1:12" ht="12.75">
      <c r="A1804">
        <f t="shared" si="52"/>
        <v>1586.8899999999855</v>
      </c>
      <c r="B1804">
        <v>49873.7</v>
      </c>
      <c r="L1804" s="9">
        <f t="shared" si="53"/>
        <v>36.299999999995634</v>
      </c>
    </row>
    <row r="1805" spans="1:12" ht="12.75">
      <c r="A1805">
        <f t="shared" si="52"/>
        <v>1586.8999999999855</v>
      </c>
      <c r="B1805">
        <v>49910</v>
      </c>
      <c r="C1805">
        <v>49946.4</v>
      </c>
      <c r="D1805">
        <v>49982.8</v>
      </c>
      <c r="E1805">
        <v>50019.2</v>
      </c>
      <c r="F1805">
        <v>50055.6</v>
      </c>
      <c r="G1805">
        <v>50092</v>
      </c>
      <c r="H1805">
        <v>50128.4</v>
      </c>
      <c r="I1805">
        <v>50164.8</v>
      </c>
      <c r="J1805">
        <v>50201.2</v>
      </c>
      <c r="K1805">
        <v>50237.6</v>
      </c>
      <c r="L1805" s="9">
        <f t="shared" si="53"/>
        <v>36.30000000000291</v>
      </c>
    </row>
    <row r="1806" spans="1:12" ht="12.75">
      <c r="A1806">
        <f t="shared" si="52"/>
        <v>1586.9099999999855</v>
      </c>
      <c r="B1806">
        <v>49946.4</v>
      </c>
      <c r="L1806" s="9">
        <f t="shared" si="53"/>
        <v>36.400000000001455</v>
      </c>
    </row>
    <row r="1807" spans="1:12" ht="12.75">
      <c r="A1807">
        <f t="shared" si="52"/>
        <v>1586.9199999999855</v>
      </c>
      <c r="B1807">
        <v>49982.8</v>
      </c>
      <c r="L1807" s="9">
        <f t="shared" si="53"/>
        <v>36.400000000001455</v>
      </c>
    </row>
    <row r="1808" spans="1:12" ht="12.75">
      <c r="A1808">
        <f t="shared" si="52"/>
        <v>1586.9299999999855</v>
      </c>
      <c r="B1808">
        <v>50019.2</v>
      </c>
      <c r="L1808" s="9">
        <f t="shared" si="53"/>
        <v>36.39999999999418</v>
      </c>
    </row>
    <row r="1809" spans="1:12" ht="12.75">
      <c r="A1809">
        <f t="shared" si="52"/>
        <v>1586.9399999999855</v>
      </c>
      <c r="B1809">
        <v>50055.6</v>
      </c>
      <c r="L1809" s="9">
        <f t="shared" si="53"/>
        <v>36.400000000001455</v>
      </c>
    </row>
    <row r="1810" spans="1:12" ht="12.75">
      <c r="A1810">
        <f t="shared" si="52"/>
        <v>1586.9499999999855</v>
      </c>
      <c r="B1810">
        <v>50092</v>
      </c>
      <c r="L1810" s="9">
        <f t="shared" si="53"/>
        <v>36.400000000001455</v>
      </c>
    </row>
    <row r="1811" spans="1:12" ht="12.75">
      <c r="A1811">
        <f t="shared" si="52"/>
        <v>1586.9599999999855</v>
      </c>
      <c r="B1811">
        <v>50128.4</v>
      </c>
      <c r="L1811" s="9">
        <f t="shared" si="53"/>
        <v>36.400000000001455</v>
      </c>
    </row>
    <row r="1812" spans="1:12" ht="12.75">
      <c r="A1812">
        <f t="shared" si="52"/>
        <v>1586.9699999999855</v>
      </c>
      <c r="B1812">
        <v>50164.8</v>
      </c>
      <c r="L1812" s="9">
        <f t="shared" si="53"/>
        <v>36.400000000001455</v>
      </c>
    </row>
    <row r="1813" spans="1:12" ht="12.75">
      <c r="A1813">
        <f t="shared" si="52"/>
        <v>1586.9799999999855</v>
      </c>
      <c r="B1813">
        <v>50201.2</v>
      </c>
      <c r="L1813" s="9">
        <f t="shared" si="53"/>
        <v>36.39999999999418</v>
      </c>
    </row>
    <row r="1814" spans="1:12" ht="12.75">
      <c r="A1814">
        <f t="shared" si="52"/>
        <v>1586.9899999999855</v>
      </c>
      <c r="B1814">
        <v>50237.6</v>
      </c>
      <c r="L1814" s="9">
        <f t="shared" si="53"/>
        <v>36.400000000001455</v>
      </c>
    </row>
    <row r="1815" spans="1:12" ht="12.75">
      <c r="A1815">
        <f t="shared" si="52"/>
        <v>1586.9999999999854</v>
      </c>
      <c r="B1815">
        <v>50274</v>
      </c>
      <c r="C1815">
        <v>50310.6</v>
      </c>
      <c r="D1815">
        <v>50347.2</v>
      </c>
      <c r="E1815">
        <v>50383.8</v>
      </c>
      <c r="F1815">
        <v>50420.4</v>
      </c>
      <c r="G1815">
        <v>50457</v>
      </c>
      <c r="H1815">
        <v>50493.6</v>
      </c>
      <c r="I1815">
        <v>50530.2</v>
      </c>
      <c r="J1815">
        <v>50566.8</v>
      </c>
      <c r="K1815">
        <v>50603.4</v>
      </c>
      <c r="L1815" s="9">
        <f t="shared" si="53"/>
        <v>36.400000000001455</v>
      </c>
    </row>
    <row r="1816" spans="1:12" ht="12.75">
      <c r="A1816">
        <f t="shared" si="52"/>
        <v>1587.0099999999854</v>
      </c>
      <c r="B1816">
        <v>50310.6</v>
      </c>
      <c r="L1816" s="9">
        <f t="shared" si="53"/>
        <v>36.599999999998545</v>
      </c>
    </row>
    <row r="1817" spans="1:12" ht="12.75">
      <c r="A1817">
        <f aca="true" t="shared" si="54" ref="A1817:A1880">A1816+0.01</f>
        <v>1587.0199999999854</v>
      </c>
      <c r="B1817">
        <v>50347.2</v>
      </c>
      <c r="L1817" s="9">
        <f t="shared" si="53"/>
        <v>36.599999999998545</v>
      </c>
    </row>
    <row r="1818" spans="1:12" ht="12.75">
      <c r="A1818">
        <f t="shared" si="54"/>
        <v>1587.0299999999854</v>
      </c>
      <c r="B1818">
        <v>50383.8</v>
      </c>
      <c r="L1818" s="9">
        <f t="shared" si="53"/>
        <v>36.60000000000582</v>
      </c>
    </row>
    <row r="1819" spans="1:12" ht="12.75">
      <c r="A1819">
        <f t="shared" si="54"/>
        <v>1587.0399999999854</v>
      </c>
      <c r="B1819">
        <v>50420.4</v>
      </c>
      <c r="L1819" s="9">
        <f t="shared" si="53"/>
        <v>36.599999999998545</v>
      </c>
    </row>
    <row r="1820" spans="1:12" ht="12.75">
      <c r="A1820">
        <f t="shared" si="54"/>
        <v>1587.0499999999854</v>
      </c>
      <c r="B1820">
        <v>50457</v>
      </c>
      <c r="L1820" s="9">
        <f t="shared" si="53"/>
        <v>36.599999999998545</v>
      </c>
    </row>
    <row r="1821" spans="1:12" ht="12.75">
      <c r="A1821">
        <f t="shared" si="54"/>
        <v>1587.0599999999854</v>
      </c>
      <c r="B1821">
        <v>50493.6</v>
      </c>
      <c r="L1821" s="9">
        <f t="shared" si="53"/>
        <v>36.599999999998545</v>
      </c>
    </row>
    <row r="1822" spans="1:12" ht="12.75">
      <c r="A1822">
        <f t="shared" si="54"/>
        <v>1587.0699999999854</v>
      </c>
      <c r="B1822">
        <v>50530.2</v>
      </c>
      <c r="L1822" s="9">
        <f t="shared" si="53"/>
        <v>36.599999999998545</v>
      </c>
    </row>
    <row r="1823" spans="1:12" ht="12.75">
      <c r="A1823">
        <f t="shared" si="54"/>
        <v>1587.0799999999854</v>
      </c>
      <c r="B1823">
        <v>50566.8</v>
      </c>
      <c r="L1823" s="9">
        <f t="shared" si="53"/>
        <v>36.60000000000582</v>
      </c>
    </row>
    <row r="1824" spans="1:12" ht="12.75">
      <c r="A1824">
        <f t="shared" si="54"/>
        <v>1587.0899999999854</v>
      </c>
      <c r="B1824">
        <v>50603.4</v>
      </c>
      <c r="L1824" s="9">
        <f t="shared" si="53"/>
        <v>36.599999999998545</v>
      </c>
    </row>
    <row r="1825" spans="1:12" ht="12.75">
      <c r="A1825">
        <f t="shared" si="54"/>
        <v>1587.0999999999854</v>
      </c>
      <c r="B1825">
        <v>50640</v>
      </c>
      <c r="C1825">
        <v>50676.8</v>
      </c>
      <c r="D1825">
        <v>50713.6</v>
      </c>
      <c r="E1825">
        <v>50750.4</v>
      </c>
      <c r="F1825">
        <v>50787.2</v>
      </c>
      <c r="G1825">
        <v>50824</v>
      </c>
      <c r="H1825">
        <v>50860.8</v>
      </c>
      <c r="I1825">
        <v>50897.6</v>
      </c>
      <c r="J1825">
        <v>50934.4</v>
      </c>
      <c r="K1825">
        <v>50971.2</v>
      </c>
      <c r="L1825" s="9">
        <f t="shared" si="53"/>
        <v>36.599999999998545</v>
      </c>
    </row>
    <row r="1826" spans="1:12" ht="12.75">
      <c r="A1826">
        <f t="shared" si="54"/>
        <v>1587.1099999999853</v>
      </c>
      <c r="B1826">
        <v>50676.8</v>
      </c>
      <c r="L1826" s="9">
        <f t="shared" si="53"/>
        <v>36.80000000000291</v>
      </c>
    </row>
    <row r="1827" spans="1:12" ht="12.75">
      <c r="A1827">
        <f t="shared" si="54"/>
        <v>1587.1199999999853</v>
      </c>
      <c r="B1827">
        <v>50713.6</v>
      </c>
      <c r="L1827" s="9">
        <f t="shared" si="53"/>
        <v>36.799999999995634</v>
      </c>
    </row>
    <row r="1828" spans="1:12" ht="12.75">
      <c r="A1828">
        <f t="shared" si="54"/>
        <v>1587.1299999999853</v>
      </c>
      <c r="B1828">
        <v>50750.4</v>
      </c>
      <c r="L1828" s="9">
        <f t="shared" si="53"/>
        <v>36.80000000000291</v>
      </c>
    </row>
    <row r="1829" spans="1:12" ht="12.75">
      <c r="A1829">
        <f t="shared" si="54"/>
        <v>1587.1399999999853</v>
      </c>
      <c r="B1829">
        <v>50787.2</v>
      </c>
      <c r="L1829" s="9">
        <f t="shared" si="53"/>
        <v>36.799999999995634</v>
      </c>
    </row>
    <row r="1830" spans="1:12" ht="12.75">
      <c r="A1830">
        <f t="shared" si="54"/>
        <v>1587.1499999999853</v>
      </c>
      <c r="B1830">
        <v>50824</v>
      </c>
      <c r="L1830" s="9">
        <f t="shared" si="53"/>
        <v>36.80000000000291</v>
      </c>
    </row>
    <row r="1831" spans="1:12" ht="12.75">
      <c r="A1831">
        <f t="shared" si="54"/>
        <v>1587.1599999999853</v>
      </c>
      <c r="B1831">
        <v>50860.8</v>
      </c>
      <c r="L1831" s="9">
        <f t="shared" si="53"/>
        <v>36.80000000000291</v>
      </c>
    </row>
    <row r="1832" spans="1:12" ht="12.75">
      <c r="A1832">
        <f t="shared" si="54"/>
        <v>1587.1699999999853</v>
      </c>
      <c r="B1832">
        <v>50897.6</v>
      </c>
      <c r="L1832" s="9">
        <f t="shared" si="53"/>
        <v>36.799999999995634</v>
      </c>
    </row>
    <row r="1833" spans="1:12" ht="12.75">
      <c r="A1833">
        <f t="shared" si="54"/>
        <v>1587.1799999999853</v>
      </c>
      <c r="B1833">
        <v>50934.4</v>
      </c>
      <c r="L1833" s="9">
        <f t="shared" si="53"/>
        <v>36.80000000000291</v>
      </c>
    </row>
    <row r="1834" spans="1:12" ht="12.75">
      <c r="A1834">
        <f t="shared" si="54"/>
        <v>1587.1899999999853</v>
      </c>
      <c r="B1834">
        <v>50971.2</v>
      </c>
      <c r="L1834" s="9">
        <f t="shared" si="53"/>
        <v>36.799999999995634</v>
      </c>
    </row>
    <row r="1835" spans="1:12" ht="12.75">
      <c r="A1835">
        <f t="shared" si="54"/>
        <v>1587.1999999999853</v>
      </c>
      <c r="B1835">
        <v>51008</v>
      </c>
      <c r="C1835">
        <v>51044.9</v>
      </c>
      <c r="D1835">
        <v>51081.8</v>
      </c>
      <c r="E1835">
        <v>51118.7</v>
      </c>
      <c r="F1835">
        <v>51155.6</v>
      </c>
      <c r="G1835">
        <v>51192.5</v>
      </c>
      <c r="H1835">
        <v>51229.4</v>
      </c>
      <c r="I1835">
        <v>51266.3</v>
      </c>
      <c r="J1835">
        <v>51303.2</v>
      </c>
      <c r="K1835">
        <v>51340.1</v>
      </c>
      <c r="L1835" s="9">
        <f t="shared" si="53"/>
        <v>36.80000000000291</v>
      </c>
    </row>
    <row r="1836" spans="1:12" ht="12.75">
      <c r="A1836">
        <f t="shared" si="54"/>
        <v>1587.2099999999853</v>
      </c>
      <c r="B1836">
        <v>51044.9</v>
      </c>
      <c r="L1836" s="9">
        <f t="shared" si="53"/>
        <v>36.900000000001455</v>
      </c>
    </row>
    <row r="1837" spans="1:12" ht="12.75">
      <c r="A1837">
        <f t="shared" si="54"/>
        <v>1587.2199999999852</v>
      </c>
      <c r="B1837">
        <v>51081.8</v>
      </c>
      <c r="L1837" s="9">
        <f t="shared" si="53"/>
        <v>36.900000000001455</v>
      </c>
    </row>
    <row r="1838" spans="1:12" ht="12.75">
      <c r="A1838">
        <f t="shared" si="54"/>
        <v>1587.2299999999852</v>
      </c>
      <c r="B1838">
        <v>51118.7</v>
      </c>
      <c r="L1838" s="9">
        <f t="shared" si="53"/>
        <v>36.89999999999418</v>
      </c>
    </row>
    <row r="1839" spans="1:12" ht="12.75">
      <c r="A1839">
        <f t="shared" si="54"/>
        <v>1587.2399999999852</v>
      </c>
      <c r="B1839">
        <v>51155.6</v>
      </c>
      <c r="L1839" s="9">
        <f t="shared" si="53"/>
        <v>36.900000000001455</v>
      </c>
    </row>
    <row r="1840" spans="1:12" ht="12.75">
      <c r="A1840">
        <f t="shared" si="54"/>
        <v>1587.2499999999852</v>
      </c>
      <c r="B1840">
        <v>51192.5</v>
      </c>
      <c r="L1840" s="9">
        <f t="shared" si="53"/>
        <v>36.900000000001455</v>
      </c>
    </row>
    <row r="1841" spans="1:12" ht="12.75">
      <c r="A1841">
        <f t="shared" si="54"/>
        <v>1587.2599999999852</v>
      </c>
      <c r="B1841">
        <v>51229.4</v>
      </c>
      <c r="L1841" s="9">
        <f t="shared" si="53"/>
        <v>36.900000000001455</v>
      </c>
    </row>
    <row r="1842" spans="1:12" ht="12.75">
      <c r="A1842">
        <f t="shared" si="54"/>
        <v>1587.2699999999852</v>
      </c>
      <c r="B1842">
        <v>51266.3</v>
      </c>
      <c r="L1842" s="9">
        <f t="shared" si="53"/>
        <v>36.900000000001455</v>
      </c>
    </row>
    <row r="1843" spans="1:12" ht="12.75">
      <c r="A1843">
        <f t="shared" si="54"/>
        <v>1587.2799999999852</v>
      </c>
      <c r="B1843">
        <v>51303.2</v>
      </c>
      <c r="L1843" s="9">
        <f t="shared" si="53"/>
        <v>36.89999999999418</v>
      </c>
    </row>
    <row r="1844" spans="1:12" ht="12.75">
      <c r="A1844">
        <f t="shared" si="54"/>
        <v>1587.2899999999852</v>
      </c>
      <c r="B1844">
        <v>51340.1</v>
      </c>
      <c r="L1844" s="9">
        <f t="shared" si="53"/>
        <v>36.900000000001455</v>
      </c>
    </row>
    <row r="1845" spans="1:12" ht="12.75">
      <c r="A1845">
        <f t="shared" si="54"/>
        <v>1587.2999999999852</v>
      </c>
      <c r="B1845">
        <v>51377</v>
      </c>
      <c r="C1845">
        <v>51414.1</v>
      </c>
      <c r="D1845">
        <v>51451.2</v>
      </c>
      <c r="E1845">
        <v>51488.3</v>
      </c>
      <c r="F1845">
        <v>51525.4</v>
      </c>
      <c r="G1845">
        <v>51562.5</v>
      </c>
      <c r="H1845">
        <v>51599.6</v>
      </c>
      <c r="I1845">
        <v>51636.7</v>
      </c>
      <c r="J1845">
        <v>51673.8</v>
      </c>
      <c r="K1845">
        <v>51710.9</v>
      </c>
      <c r="L1845" s="9">
        <f t="shared" si="53"/>
        <v>36.900000000001455</v>
      </c>
    </row>
    <row r="1846" spans="1:12" ht="12.75">
      <c r="A1846">
        <f t="shared" si="54"/>
        <v>1587.3099999999852</v>
      </c>
      <c r="B1846">
        <v>51414.1</v>
      </c>
      <c r="L1846" s="9">
        <f t="shared" si="53"/>
        <v>37.099999999998545</v>
      </c>
    </row>
    <row r="1847" spans="1:12" ht="12.75">
      <c r="A1847">
        <f t="shared" si="54"/>
        <v>1587.3199999999852</v>
      </c>
      <c r="B1847">
        <v>51451.2</v>
      </c>
      <c r="L1847" s="9">
        <f t="shared" si="53"/>
        <v>37.099999999998545</v>
      </c>
    </row>
    <row r="1848" spans="1:12" ht="12.75">
      <c r="A1848">
        <f t="shared" si="54"/>
        <v>1587.3299999999851</v>
      </c>
      <c r="B1848">
        <v>51488.3</v>
      </c>
      <c r="L1848" s="9">
        <f t="shared" si="53"/>
        <v>37.10000000000582</v>
      </c>
    </row>
    <row r="1849" spans="1:12" ht="12.75">
      <c r="A1849">
        <f t="shared" si="54"/>
        <v>1587.3399999999851</v>
      </c>
      <c r="B1849">
        <v>51525.4</v>
      </c>
      <c r="L1849" s="9">
        <f t="shared" si="53"/>
        <v>37.099999999998545</v>
      </c>
    </row>
    <row r="1850" spans="1:12" ht="12.75">
      <c r="A1850">
        <f t="shared" si="54"/>
        <v>1587.3499999999851</v>
      </c>
      <c r="B1850">
        <v>51562.5</v>
      </c>
      <c r="L1850" s="9">
        <f t="shared" si="53"/>
        <v>37.099999999998545</v>
      </c>
    </row>
    <row r="1851" spans="1:12" ht="12.75">
      <c r="A1851">
        <f t="shared" si="54"/>
        <v>1587.3599999999851</v>
      </c>
      <c r="B1851">
        <v>51599.6</v>
      </c>
      <c r="L1851" s="9">
        <f t="shared" si="53"/>
        <v>37.099999999998545</v>
      </c>
    </row>
    <row r="1852" spans="1:12" ht="12.75">
      <c r="A1852">
        <f t="shared" si="54"/>
        <v>1587.369999999985</v>
      </c>
      <c r="B1852">
        <v>51636.7</v>
      </c>
      <c r="L1852" s="9">
        <f t="shared" si="53"/>
        <v>37.099999999998545</v>
      </c>
    </row>
    <row r="1853" spans="1:12" ht="12.75">
      <c r="A1853">
        <f t="shared" si="54"/>
        <v>1587.379999999985</v>
      </c>
      <c r="B1853">
        <v>51673.8</v>
      </c>
      <c r="L1853" s="9">
        <f t="shared" si="53"/>
        <v>37.10000000000582</v>
      </c>
    </row>
    <row r="1854" spans="1:12" ht="12.75">
      <c r="A1854">
        <f t="shared" si="54"/>
        <v>1587.389999999985</v>
      </c>
      <c r="B1854">
        <v>51710.9</v>
      </c>
      <c r="L1854" s="9">
        <f t="shared" si="53"/>
        <v>37.099999999998545</v>
      </c>
    </row>
    <row r="1855" spans="1:12" ht="12.75">
      <c r="A1855">
        <f t="shared" si="54"/>
        <v>1587.399999999985</v>
      </c>
      <c r="B1855">
        <v>51748</v>
      </c>
      <c r="C1855">
        <v>51785.2</v>
      </c>
      <c r="D1855">
        <v>51822.4</v>
      </c>
      <c r="E1855">
        <v>51859.6</v>
      </c>
      <c r="F1855">
        <v>51896.8</v>
      </c>
      <c r="G1855">
        <v>51934</v>
      </c>
      <c r="H1855">
        <v>51971.2</v>
      </c>
      <c r="I1855">
        <v>52008.4</v>
      </c>
      <c r="J1855">
        <v>52045.6</v>
      </c>
      <c r="K1855">
        <v>52082.8</v>
      </c>
      <c r="L1855" s="9">
        <f t="shared" si="53"/>
        <v>37.099999999998545</v>
      </c>
    </row>
    <row r="1856" spans="1:12" ht="12.75">
      <c r="A1856">
        <f t="shared" si="54"/>
        <v>1587.409999999985</v>
      </c>
      <c r="B1856">
        <v>51785.2</v>
      </c>
      <c r="L1856" s="9">
        <f t="shared" si="53"/>
        <v>37.19999999999709</v>
      </c>
    </row>
    <row r="1857" spans="1:12" ht="12.75">
      <c r="A1857">
        <f t="shared" si="54"/>
        <v>1587.419999999985</v>
      </c>
      <c r="B1857">
        <v>51822.4</v>
      </c>
      <c r="L1857" s="9">
        <f t="shared" si="53"/>
        <v>37.200000000004366</v>
      </c>
    </row>
    <row r="1858" spans="1:12" ht="12.75">
      <c r="A1858">
        <f t="shared" si="54"/>
        <v>1587.429999999985</v>
      </c>
      <c r="B1858">
        <v>51859.6</v>
      </c>
      <c r="L1858" s="9">
        <f t="shared" si="53"/>
        <v>37.19999999999709</v>
      </c>
    </row>
    <row r="1859" spans="1:12" ht="12.75">
      <c r="A1859">
        <f t="shared" si="54"/>
        <v>1587.439999999985</v>
      </c>
      <c r="B1859">
        <v>51896.8</v>
      </c>
      <c r="L1859" s="9">
        <f t="shared" si="53"/>
        <v>37.200000000004366</v>
      </c>
    </row>
    <row r="1860" spans="1:12" ht="12.75">
      <c r="A1860">
        <f t="shared" si="54"/>
        <v>1587.449999999985</v>
      </c>
      <c r="B1860">
        <v>51934</v>
      </c>
      <c r="L1860" s="9">
        <f t="shared" si="53"/>
        <v>37.19999999999709</v>
      </c>
    </row>
    <row r="1861" spans="1:12" ht="12.75">
      <c r="A1861">
        <f t="shared" si="54"/>
        <v>1587.459999999985</v>
      </c>
      <c r="B1861">
        <v>51971.2</v>
      </c>
      <c r="L1861" s="9">
        <f t="shared" si="53"/>
        <v>37.19999999999709</v>
      </c>
    </row>
    <row r="1862" spans="1:12" ht="12.75">
      <c r="A1862">
        <f t="shared" si="54"/>
        <v>1587.469999999985</v>
      </c>
      <c r="B1862">
        <v>52008.4</v>
      </c>
      <c r="L1862" s="9">
        <f t="shared" si="53"/>
        <v>37.200000000004366</v>
      </c>
    </row>
    <row r="1863" spans="1:12" ht="12.75">
      <c r="A1863">
        <f t="shared" si="54"/>
        <v>1587.479999999985</v>
      </c>
      <c r="B1863">
        <v>52045.6</v>
      </c>
      <c r="L1863" s="9">
        <f t="shared" si="53"/>
        <v>37.19999999999709</v>
      </c>
    </row>
    <row r="1864" spans="1:12" ht="12.75">
      <c r="A1864">
        <f t="shared" si="54"/>
        <v>1587.489999999985</v>
      </c>
      <c r="B1864">
        <v>52082.8</v>
      </c>
      <c r="L1864" s="9">
        <f aca="true" t="shared" si="55" ref="L1864:L1927">B1864-B1863</f>
        <v>37.200000000004366</v>
      </c>
    </row>
    <row r="1865" spans="1:12" ht="12.75">
      <c r="A1865">
        <f t="shared" si="54"/>
        <v>1587.499999999985</v>
      </c>
      <c r="B1865">
        <v>52120</v>
      </c>
      <c r="C1865">
        <v>52157.4</v>
      </c>
      <c r="D1865">
        <v>52194.8</v>
      </c>
      <c r="E1865">
        <v>52232.2</v>
      </c>
      <c r="F1865">
        <v>52269.6</v>
      </c>
      <c r="G1865">
        <v>52307</v>
      </c>
      <c r="H1865">
        <v>52344.4</v>
      </c>
      <c r="I1865">
        <v>52381.8</v>
      </c>
      <c r="J1865">
        <v>52419.2</v>
      </c>
      <c r="K1865">
        <v>52456.6</v>
      </c>
      <c r="L1865" s="9">
        <f t="shared" si="55"/>
        <v>37.19999999999709</v>
      </c>
    </row>
    <row r="1866" spans="1:12" ht="12.75">
      <c r="A1866">
        <f t="shared" si="54"/>
        <v>1587.509999999985</v>
      </c>
      <c r="B1866">
        <v>52157.4</v>
      </c>
      <c r="L1866" s="9">
        <f t="shared" si="55"/>
        <v>37.400000000001455</v>
      </c>
    </row>
    <row r="1867" spans="1:12" ht="12.75">
      <c r="A1867">
        <f t="shared" si="54"/>
        <v>1587.519999999985</v>
      </c>
      <c r="B1867">
        <v>52194.8</v>
      </c>
      <c r="L1867" s="9">
        <f t="shared" si="55"/>
        <v>37.400000000001455</v>
      </c>
    </row>
    <row r="1868" spans="1:12" ht="12.75">
      <c r="A1868">
        <f t="shared" si="54"/>
        <v>1587.529999999985</v>
      </c>
      <c r="B1868">
        <v>52232.2</v>
      </c>
      <c r="L1868" s="9">
        <f t="shared" si="55"/>
        <v>37.39999999999418</v>
      </c>
    </row>
    <row r="1869" spans="1:12" ht="12.75">
      <c r="A1869">
        <f t="shared" si="54"/>
        <v>1587.539999999985</v>
      </c>
      <c r="B1869">
        <v>52269.6</v>
      </c>
      <c r="L1869" s="9">
        <f t="shared" si="55"/>
        <v>37.400000000001455</v>
      </c>
    </row>
    <row r="1870" spans="1:12" ht="12.75">
      <c r="A1870">
        <f t="shared" si="54"/>
        <v>1587.549999999985</v>
      </c>
      <c r="B1870">
        <v>52307</v>
      </c>
      <c r="L1870" s="9">
        <f t="shared" si="55"/>
        <v>37.400000000001455</v>
      </c>
    </row>
    <row r="1871" spans="1:12" ht="12.75">
      <c r="A1871">
        <f t="shared" si="54"/>
        <v>1587.559999999985</v>
      </c>
      <c r="B1871">
        <v>52344.4</v>
      </c>
      <c r="L1871" s="9">
        <f t="shared" si="55"/>
        <v>37.400000000001455</v>
      </c>
    </row>
    <row r="1872" spans="1:12" ht="12.75">
      <c r="A1872">
        <f t="shared" si="54"/>
        <v>1587.569999999985</v>
      </c>
      <c r="B1872">
        <v>52381.8</v>
      </c>
      <c r="L1872" s="9">
        <f t="shared" si="55"/>
        <v>37.400000000001455</v>
      </c>
    </row>
    <row r="1873" spans="1:12" ht="12.75">
      <c r="A1873">
        <f t="shared" si="54"/>
        <v>1587.579999999985</v>
      </c>
      <c r="B1873">
        <v>52419.2</v>
      </c>
      <c r="L1873" s="9">
        <f t="shared" si="55"/>
        <v>37.39999999999418</v>
      </c>
    </row>
    <row r="1874" spans="1:12" ht="12.75">
      <c r="A1874">
        <f t="shared" si="54"/>
        <v>1587.589999999985</v>
      </c>
      <c r="B1874">
        <v>52456.6</v>
      </c>
      <c r="L1874" s="9">
        <f t="shared" si="55"/>
        <v>37.400000000001455</v>
      </c>
    </row>
    <row r="1875" spans="1:12" ht="12.75">
      <c r="A1875">
        <f t="shared" si="54"/>
        <v>1587.599999999985</v>
      </c>
      <c r="B1875">
        <v>52494</v>
      </c>
      <c r="C1875">
        <v>52531.5</v>
      </c>
      <c r="D1875">
        <v>52569</v>
      </c>
      <c r="E1875">
        <v>52606.5</v>
      </c>
      <c r="F1875">
        <v>52644</v>
      </c>
      <c r="G1875">
        <v>52681.5</v>
      </c>
      <c r="H1875">
        <v>52719</v>
      </c>
      <c r="I1875">
        <v>52756.5</v>
      </c>
      <c r="J1875">
        <v>52794</v>
      </c>
      <c r="K1875">
        <v>52831.5</v>
      </c>
      <c r="L1875" s="9">
        <f t="shared" si="55"/>
        <v>37.400000000001455</v>
      </c>
    </row>
    <row r="1876" spans="1:12" ht="12.75">
      <c r="A1876">
        <f t="shared" si="54"/>
        <v>1587.609999999985</v>
      </c>
      <c r="B1876">
        <v>52531.5</v>
      </c>
      <c r="L1876" s="9">
        <f t="shared" si="55"/>
        <v>37.5</v>
      </c>
    </row>
    <row r="1877" spans="1:12" ht="12.75">
      <c r="A1877">
        <f t="shared" si="54"/>
        <v>1587.6199999999849</v>
      </c>
      <c r="B1877">
        <v>52569</v>
      </c>
      <c r="L1877" s="9">
        <f t="shared" si="55"/>
        <v>37.5</v>
      </c>
    </row>
    <row r="1878" spans="1:12" ht="12.75">
      <c r="A1878">
        <f t="shared" si="54"/>
        <v>1587.6299999999849</v>
      </c>
      <c r="B1878">
        <v>52606.5</v>
      </c>
      <c r="L1878" s="9">
        <f t="shared" si="55"/>
        <v>37.5</v>
      </c>
    </row>
    <row r="1879" spans="1:12" ht="12.75">
      <c r="A1879">
        <f t="shared" si="54"/>
        <v>1587.6399999999849</v>
      </c>
      <c r="B1879">
        <v>52644</v>
      </c>
      <c r="L1879" s="9">
        <f t="shared" si="55"/>
        <v>37.5</v>
      </c>
    </row>
    <row r="1880" spans="1:12" ht="12.75">
      <c r="A1880">
        <f t="shared" si="54"/>
        <v>1587.6499999999849</v>
      </c>
      <c r="B1880">
        <v>52681.5</v>
      </c>
      <c r="L1880" s="9">
        <f t="shared" si="55"/>
        <v>37.5</v>
      </c>
    </row>
    <row r="1881" spans="1:12" ht="12.75">
      <c r="A1881">
        <f aca="true" t="shared" si="56" ref="A1881:A1944">A1880+0.01</f>
        <v>1587.6599999999848</v>
      </c>
      <c r="B1881">
        <v>52719</v>
      </c>
      <c r="L1881" s="9">
        <f t="shared" si="55"/>
        <v>37.5</v>
      </c>
    </row>
    <row r="1882" spans="1:12" ht="12.75">
      <c r="A1882">
        <f t="shared" si="56"/>
        <v>1587.6699999999848</v>
      </c>
      <c r="B1882">
        <v>52756.5</v>
      </c>
      <c r="L1882" s="9">
        <f t="shared" si="55"/>
        <v>37.5</v>
      </c>
    </row>
    <row r="1883" spans="1:12" ht="12.75">
      <c r="A1883">
        <f t="shared" si="56"/>
        <v>1587.6799999999848</v>
      </c>
      <c r="B1883">
        <v>52794</v>
      </c>
      <c r="L1883" s="9">
        <f t="shared" si="55"/>
        <v>37.5</v>
      </c>
    </row>
    <row r="1884" spans="1:12" ht="12.75">
      <c r="A1884">
        <f t="shared" si="56"/>
        <v>1587.6899999999848</v>
      </c>
      <c r="B1884">
        <v>52831.5</v>
      </c>
      <c r="L1884" s="9">
        <f t="shared" si="55"/>
        <v>37.5</v>
      </c>
    </row>
    <row r="1885" spans="1:12" ht="13.5" customHeight="1">
      <c r="A1885">
        <f t="shared" si="56"/>
        <v>1587.6999999999848</v>
      </c>
      <c r="B1885">
        <v>52869</v>
      </c>
      <c r="C1885">
        <v>52906.7</v>
      </c>
      <c r="D1885">
        <v>52944.4</v>
      </c>
      <c r="E1885">
        <v>52982.1</v>
      </c>
      <c r="F1885">
        <v>53019.8</v>
      </c>
      <c r="G1885">
        <v>53057.5</v>
      </c>
      <c r="H1885">
        <v>53095.2</v>
      </c>
      <c r="I1885">
        <v>53132.9</v>
      </c>
      <c r="J1885">
        <v>53170.6</v>
      </c>
      <c r="K1885">
        <v>53208.3</v>
      </c>
      <c r="L1885" s="9">
        <f t="shared" si="55"/>
        <v>37.5</v>
      </c>
    </row>
    <row r="1886" spans="1:12" ht="13.5" customHeight="1">
      <c r="A1886">
        <f t="shared" si="56"/>
        <v>1587.7099999999848</v>
      </c>
      <c r="B1886">
        <v>52906.7</v>
      </c>
      <c r="L1886" s="9">
        <f t="shared" si="55"/>
        <v>37.69999999999709</v>
      </c>
    </row>
    <row r="1887" spans="1:12" ht="13.5" customHeight="1">
      <c r="A1887">
        <f t="shared" si="56"/>
        <v>1587.7199999999848</v>
      </c>
      <c r="B1887">
        <v>52944.4</v>
      </c>
      <c r="L1887" s="9">
        <f t="shared" si="55"/>
        <v>37.700000000004366</v>
      </c>
    </row>
    <row r="1888" spans="1:12" ht="13.5" customHeight="1">
      <c r="A1888">
        <f t="shared" si="56"/>
        <v>1587.7299999999848</v>
      </c>
      <c r="B1888">
        <v>52982.1</v>
      </c>
      <c r="L1888" s="9">
        <f t="shared" si="55"/>
        <v>37.69999999999709</v>
      </c>
    </row>
    <row r="1889" spans="1:12" ht="13.5" customHeight="1">
      <c r="A1889">
        <f t="shared" si="56"/>
        <v>1587.7399999999848</v>
      </c>
      <c r="B1889">
        <v>53019.8</v>
      </c>
      <c r="L1889" s="9">
        <f t="shared" si="55"/>
        <v>37.700000000004366</v>
      </c>
    </row>
    <row r="1890" spans="1:12" ht="13.5" customHeight="1">
      <c r="A1890">
        <f t="shared" si="56"/>
        <v>1587.7499999999848</v>
      </c>
      <c r="B1890">
        <v>53057.5</v>
      </c>
      <c r="L1890" s="9">
        <f t="shared" si="55"/>
        <v>37.69999999999709</v>
      </c>
    </row>
    <row r="1891" spans="1:12" ht="13.5" customHeight="1">
      <c r="A1891">
        <f t="shared" si="56"/>
        <v>1587.7599999999848</v>
      </c>
      <c r="B1891">
        <v>53095.2</v>
      </c>
      <c r="L1891" s="9">
        <f t="shared" si="55"/>
        <v>37.69999999999709</v>
      </c>
    </row>
    <row r="1892" spans="1:12" ht="13.5" customHeight="1">
      <c r="A1892">
        <f t="shared" si="56"/>
        <v>1587.7699999999847</v>
      </c>
      <c r="B1892">
        <v>53132.9</v>
      </c>
      <c r="L1892" s="9">
        <f t="shared" si="55"/>
        <v>37.700000000004366</v>
      </c>
    </row>
    <row r="1893" spans="1:12" ht="13.5" customHeight="1">
      <c r="A1893">
        <f t="shared" si="56"/>
        <v>1587.7799999999847</v>
      </c>
      <c r="B1893">
        <v>53170.6</v>
      </c>
      <c r="L1893" s="9">
        <f t="shared" si="55"/>
        <v>37.69999999999709</v>
      </c>
    </row>
    <row r="1894" spans="1:12" ht="13.5" customHeight="1">
      <c r="A1894">
        <f t="shared" si="56"/>
        <v>1587.7899999999847</v>
      </c>
      <c r="B1894">
        <v>53208.3</v>
      </c>
      <c r="L1894" s="9">
        <f t="shared" si="55"/>
        <v>37.700000000004366</v>
      </c>
    </row>
    <row r="1895" spans="1:12" ht="12.75">
      <c r="A1895">
        <f t="shared" si="56"/>
        <v>1587.7999999999847</v>
      </c>
      <c r="B1895">
        <v>53246</v>
      </c>
      <c r="C1895">
        <v>53283.8</v>
      </c>
      <c r="D1895">
        <v>53321.6</v>
      </c>
      <c r="E1895">
        <v>53359.4</v>
      </c>
      <c r="F1895">
        <v>53397.2</v>
      </c>
      <c r="G1895">
        <v>53435</v>
      </c>
      <c r="H1895">
        <v>53472.8</v>
      </c>
      <c r="I1895">
        <v>53510.6</v>
      </c>
      <c r="J1895">
        <v>53548.4</v>
      </c>
      <c r="K1895">
        <v>53586.2</v>
      </c>
      <c r="L1895" s="9">
        <f t="shared" si="55"/>
        <v>37.69999999999709</v>
      </c>
    </row>
    <row r="1896" spans="1:12" ht="12.75">
      <c r="A1896">
        <f t="shared" si="56"/>
        <v>1587.8099999999847</v>
      </c>
      <c r="B1896">
        <v>53283.8</v>
      </c>
      <c r="L1896" s="9">
        <f t="shared" si="55"/>
        <v>37.80000000000291</v>
      </c>
    </row>
    <row r="1897" spans="1:12" ht="12.75">
      <c r="A1897">
        <f t="shared" si="56"/>
        <v>1587.8199999999847</v>
      </c>
      <c r="B1897">
        <v>53321.6</v>
      </c>
      <c r="L1897" s="9">
        <f t="shared" si="55"/>
        <v>37.799999999995634</v>
      </c>
    </row>
    <row r="1898" spans="1:12" ht="12.75">
      <c r="A1898">
        <f t="shared" si="56"/>
        <v>1587.8299999999847</v>
      </c>
      <c r="B1898">
        <v>53359.4</v>
      </c>
      <c r="L1898" s="9">
        <f t="shared" si="55"/>
        <v>37.80000000000291</v>
      </c>
    </row>
    <row r="1899" spans="1:12" ht="12.75">
      <c r="A1899">
        <f t="shared" si="56"/>
        <v>1587.8399999999847</v>
      </c>
      <c r="B1899">
        <v>53397.2</v>
      </c>
      <c r="L1899" s="9">
        <f t="shared" si="55"/>
        <v>37.799999999995634</v>
      </c>
    </row>
    <row r="1900" spans="1:12" ht="12.75">
      <c r="A1900">
        <f t="shared" si="56"/>
        <v>1587.8499999999847</v>
      </c>
      <c r="B1900">
        <v>53435</v>
      </c>
      <c r="L1900" s="9">
        <f t="shared" si="55"/>
        <v>37.80000000000291</v>
      </c>
    </row>
    <row r="1901" spans="1:12" ht="12.75">
      <c r="A1901">
        <f t="shared" si="56"/>
        <v>1587.8599999999847</v>
      </c>
      <c r="B1901">
        <v>53472.8</v>
      </c>
      <c r="L1901" s="9">
        <f t="shared" si="55"/>
        <v>37.80000000000291</v>
      </c>
    </row>
    <row r="1902" spans="1:12" ht="12.75">
      <c r="A1902">
        <f t="shared" si="56"/>
        <v>1587.8699999999847</v>
      </c>
      <c r="B1902">
        <v>53510.6</v>
      </c>
      <c r="L1902" s="9">
        <f t="shared" si="55"/>
        <v>37.799999999995634</v>
      </c>
    </row>
    <row r="1903" spans="1:12" ht="12.75">
      <c r="A1903">
        <f t="shared" si="56"/>
        <v>1587.8799999999846</v>
      </c>
      <c r="B1903">
        <v>53548.4</v>
      </c>
      <c r="L1903" s="9">
        <f t="shared" si="55"/>
        <v>37.80000000000291</v>
      </c>
    </row>
    <row r="1904" spans="1:12" ht="12.75">
      <c r="A1904">
        <f t="shared" si="56"/>
        <v>1587.8899999999846</v>
      </c>
      <c r="B1904">
        <v>53586.2</v>
      </c>
      <c r="L1904" s="9">
        <f t="shared" si="55"/>
        <v>37.799999999995634</v>
      </c>
    </row>
    <row r="1905" spans="1:12" ht="12.75">
      <c r="A1905">
        <f t="shared" si="56"/>
        <v>1587.8999999999846</v>
      </c>
      <c r="B1905">
        <v>53624</v>
      </c>
      <c r="C1905">
        <v>53662</v>
      </c>
      <c r="D1905">
        <v>53700</v>
      </c>
      <c r="E1905">
        <v>53738</v>
      </c>
      <c r="F1905">
        <v>53776</v>
      </c>
      <c r="G1905">
        <v>53814</v>
      </c>
      <c r="H1905">
        <v>53852</v>
      </c>
      <c r="I1905">
        <v>53890</v>
      </c>
      <c r="J1905">
        <v>53928</v>
      </c>
      <c r="K1905">
        <v>53966</v>
      </c>
      <c r="L1905" s="9">
        <f t="shared" si="55"/>
        <v>37.80000000000291</v>
      </c>
    </row>
    <row r="1906" spans="1:12" ht="12.75">
      <c r="A1906">
        <f t="shared" si="56"/>
        <v>1587.9099999999846</v>
      </c>
      <c r="B1906">
        <v>53662</v>
      </c>
      <c r="L1906" s="9">
        <f t="shared" si="55"/>
        <v>38</v>
      </c>
    </row>
    <row r="1907" spans="1:12" ht="12.75">
      <c r="A1907">
        <f t="shared" si="56"/>
        <v>1587.9199999999846</v>
      </c>
      <c r="B1907">
        <v>53700</v>
      </c>
      <c r="L1907" s="9">
        <f t="shared" si="55"/>
        <v>38</v>
      </c>
    </row>
    <row r="1908" spans="1:12" ht="12.75">
      <c r="A1908">
        <f t="shared" si="56"/>
        <v>1587.9299999999846</v>
      </c>
      <c r="B1908">
        <v>53738</v>
      </c>
      <c r="L1908" s="9">
        <f t="shared" si="55"/>
        <v>38</v>
      </c>
    </row>
    <row r="1909" spans="1:12" ht="12.75">
      <c r="A1909">
        <f t="shared" si="56"/>
        <v>1587.9399999999846</v>
      </c>
      <c r="B1909">
        <v>53776</v>
      </c>
      <c r="L1909" s="9">
        <f t="shared" si="55"/>
        <v>38</v>
      </c>
    </row>
    <row r="1910" spans="1:12" ht="12.75">
      <c r="A1910">
        <f t="shared" si="56"/>
        <v>1587.9499999999846</v>
      </c>
      <c r="B1910">
        <v>53814</v>
      </c>
      <c r="L1910" s="9">
        <f t="shared" si="55"/>
        <v>38</v>
      </c>
    </row>
    <row r="1911" spans="1:12" ht="12.75">
      <c r="A1911">
        <f t="shared" si="56"/>
        <v>1587.9599999999846</v>
      </c>
      <c r="B1911">
        <v>53852</v>
      </c>
      <c r="L1911" s="9">
        <f t="shared" si="55"/>
        <v>38</v>
      </c>
    </row>
    <row r="1912" spans="1:12" ht="12.75">
      <c r="A1912">
        <f t="shared" si="56"/>
        <v>1587.9699999999846</v>
      </c>
      <c r="B1912">
        <v>53890</v>
      </c>
      <c r="L1912" s="9">
        <f t="shared" si="55"/>
        <v>38</v>
      </c>
    </row>
    <row r="1913" spans="1:12" ht="12.75">
      <c r="A1913">
        <f t="shared" si="56"/>
        <v>1587.9799999999846</v>
      </c>
      <c r="B1913">
        <v>53928</v>
      </c>
      <c r="L1913" s="9">
        <f t="shared" si="55"/>
        <v>38</v>
      </c>
    </row>
    <row r="1914" spans="1:12" ht="12.75">
      <c r="A1914">
        <f t="shared" si="56"/>
        <v>1587.9899999999845</v>
      </c>
      <c r="B1914">
        <v>53966</v>
      </c>
      <c r="L1914" s="9">
        <f t="shared" si="55"/>
        <v>38</v>
      </c>
    </row>
    <row r="1915" spans="1:12" ht="12.75">
      <c r="A1915">
        <f t="shared" si="56"/>
        <v>1587.9999999999845</v>
      </c>
      <c r="B1915">
        <v>54004</v>
      </c>
      <c r="C1915">
        <v>54042.1</v>
      </c>
      <c r="D1915">
        <v>54080.2</v>
      </c>
      <c r="E1915">
        <v>54118.3</v>
      </c>
      <c r="F1915">
        <v>54156.4</v>
      </c>
      <c r="G1915">
        <v>54194.5</v>
      </c>
      <c r="H1915">
        <v>54232.6</v>
      </c>
      <c r="I1915">
        <v>54270.7</v>
      </c>
      <c r="J1915">
        <v>54308.8</v>
      </c>
      <c r="K1915">
        <v>54346.9</v>
      </c>
      <c r="L1915" s="9">
        <f t="shared" si="55"/>
        <v>38</v>
      </c>
    </row>
    <row r="1916" spans="1:12" ht="12.75">
      <c r="A1916">
        <f t="shared" si="56"/>
        <v>1588.0099999999845</v>
      </c>
      <c r="B1916">
        <v>54042.1</v>
      </c>
      <c r="L1916" s="9">
        <f t="shared" si="55"/>
        <v>38.099999999998545</v>
      </c>
    </row>
    <row r="1917" spans="1:12" ht="12.75">
      <c r="A1917">
        <f t="shared" si="56"/>
        <v>1588.0199999999845</v>
      </c>
      <c r="B1917">
        <v>54080.2</v>
      </c>
      <c r="L1917" s="9">
        <f t="shared" si="55"/>
        <v>38.099999999998545</v>
      </c>
    </row>
    <row r="1918" spans="1:12" ht="12.75">
      <c r="A1918">
        <f t="shared" si="56"/>
        <v>1588.0299999999845</v>
      </c>
      <c r="B1918">
        <v>54118.3</v>
      </c>
      <c r="L1918" s="9">
        <f t="shared" si="55"/>
        <v>38.10000000000582</v>
      </c>
    </row>
    <row r="1919" spans="1:12" ht="12.75">
      <c r="A1919">
        <f t="shared" si="56"/>
        <v>1588.0399999999845</v>
      </c>
      <c r="B1919">
        <v>54156.4</v>
      </c>
      <c r="L1919" s="9">
        <f t="shared" si="55"/>
        <v>38.099999999998545</v>
      </c>
    </row>
    <row r="1920" spans="1:12" ht="12.75">
      <c r="A1920">
        <f t="shared" si="56"/>
        <v>1588.0499999999845</v>
      </c>
      <c r="B1920">
        <v>54194.5</v>
      </c>
      <c r="L1920" s="9">
        <f t="shared" si="55"/>
        <v>38.099999999998545</v>
      </c>
    </row>
    <row r="1921" spans="1:12" ht="12.75">
      <c r="A1921">
        <f t="shared" si="56"/>
        <v>1588.0599999999845</v>
      </c>
      <c r="B1921">
        <v>54232.6</v>
      </c>
      <c r="L1921" s="9">
        <f t="shared" si="55"/>
        <v>38.099999999998545</v>
      </c>
    </row>
    <row r="1922" spans="1:12" ht="12.75">
      <c r="A1922">
        <f t="shared" si="56"/>
        <v>1588.0699999999845</v>
      </c>
      <c r="B1922">
        <v>54270.7</v>
      </c>
      <c r="L1922" s="9">
        <f t="shared" si="55"/>
        <v>38.099999999998545</v>
      </c>
    </row>
    <row r="1923" spans="1:12" ht="12.75">
      <c r="A1923">
        <f t="shared" si="56"/>
        <v>1588.0799999999845</v>
      </c>
      <c r="B1923">
        <v>54308.8</v>
      </c>
      <c r="L1923" s="9">
        <f t="shared" si="55"/>
        <v>38.10000000000582</v>
      </c>
    </row>
    <row r="1924" spans="1:12" ht="12.75">
      <c r="A1924">
        <f t="shared" si="56"/>
        <v>1588.0899999999845</v>
      </c>
      <c r="B1924">
        <v>54346.9</v>
      </c>
      <c r="L1924" s="9">
        <f t="shared" si="55"/>
        <v>38.099999999998545</v>
      </c>
    </row>
    <row r="1925" spans="1:12" ht="12.75">
      <c r="A1925">
        <f t="shared" si="56"/>
        <v>1588.0999999999844</v>
      </c>
      <c r="B1925">
        <v>54385</v>
      </c>
      <c r="C1925">
        <v>54423.3</v>
      </c>
      <c r="D1925">
        <v>54461.6</v>
      </c>
      <c r="E1925">
        <v>54499.9</v>
      </c>
      <c r="F1925">
        <v>54538.2</v>
      </c>
      <c r="G1925">
        <v>54576.5</v>
      </c>
      <c r="H1925">
        <v>54614.8</v>
      </c>
      <c r="I1925">
        <v>54653.1</v>
      </c>
      <c r="J1925">
        <v>54691.4</v>
      </c>
      <c r="K1925">
        <v>54729.7</v>
      </c>
      <c r="L1925" s="9">
        <f t="shared" si="55"/>
        <v>38.099999999998545</v>
      </c>
    </row>
    <row r="1926" spans="1:12" ht="12.75">
      <c r="A1926">
        <f t="shared" si="56"/>
        <v>1588.1099999999844</v>
      </c>
      <c r="B1926">
        <v>54423.3</v>
      </c>
      <c r="L1926" s="9">
        <f t="shared" si="55"/>
        <v>38.30000000000291</v>
      </c>
    </row>
    <row r="1927" spans="1:12" ht="12.75">
      <c r="A1927">
        <f t="shared" si="56"/>
        <v>1588.1199999999844</v>
      </c>
      <c r="B1927">
        <v>54461.6</v>
      </c>
      <c r="L1927" s="9">
        <f t="shared" si="55"/>
        <v>38.299999999995634</v>
      </c>
    </row>
    <row r="1928" spans="1:12" ht="12.75">
      <c r="A1928">
        <f t="shared" si="56"/>
        <v>1588.1299999999844</v>
      </c>
      <c r="B1928">
        <v>54499.9</v>
      </c>
      <c r="L1928" s="9">
        <f aca="true" t="shared" si="57" ref="L1928:L1991">B1928-B1927</f>
        <v>38.30000000000291</v>
      </c>
    </row>
    <row r="1929" spans="1:12" ht="12.75">
      <c r="A1929">
        <f t="shared" si="56"/>
        <v>1588.1399999999844</v>
      </c>
      <c r="B1929">
        <v>54538.2</v>
      </c>
      <c r="L1929" s="9">
        <f t="shared" si="57"/>
        <v>38.299999999995634</v>
      </c>
    </row>
    <row r="1930" spans="1:12" ht="12.75">
      <c r="A1930">
        <f t="shared" si="56"/>
        <v>1588.1499999999844</v>
      </c>
      <c r="B1930">
        <v>54576.5</v>
      </c>
      <c r="L1930" s="9">
        <f t="shared" si="57"/>
        <v>38.30000000000291</v>
      </c>
    </row>
    <row r="1931" spans="1:12" ht="12.75">
      <c r="A1931">
        <f t="shared" si="56"/>
        <v>1588.1599999999844</v>
      </c>
      <c r="B1931">
        <v>54614.8</v>
      </c>
      <c r="L1931" s="9">
        <f t="shared" si="57"/>
        <v>38.30000000000291</v>
      </c>
    </row>
    <row r="1932" spans="1:12" ht="12.75">
      <c r="A1932">
        <f t="shared" si="56"/>
        <v>1588.1699999999844</v>
      </c>
      <c r="B1932">
        <v>54653.1</v>
      </c>
      <c r="L1932" s="9">
        <f t="shared" si="57"/>
        <v>38.299999999995634</v>
      </c>
    </row>
    <row r="1933" spans="1:12" ht="12.75">
      <c r="A1933">
        <f t="shared" si="56"/>
        <v>1588.1799999999844</v>
      </c>
      <c r="B1933">
        <v>54691.4</v>
      </c>
      <c r="L1933" s="9">
        <f t="shared" si="57"/>
        <v>38.30000000000291</v>
      </c>
    </row>
    <row r="1934" spans="1:12" ht="12.75">
      <c r="A1934">
        <f t="shared" si="56"/>
        <v>1588.1899999999844</v>
      </c>
      <c r="B1934">
        <v>54729.7</v>
      </c>
      <c r="L1934" s="9">
        <f t="shared" si="57"/>
        <v>38.299999999995634</v>
      </c>
    </row>
    <row r="1935" spans="1:12" ht="12.75">
      <c r="A1935">
        <f t="shared" si="56"/>
        <v>1588.1999999999844</v>
      </c>
      <c r="B1935">
        <v>54768</v>
      </c>
      <c r="C1935">
        <v>54806.4</v>
      </c>
      <c r="D1935">
        <v>54844.8</v>
      </c>
      <c r="E1935">
        <v>54883.2</v>
      </c>
      <c r="F1935">
        <v>54921.6</v>
      </c>
      <c r="G1935">
        <v>54960</v>
      </c>
      <c r="H1935">
        <v>54998.4</v>
      </c>
      <c r="I1935">
        <v>55036.8</v>
      </c>
      <c r="J1935">
        <v>55075.2</v>
      </c>
      <c r="K1935">
        <v>55113.6</v>
      </c>
      <c r="L1935" s="9">
        <f t="shared" si="57"/>
        <v>38.30000000000291</v>
      </c>
    </row>
    <row r="1936" spans="1:12" ht="12.75">
      <c r="A1936">
        <f t="shared" si="56"/>
        <v>1588.2099999999843</v>
      </c>
      <c r="B1936">
        <v>54806.4</v>
      </c>
      <c r="L1936" s="9">
        <f t="shared" si="57"/>
        <v>38.400000000001455</v>
      </c>
    </row>
    <row r="1937" spans="1:12" ht="12.75">
      <c r="A1937">
        <f t="shared" si="56"/>
        <v>1588.2199999999843</v>
      </c>
      <c r="B1937">
        <v>54844.8</v>
      </c>
      <c r="L1937" s="9">
        <f t="shared" si="57"/>
        <v>38.400000000001455</v>
      </c>
    </row>
    <row r="1938" spans="1:12" ht="12.75">
      <c r="A1938">
        <f t="shared" si="56"/>
        <v>1588.2299999999843</v>
      </c>
      <c r="B1938">
        <v>54883.2</v>
      </c>
      <c r="L1938" s="9">
        <f t="shared" si="57"/>
        <v>38.39999999999418</v>
      </c>
    </row>
    <row r="1939" spans="1:12" ht="12.75">
      <c r="A1939">
        <f t="shared" si="56"/>
        <v>1588.2399999999843</v>
      </c>
      <c r="B1939">
        <v>54921.6</v>
      </c>
      <c r="L1939" s="9">
        <f t="shared" si="57"/>
        <v>38.400000000001455</v>
      </c>
    </row>
    <row r="1940" spans="1:12" ht="12.75">
      <c r="A1940">
        <f t="shared" si="56"/>
        <v>1588.2499999999843</v>
      </c>
      <c r="B1940">
        <v>54960</v>
      </c>
      <c r="L1940" s="9">
        <f t="shared" si="57"/>
        <v>38.400000000001455</v>
      </c>
    </row>
    <row r="1941" spans="1:12" ht="12.75">
      <c r="A1941">
        <f t="shared" si="56"/>
        <v>1588.2599999999843</v>
      </c>
      <c r="B1941">
        <v>54998.4</v>
      </c>
      <c r="L1941" s="9">
        <f t="shared" si="57"/>
        <v>38.400000000001455</v>
      </c>
    </row>
    <row r="1942" spans="1:12" ht="12.75">
      <c r="A1942">
        <f t="shared" si="56"/>
        <v>1588.2699999999843</v>
      </c>
      <c r="B1942">
        <v>55036.8</v>
      </c>
      <c r="L1942" s="9">
        <f t="shared" si="57"/>
        <v>38.400000000001455</v>
      </c>
    </row>
    <row r="1943" spans="1:12" ht="12.75">
      <c r="A1943">
        <f t="shared" si="56"/>
        <v>1588.2799999999843</v>
      </c>
      <c r="B1943">
        <v>55075.2</v>
      </c>
      <c r="L1943" s="9">
        <f t="shared" si="57"/>
        <v>38.39999999999418</v>
      </c>
    </row>
    <row r="1944" spans="1:12" ht="12.75">
      <c r="A1944">
        <f t="shared" si="56"/>
        <v>1588.2899999999843</v>
      </c>
      <c r="B1944">
        <v>55113.6</v>
      </c>
      <c r="L1944" s="9">
        <f t="shared" si="57"/>
        <v>38.400000000001455</v>
      </c>
    </row>
    <row r="1945" spans="1:12" ht="12.75">
      <c r="A1945">
        <f aca="true" t="shared" si="58" ref="A1945:A2008">A1944+0.01</f>
        <v>1588.2999999999843</v>
      </c>
      <c r="B1945">
        <v>55152</v>
      </c>
      <c r="C1945">
        <v>55190.6</v>
      </c>
      <c r="D1945">
        <v>55229.2</v>
      </c>
      <c r="E1945">
        <v>55267.8</v>
      </c>
      <c r="F1945">
        <v>55306.4</v>
      </c>
      <c r="G1945">
        <v>55345</v>
      </c>
      <c r="H1945">
        <v>55383.6</v>
      </c>
      <c r="I1945">
        <v>55422.2</v>
      </c>
      <c r="J1945">
        <v>55460.8</v>
      </c>
      <c r="K1945">
        <v>55499.4</v>
      </c>
      <c r="L1945" s="9">
        <f t="shared" si="57"/>
        <v>38.400000000001455</v>
      </c>
    </row>
    <row r="1946" spans="1:12" ht="12.75">
      <c r="A1946">
        <f t="shared" si="58"/>
        <v>1588.3099999999843</v>
      </c>
      <c r="B1946">
        <v>55190.6</v>
      </c>
      <c r="L1946" s="9">
        <f t="shared" si="57"/>
        <v>38.599999999998545</v>
      </c>
    </row>
    <row r="1947" spans="1:12" ht="12.75">
      <c r="A1947">
        <f t="shared" si="58"/>
        <v>1588.3199999999842</v>
      </c>
      <c r="B1947">
        <v>55229.2</v>
      </c>
      <c r="L1947" s="9">
        <f t="shared" si="57"/>
        <v>38.599999999998545</v>
      </c>
    </row>
    <row r="1948" spans="1:12" ht="12.75">
      <c r="A1948">
        <f t="shared" si="58"/>
        <v>1588.3299999999842</v>
      </c>
      <c r="B1948">
        <v>55267.8</v>
      </c>
      <c r="L1948" s="9">
        <f t="shared" si="57"/>
        <v>38.60000000000582</v>
      </c>
    </row>
    <row r="1949" spans="1:12" ht="12.75">
      <c r="A1949">
        <f t="shared" si="58"/>
        <v>1588.3399999999842</v>
      </c>
      <c r="B1949">
        <v>55306.4</v>
      </c>
      <c r="L1949" s="9">
        <f t="shared" si="57"/>
        <v>38.599999999998545</v>
      </c>
    </row>
    <row r="1950" spans="1:12" ht="12.75">
      <c r="A1950">
        <f t="shared" si="58"/>
        <v>1588.3499999999842</v>
      </c>
      <c r="B1950">
        <v>55345</v>
      </c>
      <c r="L1950" s="9">
        <f t="shared" si="57"/>
        <v>38.599999999998545</v>
      </c>
    </row>
    <row r="1951" spans="1:12" ht="12.75">
      <c r="A1951">
        <f t="shared" si="58"/>
        <v>1588.3599999999842</v>
      </c>
      <c r="B1951">
        <v>55383.6</v>
      </c>
      <c r="L1951" s="9">
        <f t="shared" si="57"/>
        <v>38.599999999998545</v>
      </c>
    </row>
    <row r="1952" spans="1:12" ht="12.75">
      <c r="A1952">
        <f t="shared" si="58"/>
        <v>1588.3699999999842</v>
      </c>
      <c r="B1952">
        <v>55422.2</v>
      </c>
      <c r="L1952" s="9">
        <f t="shared" si="57"/>
        <v>38.599999999998545</v>
      </c>
    </row>
    <row r="1953" spans="1:12" ht="12.75">
      <c r="A1953">
        <f t="shared" si="58"/>
        <v>1588.3799999999842</v>
      </c>
      <c r="B1953">
        <v>55460.8</v>
      </c>
      <c r="L1953" s="9">
        <f t="shared" si="57"/>
        <v>38.60000000000582</v>
      </c>
    </row>
    <row r="1954" spans="1:12" ht="12.75">
      <c r="A1954">
        <f t="shared" si="58"/>
        <v>1588.3899999999842</v>
      </c>
      <c r="B1954">
        <v>55499.4</v>
      </c>
      <c r="L1954" s="9">
        <f t="shared" si="57"/>
        <v>38.599999999998545</v>
      </c>
    </row>
    <row r="1955" spans="1:12" ht="12.75">
      <c r="A1955">
        <f t="shared" si="58"/>
        <v>1588.3999999999842</v>
      </c>
      <c r="B1955">
        <v>55538</v>
      </c>
      <c r="C1955">
        <v>55576.7</v>
      </c>
      <c r="D1955">
        <v>55615.4</v>
      </c>
      <c r="E1955">
        <v>55654.1</v>
      </c>
      <c r="F1955">
        <v>55692.8</v>
      </c>
      <c r="G1955">
        <v>55731.5</v>
      </c>
      <c r="H1955">
        <v>55770.2</v>
      </c>
      <c r="I1955">
        <v>55808.9</v>
      </c>
      <c r="J1955">
        <v>55847.6</v>
      </c>
      <c r="K1955">
        <v>55886.3</v>
      </c>
      <c r="L1955" s="9">
        <f t="shared" si="57"/>
        <v>38.599999999998545</v>
      </c>
    </row>
    <row r="1956" spans="1:12" ht="12.75">
      <c r="A1956">
        <f t="shared" si="58"/>
        <v>1588.4099999999842</v>
      </c>
      <c r="B1956">
        <v>55576.7</v>
      </c>
      <c r="L1956" s="9">
        <f t="shared" si="57"/>
        <v>38.69999999999709</v>
      </c>
    </row>
    <row r="1957" spans="1:12" ht="12.75">
      <c r="A1957">
        <f t="shared" si="58"/>
        <v>1588.4199999999842</v>
      </c>
      <c r="B1957">
        <v>55615.4</v>
      </c>
      <c r="L1957" s="9">
        <f t="shared" si="57"/>
        <v>38.700000000004366</v>
      </c>
    </row>
    <row r="1958" spans="1:12" ht="12.75">
      <c r="A1958">
        <f t="shared" si="58"/>
        <v>1588.4299999999841</v>
      </c>
      <c r="B1958">
        <v>55654.1</v>
      </c>
      <c r="L1958" s="9">
        <f t="shared" si="57"/>
        <v>38.69999999999709</v>
      </c>
    </row>
    <row r="1959" spans="1:12" ht="12.75">
      <c r="A1959">
        <f t="shared" si="58"/>
        <v>1588.4399999999841</v>
      </c>
      <c r="B1959">
        <v>55692.8</v>
      </c>
      <c r="L1959" s="9">
        <f t="shared" si="57"/>
        <v>38.700000000004366</v>
      </c>
    </row>
    <row r="1960" spans="1:12" ht="12.75">
      <c r="A1960">
        <f t="shared" si="58"/>
        <v>1588.4499999999841</v>
      </c>
      <c r="B1960">
        <v>55731.5</v>
      </c>
      <c r="L1960" s="9">
        <f t="shared" si="57"/>
        <v>38.69999999999709</v>
      </c>
    </row>
    <row r="1961" spans="1:12" ht="12.75">
      <c r="A1961">
        <f t="shared" si="58"/>
        <v>1588.4599999999841</v>
      </c>
      <c r="B1961">
        <v>55770.2</v>
      </c>
      <c r="L1961" s="9">
        <f t="shared" si="57"/>
        <v>38.69999999999709</v>
      </c>
    </row>
    <row r="1962" spans="1:12" ht="12.75">
      <c r="A1962">
        <f t="shared" si="58"/>
        <v>1588.469999999984</v>
      </c>
      <c r="B1962">
        <v>55808.9</v>
      </c>
      <c r="L1962" s="9">
        <f t="shared" si="57"/>
        <v>38.700000000004366</v>
      </c>
    </row>
    <row r="1963" spans="1:12" ht="12.75">
      <c r="A1963">
        <f t="shared" si="58"/>
        <v>1588.479999999984</v>
      </c>
      <c r="B1963">
        <v>55847.6</v>
      </c>
      <c r="L1963" s="9">
        <f t="shared" si="57"/>
        <v>38.69999999999709</v>
      </c>
    </row>
    <row r="1964" spans="1:12" ht="12.75">
      <c r="A1964">
        <f t="shared" si="58"/>
        <v>1588.489999999984</v>
      </c>
      <c r="B1964">
        <v>55886.3</v>
      </c>
      <c r="L1964" s="9">
        <f t="shared" si="57"/>
        <v>38.700000000004366</v>
      </c>
    </row>
    <row r="1965" spans="1:12" ht="12.75">
      <c r="A1965">
        <f t="shared" si="58"/>
        <v>1588.499999999984</v>
      </c>
      <c r="B1965">
        <v>55925</v>
      </c>
      <c r="C1965">
        <v>55963.9</v>
      </c>
      <c r="D1965">
        <v>56002.8</v>
      </c>
      <c r="E1965">
        <v>56041.7</v>
      </c>
      <c r="F1965">
        <v>56080.6</v>
      </c>
      <c r="G1965">
        <v>56119.5</v>
      </c>
      <c r="H1965">
        <v>56158.4</v>
      </c>
      <c r="I1965">
        <v>56197.3</v>
      </c>
      <c r="J1965">
        <v>56236.2</v>
      </c>
      <c r="K1965">
        <v>56275.1</v>
      </c>
      <c r="L1965" s="9">
        <f t="shared" si="57"/>
        <v>38.69999999999709</v>
      </c>
    </row>
    <row r="1966" spans="1:12" ht="12.75">
      <c r="A1966">
        <f t="shared" si="58"/>
        <v>1588.509999999984</v>
      </c>
      <c r="B1966">
        <v>55963.9</v>
      </c>
      <c r="L1966" s="9">
        <f t="shared" si="57"/>
        <v>38.900000000001455</v>
      </c>
    </row>
    <row r="1967" spans="1:12" ht="12.75">
      <c r="A1967">
        <f t="shared" si="58"/>
        <v>1588.519999999984</v>
      </c>
      <c r="B1967">
        <v>56002.8</v>
      </c>
      <c r="L1967" s="9">
        <f t="shared" si="57"/>
        <v>38.900000000001455</v>
      </c>
    </row>
    <row r="1968" spans="1:12" ht="12.75">
      <c r="A1968">
        <f t="shared" si="58"/>
        <v>1588.529999999984</v>
      </c>
      <c r="B1968">
        <v>56041.7</v>
      </c>
      <c r="L1968" s="9">
        <f t="shared" si="57"/>
        <v>38.89999999999418</v>
      </c>
    </row>
    <row r="1969" spans="1:12" ht="12.75">
      <c r="A1969">
        <f t="shared" si="58"/>
        <v>1588.539999999984</v>
      </c>
      <c r="B1969">
        <v>56080.6</v>
      </c>
      <c r="L1969" s="9">
        <f t="shared" si="57"/>
        <v>38.900000000001455</v>
      </c>
    </row>
    <row r="1970" spans="1:12" ht="12.75">
      <c r="A1970">
        <f t="shared" si="58"/>
        <v>1588.549999999984</v>
      </c>
      <c r="B1970">
        <v>56119.5</v>
      </c>
      <c r="L1970" s="9">
        <f t="shared" si="57"/>
        <v>38.900000000001455</v>
      </c>
    </row>
    <row r="1971" spans="1:12" ht="12.75">
      <c r="A1971">
        <f t="shared" si="58"/>
        <v>1588.559999999984</v>
      </c>
      <c r="B1971">
        <v>56158.4</v>
      </c>
      <c r="L1971" s="9">
        <f t="shared" si="57"/>
        <v>38.900000000001455</v>
      </c>
    </row>
    <row r="1972" spans="1:12" ht="12.75">
      <c r="A1972">
        <f t="shared" si="58"/>
        <v>1588.569999999984</v>
      </c>
      <c r="B1972">
        <v>56197.3</v>
      </c>
      <c r="L1972" s="9">
        <f t="shared" si="57"/>
        <v>38.900000000001455</v>
      </c>
    </row>
    <row r="1973" spans="1:12" ht="12.75">
      <c r="A1973">
        <f t="shared" si="58"/>
        <v>1588.579999999984</v>
      </c>
      <c r="B1973">
        <v>56236.2</v>
      </c>
      <c r="L1973" s="9">
        <f t="shared" si="57"/>
        <v>38.89999999999418</v>
      </c>
    </row>
    <row r="1974" spans="1:12" ht="12.75">
      <c r="A1974">
        <f t="shared" si="58"/>
        <v>1588.589999999984</v>
      </c>
      <c r="B1974">
        <v>56275.1</v>
      </c>
      <c r="L1974" s="9">
        <f t="shared" si="57"/>
        <v>38.900000000001455</v>
      </c>
    </row>
    <row r="1975" spans="1:12" ht="12.75">
      <c r="A1975">
        <f t="shared" si="58"/>
        <v>1588.599999999984</v>
      </c>
      <c r="B1975">
        <v>56314</v>
      </c>
      <c r="C1975">
        <v>56353.1</v>
      </c>
      <c r="D1975">
        <v>56392.2</v>
      </c>
      <c r="E1975">
        <v>56431.3</v>
      </c>
      <c r="F1975">
        <v>56470.4</v>
      </c>
      <c r="G1975">
        <v>56509.5</v>
      </c>
      <c r="H1975">
        <v>56548.6</v>
      </c>
      <c r="I1975">
        <v>56587.7</v>
      </c>
      <c r="J1975">
        <v>56626.8</v>
      </c>
      <c r="K1975">
        <v>56665.9</v>
      </c>
      <c r="L1975" s="9">
        <f t="shared" si="57"/>
        <v>38.900000000001455</v>
      </c>
    </row>
    <row r="1976" spans="1:12" ht="12.75">
      <c r="A1976">
        <f t="shared" si="58"/>
        <v>1588.609999999984</v>
      </c>
      <c r="B1976">
        <v>56353.1</v>
      </c>
      <c r="L1976" s="9">
        <f t="shared" si="57"/>
        <v>39.099999999998545</v>
      </c>
    </row>
    <row r="1977" spans="1:12" ht="12.75">
      <c r="A1977">
        <f t="shared" si="58"/>
        <v>1588.619999999984</v>
      </c>
      <c r="B1977">
        <v>56392.2</v>
      </c>
      <c r="L1977" s="9">
        <f t="shared" si="57"/>
        <v>39.099999999998545</v>
      </c>
    </row>
    <row r="1978" spans="1:12" ht="12.75">
      <c r="A1978">
        <f t="shared" si="58"/>
        <v>1588.629999999984</v>
      </c>
      <c r="B1978">
        <v>56431.3</v>
      </c>
      <c r="L1978" s="9">
        <f t="shared" si="57"/>
        <v>39.10000000000582</v>
      </c>
    </row>
    <row r="1979" spans="1:12" ht="12.75">
      <c r="A1979">
        <f t="shared" si="58"/>
        <v>1588.639999999984</v>
      </c>
      <c r="B1979">
        <v>56470.4</v>
      </c>
      <c r="L1979" s="9">
        <f t="shared" si="57"/>
        <v>39.099999999998545</v>
      </c>
    </row>
    <row r="1980" spans="1:12" ht="12.75">
      <c r="A1980">
        <f t="shared" si="58"/>
        <v>1588.649999999984</v>
      </c>
      <c r="B1980">
        <v>56509.5</v>
      </c>
      <c r="L1980" s="9">
        <f t="shared" si="57"/>
        <v>39.099999999998545</v>
      </c>
    </row>
    <row r="1981" spans="1:12" ht="12.75">
      <c r="A1981">
        <f t="shared" si="58"/>
        <v>1588.659999999984</v>
      </c>
      <c r="B1981">
        <v>56548.6</v>
      </c>
      <c r="L1981" s="9">
        <f t="shared" si="57"/>
        <v>39.099999999998545</v>
      </c>
    </row>
    <row r="1982" spans="1:12" ht="12.75">
      <c r="A1982">
        <f t="shared" si="58"/>
        <v>1588.669999999984</v>
      </c>
      <c r="B1982">
        <v>56587.7</v>
      </c>
      <c r="L1982" s="9">
        <f t="shared" si="57"/>
        <v>39.099999999998545</v>
      </c>
    </row>
    <row r="1983" spans="1:12" ht="12.75">
      <c r="A1983">
        <f t="shared" si="58"/>
        <v>1588.679999999984</v>
      </c>
      <c r="B1983">
        <v>56626.8</v>
      </c>
      <c r="L1983" s="9">
        <f t="shared" si="57"/>
        <v>39.10000000000582</v>
      </c>
    </row>
    <row r="1984" spans="1:12" ht="12.75">
      <c r="A1984">
        <f t="shared" si="58"/>
        <v>1588.689999999984</v>
      </c>
      <c r="B1984">
        <v>56665.9</v>
      </c>
      <c r="L1984" s="9">
        <f t="shared" si="57"/>
        <v>39.099999999998545</v>
      </c>
    </row>
    <row r="1985" spans="1:12" ht="12.75">
      <c r="A1985">
        <f t="shared" si="58"/>
        <v>1588.699999999984</v>
      </c>
      <c r="B1985">
        <v>56705</v>
      </c>
      <c r="C1985">
        <v>56744.2</v>
      </c>
      <c r="D1985">
        <v>56783.4</v>
      </c>
      <c r="E1985">
        <v>56822.6</v>
      </c>
      <c r="F1985">
        <v>56861.8</v>
      </c>
      <c r="G1985">
        <v>56901</v>
      </c>
      <c r="H1985">
        <v>56940.2</v>
      </c>
      <c r="I1985">
        <v>56979.4</v>
      </c>
      <c r="J1985">
        <v>57018.6</v>
      </c>
      <c r="K1985">
        <v>57057.8</v>
      </c>
      <c r="L1985" s="9">
        <f t="shared" si="57"/>
        <v>39.099999999998545</v>
      </c>
    </row>
    <row r="1986" spans="1:12" ht="12.75">
      <c r="A1986">
        <f t="shared" si="58"/>
        <v>1588.709999999984</v>
      </c>
      <c r="B1986">
        <v>56744.2</v>
      </c>
      <c r="L1986" s="9">
        <f t="shared" si="57"/>
        <v>39.19999999999709</v>
      </c>
    </row>
    <row r="1987" spans="1:12" ht="12.75">
      <c r="A1987">
        <f t="shared" si="58"/>
        <v>1588.7199999999839</v>
      </c>
      <c r="B1987">
        <v>56783.4</v>
      </c>
      <c r="L1987" s="9">
        <f t="shared" si="57"/>
        <v>39.200000000004366</v>
      </c>
    </row>
    <row r="1988" spans="1:12" ht="12.75">
      <c r="A1988">
        <f t="shared" si="58"/>
        <v>1588.7299999999839</v>
      </c>
      <c r="B1988">
        <v>56822.6</v>
      </c>
      <c r="L1988" s="9">
        <f t="shared" si="57"/>
        <v>39.19999999999709</v>
      </c>
    </row>
    <row r="1989" spans="1:12" ht="12.75">
      <c r="A1989">
        <f t="shared" si="58"/>
        <v>1588.7399999999839</v>
      </c>
      <c r="B1989">
        <v>56861.8</v>
      </c>
      <c r="L1989" s="9">
        <f t="shared" si="57"/>
        <v>39.200000000004366</v>
      </c>
    </row>
    <row r="1990" spans="1:12" ht="12.75">
      <c r="A1990">
        <f t="shared" si="58"/>
        <v>1588.7499999999839</v>
      </c>
      <c r="B1990">
        <v>56901</v>
      </c>
      <c r="L1990" s="9">
        <f t="shared" si="57"/>
        <v>39.19999999999709</v>
      </c>
    </row>
    <row r="1991" spans="1:12" ht="12.75">
      <c r="A1991">
        <f t="shared" si="58"/>
        <v>1588.7599999999838</v>
      </c>
      <c r="B1991">
        <v>56940.2</v>
      </c>
      <c r="L1991" s="9">
        <f t="shared" si="57"/>
        <v>39.19999999999709</v>
      </c>
    </row>
    <row r="1992" spans="1:12" ht="12.75">
      <c r="A1992">
        <f t="shared" si="58"/>
        <v>1588.7699999999838</v>
      </c>
      <c r="B1992">
        <v>56979.4</v>
      </c>
      <c r="L1992" s="9">
        <f aca="true" t="shared" si="59" ref="L1992:L2055">B1992-B1991</f>
        <v>39.200000000004366</v>
      </c>
    </row>
    <row r="1993" spans="1:12" ht="12.75">
      <c r="A1993">
        <f t="shared" si="58"/>
        <v>1588.7799999999838</v>
      </c>
      <c r="B1993">
        <v>57018.6</v>
      </c>
      <c r="L1993" s="9">
        <f t="shared" si="59"/>
        <v>39.19999999999709</v>
      </c>
    </row>
    <row r="1994" spans="1:12" ht="12.75">
      <c r="A1994">
        <f t="shared" si="58"/>
        <v>1588.7899999999838</v>
      </c>
      <c r="B1994">
        <v>57057.8</v>
      </c>
      <c r="L1994" s="9">
        <f t="shared" si="59"/>
        <v>39.200000000004366</v>
      </c>
    </row>
    <row r="1995" spans="1:12" ht="12.75">
      <c r="A1995">
        <f t="shared" si="58"/>
        <v>1588.7999999999838</v>
      </c>
      <c r="B1995">
        <v>57097</v>
      </c>
      <c r="C1995">
        <v>57136.3</v>
      </c>
      <c r="D1995">
        <v>57175.6</v>
      </c>
      <c r="E1995">
        <v>57214.9</v>
      </c>
      <c r="F1995">
        <v>57254.2</v>
      </c>
      <c r="G1995">
        <v>57293.5</v>
      </c>
      <c r="H1995">
        <v>57332.8</v>
      </c>
      <c r="I1995">
        <v>57372.1</v>
      </c>
      <c r="J1995">
        <v>57411.4</v>
      </c>
      <c r="K1995">
        <v>57450.7</v>
      </c>
      <c r="L1995" s="9">
        <f t="shared" si="59"/>
        <v>39.19999999999709</v>
      </c>
    </row>
    <row r="1996" spans="1:12" ht="12.75">
      <c r="A1996">
        <f t="shared" si="58"/>
        <v>1588.8099999999838</v>
      </c>
      <c r="B1996">
        <v>57136.3</v>
      </c>
      <c r="L1996" s="9">
        <f t="shared" si="59"/>
        <v>39.30000000000291</v>
      </c>
    </row>
    <row r="1997" spans="1:12" ht="12.75">
      <c r="A1997">
        <f t="shared" si="58"/>
        <v>1588.8199999999838</v>
      </c>
      <c r="B1997">
        <v>57175.6</v>
      </c>
      <c r="L1997" s="9">
        <f t="shared" si="59"/>
        <v>39.299999999995634</v>
      </c>
    </row>
    <row r="1998" spans="1:12" ht="12.75">
      <c r="A1998">
        <f t="shared" si="58"/>
        <v>1588.8299999999838</v>
      </c>
      <c r="B1998">
        <v>57214.9</v>
      </c>
      <c r="L1998" s="9">
        <f t="shared" si="59"/>
        <v>39.30000000000291</v>
      </c>
    </row>
    <row r="1999" spans="1:12" ht="12.75">
      <c r="A1999">
        <f t="shared" si="58"/>
        <v>1588.8399999999838</v>
      </c>
      <c r="B1999">
        <v>57254.2</v>
      </c>
      <c r="L1999" s="9">
        <f t="shared" si="59"/>
        <v>39.299999999995634</v>
      </c>
    </row>
    <row r="2000" spans="1:12" ht="12.75">
      <c r="A2000">
        <f t="shared" si="58"/>
        <v>1588.8499999999838</v>
      </c>
      <c r="B2000">
        <v>57293.5</v>
      </c>
      <c r="L2000" s="9">
        <f t="shared" si="59"/>
        <v>39.30000000000291</v>
      </c>
    </row>
    <row r="2001" spans="1:12" ht="12.75">
      <c r="A2001">
        <f t="shared" si="58"/>
        <v>1588.8599999999838</v>
      </c>
      <c r="B2001">
        <v>57332.8</v>
      </c>
      <c r="L2001" s="9">
        <f t="shared" si="59"/>
        <v>39.30000000000291</v>
      </c>
    </row>
    <row r="2002" spans="1:12" ht="12.75">
      <c r="A2002">
        <f t="shared" si="58"/>
        <v>1588.8699999999837</v>
      </c>
      <c r="B2002">
        <v>57372.1</v>
      </c>
      <c r="L2002" s="9">
        <f t="shared" si="59"/>
        <v>39.299999999995634</v>
      </c>
    </row>
    <row r="2003" spans="1:12" ht="12.75">
      <c r="A2003">
        <f t="shared" si="58"/>
        <v>1588.8799999999837</v>
      </c>
      <c r="B2003">
        <v>57411.4</v>
      </c>
      <c r="L2003" s="9">
        <f t="shared" si="59"/>
        <v>39.30000000000291</v>
      </c>
    </row>
    <row r="2004" spans="1:12" ht="12.75">
      <c r="A2004">
        <f t="shared" si="58"/>
        <v>1588.8899999999837</v>
      </c>
      <c r="B2004">
        <v>57450.7</v>
      </c>
      <c r="L2004" s="9">
        <f t="shared" si="59"/>
        <v>39.299999999995634</v>
      </c>
    </row>
    <row r="2005" spans="1:12" ht="12.75">
      <c r="A2005">
        <f t="shared" si="58"/>
        <v>1588.8999999999837</v>
      </c>
      <c r="B2005">
        <v>57490</v>
      </c>
      <c r="C2005">
        <v>57529.5</v>
      </c>
      <c r="D2005">
        <v>57569</v>
      </c>
      <c r="E2005">
        <v>57608.5</v>
      </c>
      <c r="F2005">
        <v>57648</v>
      </c>
      <c r="G2005">
        <v>57687.5</v>
      </c>
      <c r="H2005">
        <v>57727</v>
      </c>
      <c r="I2005">
        <v>57766.5</v>
      </c>
      <c r="J2005">
        <v>57806</v>
      </c>
      <c r="K2005">
        <v>57845.5</v>
      </c>
      <c r="L2005" s="9">
        <f t="shared" si="59"/>
        <v>39.30000000000291</v>
      </c>
    </row>
    <row r="2006" spans="1:12" ht="12.75">
      <c r="A2006">
        <f t="shared" si="58"/>
        <v>1588.9099999999837</v>
      </c>
      <c r="B2006">
        <v>57529.5</v>
      </c>
      <c r="L2006" s="9">
        <f t="shared" si="59"/>
        <v>39.5</v>
      </c>
    </row>
    <row r="2007" spans="1:12" ht="12.75">
      <c r="A2007">
        <f t="shared" si="58"/>
        <v>1588.9199999999837</v>
      </c>
      <c r="B2007">
        <v>57569</v>
      </c>
      <c r="L2007" s="9">
        <f t="shared" si="59"/>
        <v>39.5</v>
      </c>
    </row>
    <row r="2008" spans="1:12" ht="12.75">
      <c r="A2008">
        <f t="shared" si="58"/>
        <v>1588.9299999999837</v>
      </c>
      <c r="B2008">
        <v>57608.5</v>
      </c>
      <c r="L2008" s="9">
        <f t="shared" si="59"/>
        <v>39.5</v>
      </c>
    </row>
    <row r="2009" spans="1:12" ht="12.75">
      <c r="A2009">
        <f aca="true" t="shared" si="60" ref="A2009:A2014">A2008+0.01</f>
        <v>1588.9399999999837</v>
      </c>
      <c r="B2009">
        <v>57648</v>
      </c>
      <c r="L2009" s="9">
        <f t="shared" si="59"/>
        <v>39.5</v>
      </c>
    </row>
    <row r="2010" spans="1:12" ht="12.75">
      <c r="A2010">
        <f t="shared" si="60"/>
        <v>1588.9499999999837</v>
      </c>
      <c r="B2010">
        <v>57687.5</v>
      </c>
      <c r="L2010" s="9">
        <f t="shared" si="59"/>
        <v>39.5</v>
      </c>
    </row>
    <row r="2011" spans="1:12" ht="12.75">
      <c r="A2011">
        <f t="shared" si="60"/>
        <v>1588.9599999999837</v>
      </c>
      <c r="B2011">
        <v>57727</v>
      </c>
      <c r="L2011" s="9">
        <f t="shared" si="59"/>
        <v>39.5</v>
      </c>
    </row>
    <row r="2012" spans="1:12" ht="12.75">
      <c r="A2012">
        <f t="shared" si="60"/>
        <v>1588.9699999999837</v>
      </c>
      <c r="B2012">
        <v>57766.5</v>
      </c>
      <c r="L2012" s="9">
        <f t="shared" si="59"/>
        <v>39.5</v>
      </c>
    </row>
    <row r="2013" spans="1:12" ht="12.75">
      <c r="A2013">
        <f t="shared" si="60"/>
        <v>1588.9799999999836</v>
      </c>
      <c r="B2013">
        <v>57806</v>
      </c>
      <c r="L2013" s="9">
        <f t="shared" si="59"/>
        <v>39.5</v>
      </c>
    </row>
    <row r="2014" spans="1:12" ht="12.75">
      <c r="A2014">
        <f t="shared" si="60"/>
        <v>1588.9899999999836</v>
      </c>
      <c r="B2014">
        <v>57845.5</v>
      </c>
      <c r="L2014" s="9">
        <f t="shared" si="59"/>
        <v>39.5</v>
      </c>
    </row>
    <row r="2015" spans="1:12" ht="12.75">
      <c r="A2015">
        <v>1589</v>
      </c>
      <c r="B2015">
        <v>57885</v>
      </c>
      <c r="C2015">
        <v>57924.7</v>
      </c>
      <c r="D2015">
        <v>57964.4</v>
      </c>
      <c r="E2015">
        <v>58004.1</v>
      </c>
      <c r="F2015">
        <v>58043.8</v>
      </c>
      <c r="G2015">
        <v>58083.5</v>
      </c>
      <c r="H2015">
        <v>58123.2</v>
      </c>
      <c r="I2015">
        <v>58162.9</v>
      </c>
      <c r="J2015">
        <v>58202.6</v>
      </c>
      <c r="K2015">
        <v>58242.3</v>
      </c>
      <c r="L2015" s="9">
        <f t="shared" si="59"/>
        <v>39.5</v>
      </c>
    </row>
    <row r="2016" spans="1:12" ht="12.75">
      <c r="A2016">
        <v>1589.1</v>
      </c>
      <c r="B2016">
        <v>58282</v>
      </c>
      <c r="C2016">
        <v>58321.8</v>
      </c>
      <c r="D2016">
        <v>58361.6</v>
      </c>
      <c r="E2016">
        <v>58401.4</v>
      </c>
      <c r="F2016">
        <v>58441.2</v>
      </c>
      <c r="G2016">
        <v>58481</v>
      </c>
      <c r="H2016">
        <v>58520.8</v>
      </c>
      <c r="I2016">
        <v>58560.6</v>
      </c>
      <c r="J2016">
        <v>58600.4</v>
      </c>
      <c r="K2016">
        <v>58640.2</v>
      </c>
      <c r="L2016" s="9">
        <f t="shared" si="59"/>
        <v>397</v>
      </c>
    </row>
    <row r="2017" spans="1:12" ht="12.75">
      <c r="A2017">
        <v>1589.2</v>
      </c>
      <c r="B2017">
        <v>58680</v>
      </c>
      <c r="C2017">
        <v>58719.9</v>
      </c>
      <c r="D2017">
        <v>58759.8</v>
      </c>
      <c r="E2017">
        <v>58799.7</v>
      </c>
      <c r="F2017">
        <v>58839.6</v>
      </c>
      <c r="G2017">
        <v>58879.5</v>
      </c>
      <c r="H2017">
        <v>58919.4</v>
      </c>
      <c r="I2017">
        <v>58959.3</v>
      </c>
      <c r="J2017">
        <v>58999.2</v>
      </c>
      <c r="K2017">
        <v>59039.1</v>
      </c>
      <c r="L2017" s="9">
        <f t="shared" si="59"/>
        <v>398</v>
      </c>
    </row>
    <row r="2018" spans="1:12" ht="12.75">
      <c r="A2018">
        <v>1589.3</v>
      </c>
      <c r="B2018">
        <v>59079</v>
      </c>
      <c r="C2018">
        <v>59119.1</v>
      </c>
      <c r="D2018">
        <v>59159.2</v>
      </c>
      <c r="E2018">
        <v>59199.3</v>
      </c>
      <c r="F2018">
        <v>59239.4</v>
      </c>
      <c r="G2018">
        <v>59279.5</v>
      </c>
      <c r="H2018">
        <v>59319.6</v>
      </c>
      <c r="I2018">
        <v>59359.7</v>
      </c>
      <c r="J2018">
        <v>59399.8</v>
      </c>
      <c r="K2018">
        <v>59439.9</v>
      </c>
      <c r="L2018" s="9">
        <f t="shared" si="59"/>
        <v>399</v>
      </c>
    </row>
    <row r="2019" spans="1:12" ht="12.75">
      <c r="A2019">
        <v>1589.4</v>
      </c>
      <c r="B2019">
        <v>59480</v>
      </c>
      <c r="C2019">
        <v>59520.3</v>
      </c>
      <c r="D2019">
        <v>59560.6</v>
      </c>
      <c r="E2019">
        <v>59600.9</v>
      </c>
      <c r="F2019">
        <v>59641.2</v>
      </c>
      <c r="G2019">
        <v>59681.5</v>
      </c>
      <c r="H2019">
        <v>59721.8</v>
      </c>
      <c r="I2019">
        <v>59762.1</v>
      </c>
      <c r="J2019">
        <v>59802.4</v>
      </c>
      <c r="K2019">
        <v>59842.7</v>
      </c>
      <c r="L2019" s="9">
        <f t="shared" si="59"/>
        <v>401</v>
      </c>
    </row>
    <row r="2020" spans="1:12" ht="12.75">
      <c r="A2020">
        <v>1589.5</v>
      </c>
      <c r="B2020">
        <v>59883</v>
      </c>
      <c r="C2020">
        <v>59923.4</v>
      </c>
      <c r="D2020">
        <v>59963.8</v>
      </c>
      <c r="E2020">
        <v>60004.2</v>
      </c>
      <c r="F2020">
        <v>60044.6</v>
      </c>
      <c r="G2020">
        <v>60085</v>
      </c>
      <c r="H2020">
        <v>60125.4</v>
      </c>
      <c r="I2020">
        <v>60165.8</v>
      </c>
      <c r="J2020">
        <v>60206.2</v>
      </c>
      <c r="K2020">
        <v>60246.6</v>
      </c>
      <c r="L2020" s="9">
        <f t="shared" si="59"/>
        <v>403</v>
      </c>
    </row>
    <row r="2021" spans="1:12" ht="12.75">
      <c r="A2021">
        <v>1589.6</v>
      </c>
      <c r="B2021">
        <v>60287</v>
      </c>
      <c r="C2021">
        <v>60327.5</v>
      </c>
      <c r="D2021">
        <v>60368</v>
      </c>
      <c r="E2021">
        <v>60408.5</v>
      </c>
      <c r="F2021">
        <v>60449</v>
      </c>
      <c r="G2021">
        <v>60489.5</v>
      </c>
      <c r="H2021">
        <v>60530</v>
      </c>
      <c r="I2021">
        <v>60570.5</v>
      </c>
      <c r="J2021">
        <v>60611</v>
      </c>
      <c r="K2021">
        <v>60651.5</v>
      </c>
      <c r="L2021" s="9">
        <f t="shared" si="59"/>
        <v>404</v>
      </c>
    </row>
    <row r="2022" spans="1:12" ht="12.75">
      <c r="A2022">
        <v>1589.7</v>
      </c>
      <c r="B2022">
        <v>60692</v>
      </c>
      <c r="C2022">
        <v>60732.7</v>
      </c>
      <c r="D2022">
        <v>60773.4</v>
      </c>
      <c r="E2022">
        <v>60814.1</v>
      </c>
      <c r="F2022">
        <v>60854.8</v>
      </c>
      <c r="G2022">
        <v>60895.5</v>
      </c>
      <c r="H2022">
        <v>60936.2</v>
      </c>
      <c r="I2022">
        <v>60976.9</v>
      </c>
      <c r="J2022">
        <v>61017.6</v>
      </c>
      <c r="K2022">
        <v>61058.3</v>
      </c>
      <c r="L2022" s="9">
        <f t="shared" si="59"/>
        <v>405</v>
      </c>
    </row>
    <row r="2023" spans="1:12" ht="12.75">
      <c r="A2023">
        <v>1589.8</v>
      </c>
      <c r="B2023">
        <v>61099</v>
      </c>
      <c r="C2023">
        <v>61139.9</v>
      </c>
      <c r="D2023">
        <v>61180.8</v>
      </c>
      <c r="E2023">
        <v>61221.7</v>
      </c>
      <c r="F2023">
        <v>61262.6</v>
      </c>
      <c r="G2023">
        <v>61303.5</v>
      </c>
      <c r="H2023">
        <v>61344.4</v>
      </c>
      <c r="I2023">
        <v>61385.3</v>
      </c>
      <c r="J2023">
        <v>61426.2</v>
      </c>
      <c r="K2023">
        <v>61467.1</v>
      </c>
      <c r="L2023" s="9">
        <f t="shared" si="59"/>
        <v>407</v>
      </c>
    </row>
    <row r="2024" spans="1:12" ht="12.75">
      <c r="A2024">
        <v>1589.9</v>
      </c>
      <c r="B2024">
        <v>61508</v>
      </c>
      <c r="C2024">
        <v>61549</v>
      </c>
      <c r="D2024">
        <v>61590</v>
      </c>
      <c r="E2024">
        <v>61631</v>
      </c>
      <c r="F2024">
        <v>61672</v>
      </c>
      <c r="G2024">
        <v>61713</v>
      </c>
      <c r="H2024">
        <v>61754</v>
      </c>
      <c r="I2024">
        <v>61795</v>
      </c>
      <c r="J2024">
        <v>61836</v>
      </c>
      <c r="K2024">
        <v>61877</v>
      </c>
      <c r="L2024" s="9">
        <f t="shared" si="59"/>
        <v>409</v>
      </c>
    </row>
    <row r="2025" spans="1:12" ht="12.75">
      <c r="A2025">
        <v>1590</v>
      </c>
      <c r="B2025">
        <v>61918</v>
      </c>
      <c r="C2025">
        <v>61959.2</v>
      </c>
      <c r="D2025">
        <v>62000.4</v>
      </c>
      <c r="E2025">
        <v>62041.6</v>
      </c>
      <c r="F2025">
        <v>62082.8</v>
      </c>
      <c r="G2025">
        <v>62124</v>
      </c>
      <c r="H2025">
        <v>62165.2</v>
      </c>
      <c r="I2025">
        <v>62206.4</v>
      </c>
      <c r="J2025">
        <v>62247.6</v>
      </c>
      <c r="K2025">
        <v>62288.8</v>
      </c>
      <c r="L2025" s="9">
        <f t="shared" si="59"/>
        <v>410</v>
      </c>
    </row>
    <row r="2026" spans="1:12" ht="12.75">
      <c r="A2026">
        <v>1590.1</v>
      </c>
      <c r="B2026">
        <v>62330</v>
      </c>
      <c r="C2026">
        <v>62371.3</v>
      </c>
      <c r="D2026">
        <v>62412.6</v>
      </c>
      <c r="E2026">
        <v>62453.9</v>
      </c>
      <c r="F2026">
        <v>62495.2</v>
      </c>
      <c r="G2026">
        <v>62536.5</v>
      </c>
      <c r="H2026">
        <v>62577.8</v>
      </c>
      <c r="I2026">
        <v>62619.1</v>
      </c>
      <c r="J2026">
        <v>62660.4</v>
      </c>
      <c r="K2026">
        <v>62701.7</v>
      </c>
      <c r="L2026" s="9">
        <f t="shared" si="59"/>
        <v>412</v>
      </c>
    </row>
    <row r="2027" spans="1:12" ht="12.75">
      <c r="A2027">
        <v>1590.2</v>
      </c>
      <c r="B2027">
        <v>62743</v>
      </c>
      <c r="C2027">
        <v>62784.6</v>
      </c>
      <c r="D2027">
        <v>62826.2</v>
      </c>
      <c r="E2027">
        <v>62867.8</v>
      </c>
      <c r="F2027">
        <v>62909.4</v>
      </c>
      <c r="G2027">
        <v>62951</v>
      </c>
      <c r="H2027">
        <v>62992.6</v>
      </c>
      <c r="I2027">
        <v>63034.2</v>
      </c>
      <c r="J2027">
        <v>63075.8</v>
      </c>
      <c r="K2027">
        <v>63117.4</v>
      </c>
      <c r="L2027" s="9">
        <f t="shared" si="59"/>
        <v>413</v>
      </c>
    </row>
    <row r="2028" spans="1:12" ht="12.75">
      <c r="A2028">
        <v>1590.3</v>
      </c>
      <c r="B2028">
        <v>63159</v>
      </c>
      <c r="C2028">
        <v>63200.7</v>
      </c>
      <c r="D2028">
        <v>63242.4</v>
      </c>
      <c r="E2028">
        <v>63284.1</v>
      </c>
      <c r="F2028">
        <v>63325.8</v>
      </c>
      <c r="G2028">
        <v>63367.5</v>
      </c>
      <c r="H2028">
        <v>63409.2</v>
      </c>
      <c r="I2028">
        <v>63450.9</v>
      </c>
      <c r="J2028">
        <v>63492.6</v>
      </c>
      <c r="K2028">
        <v>63534.3</v>
      </c>
      <c r="L2028" s="9">
        <f t="shared" si="59"/>
        <v>416</v>
      </c>
    </row>
    <row r="2029" spans="1:12" ht="12.75">
      <c r="A2029">
        <v>1590.4</v>
      </c>
      <c r="B2029">
        <v>63576</v>
      </c>
      <c r="C2029">
        <v>63617.8</v>
      </c>
      <c r="D2029">
        <v>63659.6</v>
      </c>
      <c r="E2029">
        <v>63701.4</v>
      </c>
      <c r="F2029">
        <v>63743.2</v>
      </c>
      <c r="G2029">
        <v>63785</v>
      </c>
      <c r="H2029">
        <v>63826.8</v>
      </c>
      <c r="I2029">
        <v>63868.6</v>
      </c>
      <c r="J2029">
        <v>63910.4</v>
      </c>
      <c r="K2029">
        <v>63952.2</v>
      </c>
      <c r="L2029" s="9">
        <f t="shared" si="59"/>
        <v>417</v>
      </c>
    </row>
    <row r="2030" spans="1:12" ht="12.75">
      <c r="A2030">
        <v>1590.5</v>
      </c>
      <c r="B2030">
        <v>63994</v>
      </c>
      <c r="C2030">
        <v>64036.1</v>
      </c>
      <c r="D2030">
        <v>64078.2</v>
      </c>
      <c r="E2030">
        <v>64120.3</v>
      </c>
      <c r="F2030">
        <v>64162.4</v>
      </c>
      <c r="G2030">
        <v>64204.5</v>
      </c>
      <c r="H2030">
        <v>64246.6</v>
      </c>
      <c r="I2030">
        <v>64288.7</v>
      </c>
      <c r="J2030">
        <v>64330.8</v>
      </c>
      <c r="K2030">
        <v>64372.9</v>
      </c>
      <c r="L2030" s="9">
        <f t="shared" si="59"/>
        <v>418</v>
      </c>
    </row>
    <row r="2031" spans="1:12" ht="12.75">
      <c r="A2031">
        <v>1590.6</v>
      </c>
      <c r="B2031">
        <v>64415</v>
      </c>
      <c r="C2031">
        <v>64457.2</v>
      </c>
      <c r="D2031">
        <v>64499.4</v>
      </c>
      <c r="E2031">
        <v>64541.6</v>
      </c>
      <c r="F2031">
        <v>64583.8</v>
      </c>
      <c r="G2031">
        <v>64626</v>
      </c>
      <c r="H2031">
        <v>64668.2</v>
      </c>
      <c r="I2031">
        <v>64710.4</v>
      </c>
      <c r="J2031">
        <v>64752.6</v>
      </c>
      <c r="K2031">
        <v>64794.8</v>
      </c>
      <c r="L2031" s="9">
        <f t="shared" si="59"/>
        <v>421</v>
      </c>
    </row>
    <row r="2032" spans="1:12" ht="12.75">
      <c r="A2032">
        <v>1590.7</v>
      </c>
      <c r="B2032">
        <v>64837</v>
      </c>
      <c r="C2032">
        <v>64879.4</v>
      </c>
      <c r="D2032">
        <v>64921.8</v>
      </c>
      <c r="E2032">
        <v>64964.2</v>
      </c>
      <c r="F2032">
        <v>65006.6</v>
      </c>
      <c r="G2032">
        <v>65049</v>
      </c>
      <c r="H2032">
        <v>65091.4</v>
      </c>
      <c r="I2032">
        <v>65133.8</v>
      </c>
      <c r="J2032">
        <v>65176.2</v>
      </c>
      <c r="K2032">
        <v>65218.6</v>
      </c>
      <c r="L2032" s="9">
        <f t="shared" si="59"/>
        <v>422</v>
      </c>
    </row>
    <row r="2033" spans="1:12" ht="12.75">
      <c r="A2033">
        <v>1590.8</v>
      </c>
      <c r="B2033">
        <v>65261</v>
      </c>
      <c r="C2033">
        <v>65303.5</v>
      </c>
      <c r="D2033">
        <v>65346</v>
      </c>
      <c r="E2033">
        <v>65388.5</v>
      </c>
      <c r="F2033">
        <v>65431</v>
      </c>
      <c r="G2033">
        <v>65473.5</v>
      </c>
      <c r="H2033">
        <v>65516</v>
      </c>
      <c r="I2033">
        <v>65558.5</v>
      </c>
      <c r="J2033">
        <v>65601</v>
      </c>
      <c r="K2033">
        <v>65643.5</v>
      </c>
      <c r="L2033" s="9">
        <f t="shared" si="59"/>
        <v>424</v>
      </c>
    </row>
    <row r="2034" spans="1:12" ht="12.75">
      <c r="A2034">
        <v>1590.9</v>
      </c>
      <c r="B2034">
        <v>65686</v>
      </c>
      <c r="C2034">
        <v>65728.8</v>
      </c>
      <c r="D2034">
        <v>65771.6</v>
      </c>
      <c r="E2034">
        <v>65814.4</v>
      </c>
      <c r="F2034">
        <v>65857.2</v>
      </c>
      <c r="G2034">
        <v>65900</v>
      </c>
      <c r="H2034">
        <v>65942.8</v>
      </c>
      <c r="I2034">
        <v>65985.6</v>
      </c>
      <c r="J2034">
        <v>66028.4</v>
      </c>
      <c r="K2034">
        <v>66071.2</v>
      </c>
      <c r="L2034" s="9">
        <f t="shared" si="59"/>
        <v>425</v>
      </c>
    </row>
    <row r="2035" spans="1:12" ht="12.75">
      <c r="A2035">
        <v>1591</v>
      </c>
      <c r="B2035">
        <v>66114</v>
      </c>
      <c r="C2035">
        <v>66156.9</v>
      </c>
      <c r="D2035">
        <v>66199.8</v>
      </c>
      <c r="E2035">
        <v>66242.7</v>
      </c>
      <c r="F2035">
        <v>66285.6</v>
      </c>
      <c r="G2035">
        <v>66328.5</v>
      </c>
      <c r="H2035">
        <v>66371.4</v>
      </c>
      <c r="I2035">
        <v>66414.3</v>
      </c>
      <c r="J2035">
        <v>66457.2</v>
      </c>
      <c r="K2035">
        <v>66500.1</v>
      </c>
      <c r="L2035" s="9">
        <f t="shared" si="59"/>
        <v>428</v>
      </c>
    </row>
    <row r="2036" spans="1:12" ht="12.75">
      <c r="A2036">
        <v>1591.1</v>
      </c>
      <c r="B2036">
        <v>66543</v>
      </c>
      <c r="C2036">
        <v>66586.1</v>
      </c>
      <c r="D2036">
        <v>66629.2</v>
      </c>
      <c r="E2036">
        <v>66672.3</v>
      </c>
      <c r="F2036">
        <v>66715.4</v>
      </c>
      <c r="G2036">
        <v>66758.5</v>
      </c>
      <c r="H2036">
        <v>66801.6</v>
      </c>
      <c r="I2036">
        <v>66844.7</v>
      </c>
      <c r="J2036">
        <v>66887.8</v>
      </c>
      <c r="K2036">
        <v>66930.9</v>
      </c>
      <c r="L2036" s="9">
        <f t="shared" si="59"/>
        <v>429</v>
      </c>
    </row>
    <row r="2037" spans="1:12" ht="12.75">
      <c r="A2037">
        <v>1591.2</v>
      </c>
      <c r="B2037">
        <v>66974</v>
      </c>
      <c r="C2037">
        <v>67017.2</v>
      </c>
      <c r="D2037">
        <v>67060.4</v>
      </c>
      <c r="E2037">
        <v>67103.6</v>
      </c>
      <c r="F2037">
        <v>67146.8</v>
      </c>
      <c r="G2037">
        <v>67190</v>
      </c>
      <c r="H2037">
        <v>67233.2</v>
      </c>
      <c r="I2037">
        <v>67276.4</v>
      </c>
      <c r="J2037">
        <v>67319.6</v>
      </c>
      <c r="K2037">
        <v>67362.8</v>
      </c>
      <c r="L2037" s="9">
        <f t="shared" si="59"/>
        <v>431</v>
      </c>
    </row>
    <row r="2038" spans="1:12" ht="12.75">
      <c r="A2038">
        <v>1591.3</v>
      </c>
      <c r="B2038">
        <v>67406</v>
      </c>
      <c r="C2038">
        <v>67449.5</v>
      </c>
      <c r="D2038">
        <v>67493</v>
      </c>
      <c r="E2038">
        <v>67536.5</v>
      </c>
      <c r="F2038">
        <v>67580</v>
      </c>
      <c r="G2038">
        <v>67623.5</v>
      </c>
      <c r="H2038">
        <v>67667</v>
      </c>
      <c r="I2038">
        <v>67710.5</v>
      </c>
      <c r="J2038">
        <v>67754</v>
      </c>
      <c r="K2038">
        <v>67797.5</v>
      </c>
      <c r="L2038" s="9">
        <f t="shared" si="59"/>
        <v>432</v>
      </c>
    </row>
    <row r="2039" spans="1:12" ht="12.75">
      <c r="A2039">
        <v>1591.4</v>
      </c>
      <c r="B2039">
        <v>67841</v>
      </c>
      <c r="C2039">
        <v>67884.6</v>
      </c>
      <c r="D2039">
        <v>67928.2</v>
      </c>
      <c r="E2039">
        <v>67971.8</v>
      </c>
      <c r="F2039">
        <v>68015.4</v>
      </c>
      <c r="G2039">
        <v>68059</v>
      </c>
      <c r="H2039">
        <v>68102.6</v>
      </c>
      <c r="I2039">
        <v>68146.2</v>
      </c>
      <c r="J2039">
        <v>68189.8</v>
      </c>
      <c r="K2039">
        <v>68233.4</v>
      </c>
      <c r="L2039" s="9">
        <f t="shared" si="59"/>
        <v>435</v>
      </c>
    </row>
    <row r="2040" spans="1:12" ht="12.75">
      <c r="A2040">
        <v>1591.5</v>
      </c>
      <c r="B2040">
        <v>68277</v>
      </c>
      <c r="C2040">
        <v>68320.8</v>
      </c>
      <c r="D2040">
        <v>68364.6</v>
      </c>
      <c r="E2040">
        <v>68408.4</v>
      </c>
      <c r="F2040">
        <v>68452.2</v>
      </c>
      <c r="G2040">
        <v>68496</v>
      </c>
      <c r="H2040">
        <v>68539.8</v>
      </c>
      <c r="I2040">
        <v>68583.6</v>
      </c>
      <c r="J2040">
        <v>68627.4</v>
      </c>
      <c r="K2040">
        <v>68671.2</v>
      </c>
      <c r="L2040" s="9">
        <f t="shared" si="59"/>
        <v>436</v>
      </c>
    </row>
    <row r="2041" spans="1:12" ht="12.75">
      <c r="A2041">
        <v>1591.6</v>
      </c>
      <c r="B2041">
        <v>68715</v>
      </c>
      <c r="C2041">
        <v>68758.9</v>
      </c>
      <c r="D2041">
        <v>68802.8</v>
      </c>
      <c r="E2041">
        <v>68846.7</v>
      </c>
      <c r="F2041">
        <v>68890.6</v>
      </c>
      <c r="G2041">
        <v>68934.5</v>
      </c>
      <c r="H2041">
        <v>68978.4</v>
      </c>
      <c r="I2041">
        <v>69022.3</v>
      </c>
      <c r="J2041">
        <v>69066.2</v>
      </c>
      <c r="K2041">
        <v>69110.1</v>
      </c>
      <c r="L2041" s="9">
        <f t="shared" si="59"/>
        <v>438</v>
      </c>
    </row>
    <row r="2042" spans="1:12" ht="12.75">
      <c r="A2042">
        <v>1591.7</v>
      </c>
      <c r="B2042">
        <v>69154</v>
      </c>
      <c r="C2042">
        <v>69198.1</v>
      </c>
      <c r="D2042">
        <v>69242.2</v>
      </c>
      <c r="E2042">
        <v>69286.3</v>
      </c>
      <c r="F2042">
        <v>69330.4</v>
      </c>
      <c r="G2042">
        <v>69374.5</v>
      </c>
      <c r="H2042">
        <v>69418.6</v>
      </c>
      <c r="I2042">
        <v>69462.7</v>
      </c>
      <c r="J2042">
        <v>69506.8</v>
      </c>
      <c r="K2042">
        <v>69550.9</v>
      </c>
      <c r="L2042" s="9">
        <f t="shared" si="59"/>
        <v>439</v>
      </c>
    </row>
    <row r="2043" spans="1:12" ht="12.75">
      <c r="A2043">
        <v>1591.8</v>
      </c>
      <c r="B2043">
        <v>69595</v>
      </c>
      <c r="C2043">
        <v>69639.3</v>
      </c>
      <c r="D2043">
        <v>69683.6</v>
      </c>
      <c r="E2043">
        <v>69727.9</v>
      </c>
      <c r="F2043">
        <v>69772.2</v>
      </c>
      <c r="G2043">
        <v>69816.5</v>
      </c>
      <c r="H2043">
        <v>69860.8</v>
      </c>
      <c r="I2043">
        <v>69905.1</v>
      </c>
      <c r="J2043">
        <v>69949.4</v>
      </c>
      <c r="K2043">
        <v>69993.7</v>
      </c>
      <c r="L2043" s="9">
        <f t="shared" si="59"/>
        <v>441</v>
      </c>
    </row>
    <row r="2044" spans="1:12" ht="12.75">
      <c r="A2044">
        <v>1591.9</v>
      </c>
      <c r="B2044">
        <v>70038</v>
      </c>
      <c r="C2044">
        <v>70082.5</v>
      </c>
      <c r="D2044">
        <v>70127</v>
      </c>
      <c r="E2044">
        <v>70171.5</v>
      </c>
      <c r="F2044">
        <v>70216</v>
      </c>
      <c r="G2044">
        <v>70260.5</v>
      </c>
      <c r="H2044">
        <v>70305</v>
      </c>
      <c r="I2044">
        <v>70349.5</v>
      </c>
      <c r="J2044">
        <v>70394</v>
      </c>
      <c r="K2044">
        <v>70438.5</v>
      </c>
      <c r="L2044" s="9">
        <f t="shared" si="59"/>
        <v>443</v>
      </c>
    </row>
    <row r="2045" spans="1:12" ht="12.75">
      <c r="A2045">
        <v>1592</v>
      </c>
      <c r="B2045">
        <v>70483</v>
      </c>
      <c r="C2045">
        <v>70527.6</v>
      </c>
      <c r="D2045">
        <v>70572.2</v>
      </c>
      <c r="E2045">
        <v>70616.8</v>
      </c>
      <c r="F2045">
        <v>70661.4</v>
      </c>
      <c r="G2045">
        <v>70706</v>
      </c>
      <c r="H2045">
        <v>70750.6</v>
      </c>
      <c r="I2045">
        <v>70795.2</v>
      </c>
      <c r="J2045">
        <v>70839.8</v>
      </c>
      <c r="K2045">
        <v>70884.4</v>
      </c>
      <c r="L2045" s="9">
        <f t="shared" si="59"/>
        <v>445</v>
      </c>
    </row>
    <row r="2046" spans="1:12" ht="12.75">
      <c r="A2046">
        <v>1592.1</v>
      </c>
      <c r="B2046">
        <v>70929</v>
      </c>
      <c r="C2046">
        <v>70973.9</v>
      </c>
      <c r="D2046">
        <v>71018.8</v>
      </c>
      <c r="E2046">
        <v>71063.7</v>
      </c>
      <c r="F2046">
        <v>71108.6</v>
      </c>
      <c r="G2046">
        <v>71153.5</v>
      </c>
      <c r="H2046">
        <v>71198.4</v>
      </c>
      <c r="I2046">
        <v>71243.3</v>
      </c>
      <c r="J2046">
        <v>71288.2</v>
      </c>
      <c r="K2046">
        <v>71333.1</v>
      </c>
      <c r="L2046" s="9">
        <f t="shared" si="59"/>
        <v>446</v>
      </c>
    </row>
    <row r="2047" spans="1:12" ht="12.75">
      <c r="A2047">
        <v>1592.2</v>
      </c>
      <c r="B2047">
        <v>71378</v>
      </c>
      <c r="C2047">
        <v>71422.9</v>
      </c>
      <c r="D2047">
        <v>71467.8</v>
      </c>
      <c r="E2047">
        <v>71512.7</v>
      </c>
      <c r="F2047">
        <v>71557.6</v>
      </c>
      <c r="G2047">
        <v>71602.5</v>
      </c>
      <c r="H2047">
        <v>71647.4</v>
      </c>
      <c r="I2047">
        <v>71692.3</v>
      </c>
      <c r="J2047">
        <v>71737.2</v>
      </c>
      <c r="K2047">
        <v>71782.1</v>
      </c>
      <c r="L2047" s="9">
        <f t="shared" si="59"/>
        <v>449</v>
      </c>
    </row>
    <row r="2048" spans="1:12" ht="12.75">
      <c r="A2048">
        <v>1592.3</v>
      </c>
      <c r="B2048">
        <v>71827</v>
      </c>
      <c r="C2048">
        <v>71872.2</v>
      </c>
      <c r="D2048">
        <v>71917.4</v>
      </c>
      <c r="E2048">
        <v>71962.6</v>
      </c>
      <c r="F2048">
        <v>72007.8</v>
      </c>
      <c r="G2048">
        <v>72053</v>
      </c>
      <c r="H2048">
        <v>72098.2</v>
      </c>
      <c r="I2048">
        <v>72143.4</v>
      </c>
      <c r="J2048">
        <v>72188.6</v>
      </c>
      <c r="K2048">
        <v>72233.8</v>
      </c>
      <c r="L2048" s="9">
        <f t="shared" si="59"/>
        <v>449</v>
      </c>
    </row>
    <row r="2049" spans="1:12" ht="12.75">
      <c r="A2049">
        <v>1592.4</v>
      </c>
      <c r="B2049">
        <v>72279</v>
      </c>
      <c r="C2049">
        <v>72324.4</v>
      </c>
      <c r="D2049">
        <v>72369.8</v>
      </c>
      <c r="E2049">
        <v>72415.2</v>
      </c>
      <c r="F2049">
        <v>72460.6</v>
      </c>
      <c r="G2049">
        <v>72506</v>
      </c>
      <c r="H2049">
        <v>72551.4</v>
      </c>
      <c r="I2049">
        <v>72596.8</v>
      </c>
      <c r="J2049">
        <v>72642.2</v>
      </c>
      <c r="K2049">
        <v>72687.6</v>
      </c>
      <c r="L2049" s="9">
        <f t="shared" si="59"/>
        <v>452</v>
      </c>
    </row>
    <row r="2050" spans="1:12" ht="12.75">
      <c r="A2050">
        <v>1592.5</v>
      </c>
      <c r="B2050">
        <v>72733</v>
      </c>
      <c r="C2050">
        <v>72778.5</v>
      </c>
      <c r="D2050">
        <v>72824</v>
      </c>
      <c r="E2050">
        <v>72869.5</v>
      </c>
      <c r="F2050">
        <v>72915</v>
      </c>
      <c r="G2050">
        <v>72960.5</v>
      </c>
      <c r="H2050">
        <v>73006</v>
      </c>
      <c r="I2050">
        <v>73051.5</v>
      </c>
      <c r="J2050">
        <v>73097</v>
      </c>
      <c r="K2050">
        <v>73142.5</v>
      </c>
      <c r="L2050" s="9">
        <f t="shared" si="59"/>
        <v>454</v>
      </c>
    </row>
    <row r="2051" spans="1:12" ht="12.75">
      <c r="A2051">
        <v>1592.6</v>
      </c>
      <c r="B2051">
        <v>73188</v>
      </c>
      <c r="C2051">
        <v>73233.6</v>
      </c>
      <c r="D2051">
        <v>73279.2</v>
      </c>
      <c r="E2051">
        <v>73324.8</v>
      </c>
      <c r="F2051">
        <v>73370.4</v>
      </c>
      <c r="G2051">
        <v>73416</v>
      </c>
      <c r="H2051">
        <v>73461.6</v>
      </c>
      <c r="I2051">
        <v>73507.2</v>
      </c>
      <c r="J2051">
        <v>73552.8</v>
      </c>
      <c r="K2051">
        <v>73598.4</v>
      </c>
      <c r="L2051" s="9">
        <f t="shared" si="59"/>
        <v>455</v>
      </c>
    </row>
    <row r="2052" spans="1:12" ht="12.75">
      <c r="A2052">
        <v>1592.7</v>
      </c>
      <c r="B2052">
        <v>73644</v>
      </c>
      <c r="C2052">
        <v>73689.9</v>
      </c>
      <c r="D2052">
        <v>73735.8</v>
      </c>
      <c r="E2052">
        <v>73781.7</v>
      </c>
      <c r="F2052">
        <v>73827.6</v>
      </c>
      <c r="G2052">
        <v>73873.5</v>
      </c>
      <c r="H2052">
        <v>73919.4</v>
      </c>
      <c r="I2052">
        <v>73965.3</v>
      </c>
      <c r="J2052">
        <v>74011.2</v>
      </c>
      <c r="K2052">
        <v>74057.1</v>
      </c>
      <c r="L2052" s="9">
        <f t="shared" si="59"/>
        <v>456</v>
      </c>
    </row>
    <row r="2053" spans="1:12" ht="12.75">
      <c r="A2053">
        <v>1592.8</v>
      </c>
      <c r="B2053">
        <v>74103</v>
      </c>
      <c r="C2053">
        <v>74149</v>
      </c>
      <c r="D2053">
        <v>74195</v>
      </c>
      <c r="E2053">
        <v>74241</v>
      </c>
      <c r="F2053">
        <v>74287</v>
      </c>
      <c r="G2053">
        <v>74333</v>
      </c>
      <c r="H2053">
        <v>74379</v>
      </c>
      <c r="I2053">
        <v>74425</v>
      </c>
      <c r="J2053">
        <v>74471</v>
      </c>
      <c r="K2053">
        <v>74517</v>
      </c>
      <c r="L2053" s="9">
        <f t="shared" si="59"/>
        <v>459</v>
      </c>
    </row>
    <row r="2054" spans="1:12" ht="12.75">
      <c r="A2054">
        <v>1592.9</v>
      </c>
      <c r="B2054">
        <v>74563</v>
      </c>
      <c r="C2054">
        <v>74609.2</v>
      </c>
      <c r="D2054">
        <v>74655.4</v>
      </c>
      <c r="E2054">
        <v>74701.6</v>
      </c>
      <c r="F2054">
        <v>74747.8</v>
      </c>
      <c r="G2054">
        <v>74794</v>
      </c>
      <c r="H2054">
        <v>74840.2</v>
      </c>
      <c r="I2054">
        <v>74886.4</v>
      </c>
      <c r="J2054">
        <v>74932.6</v>
      </c>
      <c r="K2054">
        <v>74978.8</v>
      </c>
      <c r="L2054" s="9">
        <f t="shared" si="59"/>
        <v>460</v>
      </c>
    </row>
    <row r="2055" spans="1:12" ht="12.75">
      <c r="A2055">
        <v>1593</v>
      </c>
      <c r="B2055">
        <v>75025</v>
      </c>
      <c r="C2055">
        <v>75071.4</v>
      </c>
      <c r="D2055">
        <v>75117.8</v>
      </c>
      <c r="E2055">
        <v>75164.2</v>
      </c>
      <c r="F2055">
        <v>75210.6</v>
      </c>
      <c r="G2055">
        <v>75257</v>
      </c>
      <c r="H2055">
        <v>75303.4</v>
      </c>
      <c r="I2055">
        <v>75349.8</v>
      </c>
      <c r="J2055">
        <v>75396.2</v>
      </c>
      <c r="K2055">
        <v>75442.6</v>
      </c>
      <c r="L2055" s="9">
        <f t="shared" si="59"/>
        <v>462</v>
      </c>
    </row>
    <row r="2056" spans="1:12" ht="12.75">
      <c r="A2056">
        <v>1593.1</v>
      </c>
      <c r="B2056">
        <v>75489</v>
      </c>
      <c r="C2056">
        <v>75535.6</v>
      </c>
      <c r="D2056">
        <v>75582.2</v>
      </c>
      <c r="E2056">
        <v>75628.8</v>
      </c>
      <c r="F2056">
        <v>75675.4</v>
      </c>
      <c r="G2056">
        <v>75722</v>
      </c>
      <c r="H2056">
        <v>75768.6</v>
      </c>
      <c r="I2056">
        <v>75815.2</v>
      </c>
      <c r="J2056">
        <v>75861.8</v>
      </c>
      <c r="K2056">
        <v>75908.4</v>
      </c>
      <c r="L2056" s="9">
        <f aca="true" t="shared" si="61" ref="L2056:L2119">B2056-B2055</f>
        <v>464</v>
      </c>
    </row>
    <row r="2057" spans="1:12" ht="12.75">
      <c r="A2057">
        <v>1593.2</v>
      </c>
      <c r="B2057">
        <v>75955</v>
      </c>
      <c r="C2057">
        <v>76001.7</v>
      </c>
      <c r="D2057">
        <v>76048.4</v>
      </c>
      <c r="E2057">
        <v>76095.1</v>
      </c>
      <c r="F2057">
        <v>76141.8</v>
      </c>
      <c r="G2057">
        <v>76188.5</v>
      </c>
      <c r="H2057">
        <v>76235.2</v>
      </c>
      <c r="I2057">
        <v>76281.9</v>
      </c>
      <c r="J2057">
        <v>76328.6</v>
      </c>
      <c r="K2057">
        <v>76375.3</v>
      </c>
      <c r="L2057" s="9">
        <f t="shared" si="61"/>
        <v>466</v>
      </c>
    </row>
    <row r="2058" spans="1:12" ht="12.75">
      <c r="A2058">
        <v>1593.3</v>
      </c>
      <c r="B2058">
        <v>76422</v>
      </c>
      <c r="C2058">
        <v>76468.9</v>
      </c>
      <c r="D2058">
        <v>76515.8</v>
      </c>
      <c r="E2058">
        <v>76562.7</v>
      </c>
      <c r="F2058">
        <v>76609.6</v>
      </c>
      <c r="G2058">
        <v>76656.5</v>
      </c>
      <c r="H2058">
        <v>76703.4</v>
      </c>
      <c r="I2058">
        <v>76750.3</v>
      </c>
      <c r="J2058">
        <v>76797.2</v>
      </c>
      <c r="K2058">
        <v>76844.1</v>
      </c>
      <c r="L2058" s="9">
        <f t="shared" si="61"/>
        <v>467</v>
      </c>
    </row>
    <row r="2059" spans="1:12" ht="12.75">
      <c r="A2059">
        <v>1593.4</v>
      </c>
      <c r="B2059">
        <v>76891</v>
      </c>
      <c r="C2059">
        <v>76938.1</v>
      </c>
      <c r="D2059">
        <v>76985.2</v>
      </c>
      <c r="E2059">
        <v>77032.3</v>
      </c>
      <c r="F2059">
        <v>77079.4</v>
      </c>
      <c r="G2059">
        <v>77126.5</v>
      </c>
      <c r="H2059">
        <v>77173.6</v>
      </c>
      <c r="I2059">
        <v>77220.7</v>
      </c>
      <c r="J2059">
        <v>77267.8</v>
      </c>
      <c r="K2059">
        <v>77314.9</v>
      </c>
      <c r="L2059" s="9">
        <f t="shared" si="61"/>
        <v>469</v>
      </c>
    </row>
    <row r="2060" spans="1:12" ht="12.75">
      <c r="A2060">
        <v>1593.5</v>
      </c>
      <c r="B2060">
        <v>77362</v>
      </c>
      <c r="C2060">
        <v>77409.2</v>
      </c>
      <c r="D2060">
        <v>77456.4</v>
      </c>
      <c r="E2060">
        <v>77503.6</v>
      </c>
      <c r="F2060">
        <v>77550.8</v>
      </c>
      <c r="G2060">
        <v>77598</v>
      </c>
      <c r="H2060">
        <v>77645.2</v>
      </c>
      <c r="I2060">
        <v>77692.4</v>
      </c>
      <c r="J2060">
        <v>77739.6</v>
      </c>
      <c r="K2060">
        <v>77786.8</v>
      </c>
      <c r="L2060" s="9">
        <f t="shared" si="61"/>
        <v>471</v>
      </c>
    </row>
    <row r="2061" spans="1:12" ht="12.75">
      <c r="A2061">
        <v>1593.6</v>
      </c>
      <c r="B2061">
        <v>77834</v>
      </c>
      <c r="C2061">
        <v>77881.4</v>
      </c>
      <c r="D2061">
        <v>77928.8</v>
      </c>
      <c r="E2061">
        <v>77976.2</v>
      </c>
      <c r="F2061">
        <v>78023.6</v>
      </c>
      <c r="G2061">
        <v>78071</v>
      </c>
      <c r="H2061">
        <v>78118.4</v>
      </c>
      <c r="I2061">
        <v>78165.8</v>
      </c>
      <c r="J2061">
        <v>78213.2</v>
      </c>
      <c r="K2061">
        <v>78260.6</v>
      </c>
      <c r="L2061" s="9">
        <f t="shared" si="61"/>
        <v>472</v>
      </c>
    </row>
    <row r="2062" spans="1:12" ht="12.75">
      <c r="A2062">
        <v>1593.7</v>
      </c>
      <c r="B2062">
        <v>78308</v>
      </c>
      <c r="C2062">
        <v>78355.6</v>
      </c>
      <c r="D2062">
        <v>78403.2</v>
      </c>
      <c r="E2062">
        <v>78450.8</v>
      </c>
      <c r="F2062">
        <v>78498.4</v>
      </c>
      <c r="G2062">
        <v>78546</v>
      </c>
      <c r="H2062">
        <v>78593.6</v>
      </c>
      <c r="I2062">
        <v>78641.2</v>
      </c>
      <c r="J2062">
        <v>78688.8</v>
      </c>
      <c r="K2062">
        <v>78736.4</v>
      </c>
      <c r="L2062" s="9">
        <f t="shared" si="61"/>
        <v>474</v>
      </c>
    </row>
    <row r="2063" spans="1:12" ht="12.75">
      <c r="A2063">
        <v>1593.8</v>
      </c>
      <c r="B2063">
        <v>78784</v>
      </c>
      <c r="C2063">
        <v>78831.8</v>
      </c>
      <c r="D2063">
        <v>78879.6</v>
      </c>
      <c r="E2063">
        <v>78927.4</v>
      </c>
      <c r="F2063">
        <v>78975.2</v>
      </c>
      <c r="G2063">
        <v>79023</v>
      </c>
      <c r="H2063">
        <v>79070.8</v>
      </c>
      <c r="I2063">
        <v>79118.6</v>
      </c>
      <c r="J2063">
        <v>79166.4</v>
      </c>
      <c r="K2063">
        <v>79214.2</v>
      </c>
      <c r="L2063" s="9">
        <f t="shared" si="61"/>
        <v>476</v>
      </c>
    </row>
    <row r="2064" spans="1:12" ht="12.75">
      <c r="A2064">
        <v>1593.9</v>
      </c>
      <c r="B2064">
        <v>79262</v>
      </c>
      <c r="C2064">
        <v>79309.9</v>
      </c>
      <c r="D2064">
        <v>79357.8</v>
      </c>
      <c r="E2064">
        <v>79405.7</v>
      </c>
      <c r="F2064">
        <v>79453.6</v>
      </c>
      <c r="G2064">
        <v>79501.5</v>
      </c>
      <c r="H2064">
        <v>79549.4</v>
      </c>
      <c r="I2064">
        <v>79597.3</v>
      </c>
      <c r="J2064">
        <v>79645.2</v>
      </c>
      <c r="K2064">
        <v>79693.1</v>
      </c>
      <c r="L2064" s="9">
        <f t="shared" si="61"/>
        <v>478</v>
      </c>
    </row>
    <row r="2065" spans="1:12" ht="12.75">
      <c r="A2065">
        <v>1594</v>
      </c>
      <c r="B2065">
        <v>79741</v>
      </c>
      <c r="C2065">
        <v>79789.1</v>
      </c>
      <c r="D2065">
        <v>79837.2</v>
      </c>
      <c r="E2065">
        <v>79885.3</v>
      </c>
      <c r="F2065">
        <v>79933.4</v>
      </c>
      <c r="G2065">
        <v>79981.5</v>
      </c>
      <c r="H2065">
        <v>80029.6</v>
      </c>
      <c r="I2065">
        <v>80077.7</v>
      </c>
      <c r="J2065">
        <v>80125.8</v>
      </c>
      <c r="K2065">
        <v>80173.9</v>
      </c>
      <c r="L2065" s="9">
        <f t="shared" si="61"/>
        <v>479</v>
      </c>
    </row>
    <row r="2066" spans="1:12" ht="12.75">
      <c r="A2066">
        <v>1594.1</v>
      </c>
      <c r="B2066">
        <v>80222</v>
      </c>
      <c r="C2066">
        <v>80270.3</v>
      </c>
      <c r="D2066">
        <v>80318.6</v>
      </c>
      <c r="E2066">
        <v>80366.9</v>
      </c>
      <c r="F2066">
        <v>80415.2</v>
      </c>
      <c r="G2066">
        <v>80463.5</v>
      </c>
      <c r="H2066">
        <v>80511.8</v>
      </c>
      <c r="I2066">
        <v>80560.1</v>
      </c>
      <c r="J2066">
        <v>80608.4</v>
      </c>
      <c r="K2066">
        <v>80656.7</v>
      </c>
      <c r="L2066" s="9">
        <f t="shared" si="61"/>
        <v>481</v>
      </c>
    </row>
    <row r="2067" spans="1:12" ht="12.75">
      <c r="A2067">
        <v>1594.2</v>
      </c>
      <c r="B2067">
        <v>80705</v>
      </c>
      <c r="C2067">
        <v>80753.5</v>
      </c>
      <c r="D2067">
        <v>80802</v>
      </c>
      <c r="E2067">
        <v>80850.5</v>
      </c>
      <c r="F2067">
        <v>80899</v>
      </c>
      <c r="G2067">
        <v>80947.5</v>
      </c>
      <c r="H2067">
        <v>80996</v>
      </c>
      <c r="I2067">
        <v>81044.5</v>
      </c>
      <c r="J2067">
        <v>81093</v>
      </c>
      <c r="K2067">
        <v>81141.5</v>
      </c>
      <c r="L2067" s="9">
        <f t="shared" si="61"/>
        <v>483</v>
      </c>
    </row>
    <row r="2068" spans="1:12" ht="12.75">
      <c r="A2068">
        <v>1594.3</v>
      </c>
      <c r="B2068">
        <v>81190</v>
      </c>
      <c r="C2068">
        <v>81238.6</v>
      </c>
      <c r="D2068">
        <v>81287.2</v>
      </c>
      <c r="E2068">
        <v>81335.8</v>
      </c>
      <c r="F2068">
        <v>81384.4</v>
      </c>
      <c r="G2068">
        <v>81433</v>
      </c>
      <c r="H2068">
        <v>81481.6</v>
      </c>
      <c r="I2068">
        <v>81530.2</v>
      </c>
      <c r="J2068">
        <v>81578.8</v>
      </c>
      <c r="K2068">
        <v>81627.4</v>
      </c>
      <c r="L2068" s="9">
        <f t="shared" si="61"/>
        <v>485</v>
      </c>
    </row>
    <row r="2069" spans="1:12" ht="12.75">
      <c r="A2069">
        <v>1594.4</v>
      </c>
      <c r="B2069">
        <v>81676</v>
      </c>
      <c r="C2069">
        <v>81724.8</v>
      </c>
      <c r="D2069">
        <v>81773.6</v>
      </c>
      <c r="E2069">
        <v>81822.4</v>
      </c>
      <c r="F2069">
        <v>81871.2</v>
      </c>
      <c r="G2069">
        <v>81920</v>
      </c>
      <c r="H2069">
        <v>81968.8</v>
      </c>
      <c r="I2069">
        <v>82017.6</v>
      </c>
      <c r="J2069">
        <v>82066.4</v>
      </c>
      <c r="K2069">
        <v>82115.2</v>
      </c>
      <c r="L2069" s="9">
        <f t="shared" si="61"/>
        <v>486</v>
      </c>
    </row>
    <row r="2070" spans="1:12" ht="12.75">
      <c r="A2070">
        <v>1594.5</v>
      </c>
      <c r="B2070">
        <v>82164</v>
      </c>
      <c r="C2070">
        <v>82213</v>
      </c>
      <c r="D2070">
        <v>82262</v>
      </c>
      <c r="E2070">
        <v>82311</v>
      </c>
      <c r="F2070">
        <v>82360</v>
      </c>
      <c r="G2070">
        <v>82409</v>
      </c>
      <c r="H2070">
        <v>82458</v>
      </c>
      <c r="I2070">
        <v>82507</v>
      </c>
      <c r="J2070">
        <v>82556</v>
      </c>
      <c r="K2070">
        <v>82605</v>
      </c>
      <c r="L2070" s="9">
        <f t="shared" si="61"/>
        <v>488</v>
      </c>
    </row>
    <row r="2071" spans="1:12" ht="12.75">
      <c r="A2071">
        <v>1594.6</v>
      </c>
      <c r="B2071">
        <v>82654</v>
      </c>
      <c r="C2071">
        <v>82703.2</v>
      </c>
      <c r="D2071">
        <v>82752.4</v>
      </c>
      <c r="E2071">
        <v>82801.6</v>
      </c>
      <c r="F2071">
        <v>82850.8</v>
      </c>
      <c r="G2071">
        <v>82900</v>
      </c>
      <c r="H2071">
        <v>82949.2</v>
      </c>
      <c r="I2071">
        <v>82998.4</v>
      </c>
      <c r="J2071">
        <v>83047.6</v>
      </c>
      <c r="K2071">
        <v>83096.8</v>
      </c>
      <c r="L2071" s="9">
        <f t="shared" si="61"/>
        <v>490</v>
      </c>
    </row>
    <row r="2072" spans="1:12" ht="12.75">
      <c r="A2072">
        <v>1594.7</v>
      </c>
      <c r="B2072">
        <v>83146</v>
      </c>
      <c r="C2072">
        <v>83195.3</v>
      </c>
      <c r="D2072">
        <v>83244.6</v>
      </c>
      <c r="E2072">
        <v>83293.9</v>
      </c>
      <c r="F2072">
        <v>83343.2</v>
      </c>
      <c r="G2072">
        <v>83392.5</v>
      </c>
      <c r="H2072">
        <v>83441.8</v>
      </c>
      <c r="I2072">
        <v>83491.1</v>
      </c>
      <c r="J2072">
        <v>83540.4</v>
      </c>
      <c r="K2072">
        <v>83589.7</v>
      </c>
      <c r="L2072" s="9">
        <f t="shared" si="61"/>
        <v>492</v>
      </c>
    </row>
    <row r="2073" spans="1:12" ht="12.75">
      <c r="A2073">
        <v>1594.8</v>
      </c>
      <c r="B2073">
        <v>83639</v>
      </c>
      <c r="C2073">
        <v>83688.5</v>
      </c>
      <c r="D2073">
        <v>83738</v>
      </c>
      <c r="E2073">
        <v>83787.5</v>
      </c>
      <c r="F2073">
        <v>83837</v>
      </c>
      <c r="G2073">
        <v>83886.5</v>
      </c>
      <c r="H2073">
        <v>83936</v>
      </c>
      <c r="I2073">
        <v>83985.5</v>
      </c>
      <c r="J2073">
        <v>84035</v>
      </c>
      <c r="K2073">
        <v>84084.5</v>
      </c>
      <c r="L2073" s="9">
        <f t="shared" si="61"/>
        <v>493</v>
      </c>
    </row>
    <row r="2074" spans="1:12" ht="12.75">
      <c r="A2074">
        <v>1594.9</v>
      </c>
      <c r="B2074">
        <v>84134</v>
      </c>
      <c r="C2074">
        <v>84183.7</v>
      </c>
      <c r="D2074">
        <v>84233.4</v>
      </c>
      <c r="E2074">
        <v>84283.1</v>
      </c>
      <c r="F2074">
        <v>84332.8</v>
      </c>
      <c r="G2074">
        <v>84382.5</v>
      </c>
      <c r="H2074">
        <v>84432.2</v>
      </c>
      <c r="I2074">
        <v>84481.9</v>
      </c>
      <c r="J2074">
        <v>84531.6</v>
      </c>
      <c r="K2074">
        <v>84581.3</v>
      </c>
      <c r="L2074" s="9">
        <f t="shared" si="61"/>
        <v>495</v>
      </c>
    </row>
    <row r="2075" spans="1:12" ht="12.75">
      <c r="A2075">
        <v>1595</v>
      </c>
      <c r="B2075">
        <v>84631</v>
      </c>
      <c r="C2075">
        <v>84680.8</v>
      </c>
      <c r="D2075">
        <v>84730.6</v>
      </c>
      <c r="E2075">
        <v>84780.4</v>
      </c>
      <c r="F2075">
        <v>84830.2</v>
      </c>
      <c r="G2075">
        <v>84880</v>
      </c>
      <c r="H2075">
        <v>84929.8</v>
      </c>
      <c r="I2075">
        <v>84979.6</v>
      </c>
      <c r="J2075">
        <v>85029.4</v>
      </c>
      <c r="K2075">
        <v>85079.2</v>
      </c>
      <c r="L2075" s="9">
        <f t="shared" si="61"/>
        <v>497</v>
      </c>
    </row>
    <row r="2076" spans="1:12" ht="12.75">
      <c r="A2076">
        <v>1595.1</v>
      </c>
      <c r="B2076">
        <v>85129</v>
      </c>
      <c r="C2076">
        <v>85179</v>
      </c>
      <c r="D2076">
        <v>85229</v>
      </c>
      <c r="E2076">
        <v>85279</v>
      </c>
      <c r="F2076">
        <v>85329</v>
      </c>
      <c r="G2076">
        <v>85379</v>
      </c>
      <c r="H2076">
        <v>85429</v>
      </c>
      <c r="I2076">
        <v>85479</v>
      </c>
      <c r="J2076">
        <v>85529</v>
      </c>
      <c r="K2076">
        <v>85579</v>
      </c>
      <c r="L2076" s="9">
        <f t="shared" si="61"/>
        <v>498</v>
      </c>
    </row>
    <row r="2077" spans="1:12" ht="12.75">
      <c r="A2077">
        <v>1595.2</v>
      </c>
      <c r="B2077">
        <v>85629</v>
      </c>
      <c r="C2077">
        <v>85679.2</v>
      </c>
      <c r="D2077">
        <v>85729.4</v>
      </c>
      <c r="E2077">
        <v>85779.6</v>
      </c>
      <c r="F2077">
        <v>85829.8</v>
      </c>
      <c r="G2077">
        <v>85880</v>
      </c>
      <c r="H2077">
        <v>85930.2</v>
      </c>
      <c r="I2077">
        <v>85980.4</v>
      </c>
      <c r="J2077">
        <v>86030.6</v>
      </c>
      <c r="K2077">
        <v>86080.8</v>
      </c>
      <c r="L2077" s="9">
        <f t="shared" si="61"/>
        <v>500</v>
      </c>
    </row>
    <row r="2078" spans="1:12" ht="12.75">
      <c r="A2078">
        <v>1595.3</v>
      </c>
      <c r="B2078">
        <v>86131</v>
      </c>
      <c r="C2078">
        <v>86181.3</v>
      </c>
      <c r="D2078">
        <v>86231.6</v>
      </c>
      <c r="E2078">
        <v>86281.9</v>
      </c>
      <c r="F2078">
        <v>86332.2</v>
      </c>
      <c r="G2078">
        <v>86382.5</v>
      </c>
      <c r="H2078">
        <v>86432.8</v>
      </c>
      <c r="I2078">
        <v>86483.1</v>
      </c>
      <c r="J2078">
        <v>86533.4</v>
      </c>
      <c r="K2078">
        <v>86583.7</v>
      </c>
      <c r="L2078" s="9">
        <f t="shared" si="61"/>
        <v>502</v>
      </c>
    </row>
    <row r="2079" spans="1:12" ht="12.75">
      <c r="A2079">
        <v>1595.4</v>
      </c>
      <c r="B2079">
        <v>86634</v>
      </c>
      <c r="C2079">
        <v>86684.5</v>
      </c>
      <c r="D2079">
        <v>86735</v>
      </c>
      <c r="E2079">
        <v>86785.5</v>
      </c>
      <c r="F2079">
        <v>86836</v>
      </c>
      <c r="G2079">
        <v>86886.5</v>
      </c>
      <c r="H2079">
        <v>86937</v>
      </c>
      <c r="I2079">
        <v>86987.5</v>
      </c>
      <c r="J2079">
        <v>87038</v>
      </c>
      <c r="K2079">
        <v>87088.5</v>
      </c>
      <c r="L2079" s="9">
        <f t="shared" si="61"/>
        <v>503</v>
      </c>
    </row>
    <row r="2080" spans="1:12" ht="12.75">
      <c r="A2080">
        <v>1595.5</v>
      </c>
      <c r="B2080">
        <v>87139</v>
      </c>
      <c r="C2080">
        <v>87189.6</v>
      </c>
      <c r="D2080">
        <v>87240.2</v>
      </c>
      <c r="E2080">
        <v>87290.8</v>
      </c>
      <c r="F2080">
        <v>87341.4</v>
      </c>
      <c r="G2080">
        <v>87392</v>
      </c>
      <c r="H2080">
        <v>87442.6</v>
      </c>
      <c r="I2080">
        <v>87493.2</v>
      </c>
      <c r="J2080">
        <v>87543.8</v>
      </c>
      <c r="K2080">
        <v>87594.4</v>
      </c>
      <c r="L2080" s="9">
        <f t="shared" si="61"/>
        <v>505</v>
      </c>
    </row>
    <row r="2081" spans="1:12" ht="12.75">
      <c r="A2081">
        <v>1595.6</v>
      </c>
      <c r="B2081">
        <v>87645</v>
      </c>
      <c r="C2081">
        <v>87695.8</v>
      </c>
      <c r="D2081">
        <v>87746.6</v>
      </c>
      <c r="E2081">
        <v>87797.4</v>
      </c>
      <c r="F2081">
        <v>87848.2</v>
      </c>
      <c r="G2081">
        <v>87899</v>
      </c>
      <c r="H2081">
        <v>87949.8</v>
      </c>
      <c r="I2081">
        <v>88000.6</v>
      </c>
      <c r="J2081">
        <v>88051.4</v>
      </c>
      <c r="K2081">
        <v>88102.2</v>
      </c>
      <c r="L2081" s="9">
        <f t="shared" si="61"/>
        <v>506</v>
      </c>
    </row>
    <row r="2082" spans="1:12" ht="12.75">
      <c r="A2082">
        <v>1595.7</v>
      </c>
      <c r="B2082">
        <v>88153</v>
      </c>
      <c r="C2082">
        <v>88204</v>
      </c>
      <c r="D2082">
        <v>88255</v>
      </c>
      <c r="E2082">
        <v>88306</v>
      </c>
      <c r="F2082">
        <v>88357</v>
      </c>
      <c r="G2082">
        <v>88408</v>
      </c>
      <c r="H2082">
        <v>88459</v>
      </c>
      <c r="I2082">
        <v>88510</v>
      </c>
      <c r="J2082">
        <v>88561</v>
      </c>
      <c r="K2082">
        <v>88612</v>
      </c>
      <c r="L2082" s="9">
        <f t="shared" si="61"/>
        <v>508</v>
      </c>
    </row>
    <row r="2083" spans="1:12" ht="12.75">
      <c r="A2083">
        <v>1595.8</v>
      </c>
      <c r="B2083">
        <v>88663</v>
      </c>
      <c r="C2083">
        <v>88714.1</v>
      </c>
      <c r="D2083">
        <v>88765.2</v>
      </c>
      <c r="E2083">
        <v>88816.3</v>
      </c>
      <c r="F2083">
        <v>88867.4</v>
      </c>
      <c r="G2083">
        <v>88918.5</v>
      </c>
      <c r="H2083">
        <v>88969.6</v>
      </c>
      <c r="I2083">
        <v>89020.7</v>
      </c>
      <c r="J2083">
        <v>89071.8</v>
      </c>
      <c r="K2083">
        <v>89122.9</v>
      </c>
      <c r="L2083" s="9">
        <f t="shared" si="61"/>
        <v>510</v>
      </c>
    </row>
    <row r="2084" spans="1:12" ht="12.75">
      <c r="A2084">
        <v>1595.9</v>
      </c>
      <c r="B2084">
        <v>89174</v>
      </c>
      <c r="C2084">
        <v>89225.3</v>
      </c>
      <c r="D2084">
        <v>89276.6</v>
      </c>
      <c r="E2084">
        <v>89327.9</v>
      </c>
      <c r="F2084">
        <v>89379.2</v>
      </c>
      <c r="G2084">
        <v>89430.5</v>
      </c>
      <c r="H2084">
        <v>89481.8</v>
      </c>
      <c r="I2084">
        <v>89533.1</v>
      </c>
      <c r="J2084">
        <v>89584.4</v>
      </c>
      <c r="K2084">
        <v>89635.7</v>
      </c>
      <c r="L2084" s="9">
        <f t="shared" si="61"/>
        <v>511</v>
      </c>
    </row>
    <row r="2085" spans="1:12" ht="12.75">
      <c r="A2085">
        <v>1596</v>
      </c>
      <c r="B2085">
        <v>89687</v>
      </c>
      <c r="C2085">
        <v>89738.5</v>
      </c>
      <c r="D2085">
        <v>89790</v>
      </c>
      <c r="E2085">
        <v>89841.5</v>
      </c>
      <c r="F2085">
        <v>89893</v>
      </c>
      <c r="G2085">
        <v>89944.5</v>
      </c>
      <c r="H2085">
        <v>89996</v>
      </c>
      <c r="I2085">
        <v>90047.5</v>
      </c>
      <c r="J2085">
        <v>90099</v>
      </c>
      <c r="K2085">
        <v>90150.5</v>
      </c>
      <c r="L2085" s="9">
        <f t="shared" si="61"/>
        <v>513</v>
      </c>
    </row>
    <row r="2086" spans="1:12" ht="12.75">
      <c r="A2086">
        <v>1596.1</v>
      </c>
      <c r="B2086">
        <v>90202</v>
      </c>
      <c r="C2086">
        <v>90253.6</v>
      </c>
      <c r="D2086">
        <v>90305.2</v>
      </c>
      <c r="E2086">
        <v>90356.8</v>
      </c>
      <c r="F2086">
        <v>90408.4</v>
      </c>
      <c r="G2086">
        <v>90460</v>
      </c>
      <c r="H2086">
        <v>90511.6</v>
      </c>
      <c r="I2086">
        <v>90563.2</v>
      </c>
      <c r="J2086">
        <v>90614.8</v>
      </c>
      <c r="K2086">
        <v>90666.4</v>
      </c>
      <c r="L2086" s="9">
        <f t="shared" si="61"/>
        <v>515</v>
      </c>
    </row>
    <row r="2087" spans="1:12" ht="12.75">
      <c r="A2087">
        <v>1596.2</v>
      </c>
      <c r="B2087">
        <v>90718</v>
      </c>
      <c r="C2087">
        <v>90769.7</v>
      </c>
      <c r="D2087">
        <v>90821.4</v>
      </c>
      <c r="E2087">
        <v>90873.1</v>
      </c>
      <c r="F2087">
        <v>90924.8</v>
      </c>
      <c r="G2087">
        <v>90976.5</v>
      </c>
      <c r="H2087">
        <v>91028.2</v>
      </c>
      <c r="I2087">
        <v>91079.9</v>
      </c>
      <c r="J2087">
        <v>91131.6</v>
      </c>
      <c r="K2087">
        <v>91183.3</v>
      </c>
      <c r="L2087" s="9">
        <f t="shared" si="61"/>
        <v>516</v>
      </c>
    </row>
    <row r="2088" spans="1:12" ht="12.75">
      <c r="A2088">
        <v>1596.3</v>
      </c>
      <c r="B2088">
        <v>91235</v>
      </c>
      <c r="C2088">
        <v>91287</v>
      </c>
      <c r="D2088">
        <v>91339</v>
      </c>
      <c r="E2088">
        <v>91391</v>
      </c>
      <c r="F2088">
        <v>91443</v>
      </c>
      <c r="G2088">
        <v>91495</v>
      </c>
      <c r="H2088">
        <v>91547</v>
      </c>
      <c r="I2088">
        <v>91599</v>
      </c>
      <c r="J2088">
        <v>91651</v>
      </c>
      <c r="K2088">
        <v>91703</v>
      </c>
      <c r="L2088" s="9">
        <f t="shared" si="61"/>
        <v>517</v>
      </c>
    </row>
    <row r="2089" spans="1:12" ht="12.75">
      <c r="A2089">
        <v>1596.4</v>
      </c>
      <c r="B2089">
        <v>91755</v>
      </c>
      <c r="C2089">
        <v>91807.1</v>
      </c>
      <c r="D2089">
        <v>91859.2</v>
      </c>
      <c r="E2089">
        <v>91911.3</v>
      </c>
      <c r="F2089">
        <v>91963.4</v>
      </c>
      <c r="G2089">
        <v>92015.5</v>
      </c>
      <c r="H2089">
        <v>92067.6</v>
      </c>
      <c r="I2089">
        <v>92119.7</v>
      </c>
      <c r="J2089">
        <v>92171.8</v>
      </c>
      <c r="K2089">
        <v>92223.9</v>
      </c>
      <c r="L2089" s="9">
        <f t="shared" si="61"/>
        <v>520</v>
      </c>
    </row>
    <row r="2090" spans="1:12" ht="12.75">
      <c r="A2090">
        <v>1596.5</v>
      </c>
      <c r="B2090">
        <v>92276</v>
      </c>
      <c r="C2090">
        <v>92328.2</v>
      </c>
      <c r="D2090">
        <v>92380.4</v>
      </c>
      <c r="E2090">
        <v>92432.6</v>
      </c>
      <c r="F2090">
        <v>92484.8</v>
      </c>
      <c r="G2090">
        <v>92537</v>
      </c>
      <c r="H2090">
        <v>92589.2</v>
      </c>
      <c r="I2090">
        <v>92641.4</v>
      </c>
      <c r="J2090">
        <v>92693.6</v>
      </c>
      <c r="K2090">
        <v>92745.8</v>
      </c>
      <c r="L2090" s="9">
        <f t="shared" si="61"/>
        <v>521</v>
      </c>
    </row>
    <row r="2091" spans="1:12" ht="12.75">
      <c r="A2091">
        <v>1596.6</v>
      </c>
      <c r="B2091">
        <v>92798</v>
      </c>
      <c r="C2091">
        <v>92850.4</v>
      </c>
      <c r="D2091">
        <v>92902.8</v>
      </c>
      <c r="E2091">
        <v>92955.2</v>
      </c>
      <c r="F2091">
        <v>93007.6</v>
      </c>
      <c r="G2091">
        <v>93060</v>
      </c>
      <c r="H2091">
        <v>93112.4</v>
      </c>
      <c r="I2091">
        <v>93164.8</v>
      </c>
      <c r="J2091">
        <v>93217.2</v>
      </c>
      <c r="K2091">
        <v>93269.6</v>
      </c>
      <c r="L2091" s="9">
        <f t="shared" si="61"/>
        <v>522</v>
      </c>
    </row>
    <row r="2092" spans="1:12" ht="12.75">
      <c r="A2092">
        <v>1596.7</v>
      </c>
      <c r="B2092">
        <v>93322</v>
      </c>
      <c r="C2092">
        <v>93374.6</v>
      </c>
      <c r="D2092">
        <v>93427.2</v>
      </c>
      <c r="E2092">
        <v>93479.8</v>
      </c>
      <c r="F2092">
        <v>93532.4</v>
      </c>
      <c r="G2092">
        <v>93585</v>
      </c>
      <c r="H2092">
        <v>93637.6</v>
      </c>
      <c r="I2092">
        <v>93690.2</v>
      </c>
      <c r="J2092">
        <v>93742.8</v>
      </c>
      <c r="K2092">
        <v>93795.4</v>
      </c>
      <c r="L2092" s="9">
        <f t="shared" si="61"/>
        <v>524</v>
      </c>
    </row>
    <row r="2093" spans="1:12" ht="12.75">
      <c r="A2093">
        <v>1596.8</v>
      </c>
      <c r="B2093">
        <v>93848</v>
      </c>
      <c r="C2093">
        <v>93900.7</v>
      </c>
      <c r="D2093">
        <v>93953.4</v>
      </c>
      <c r="E2093">
        <v>94006.1</v>
      </c>
      <c r="F2093">
        <v>94058.8</v>
      </c>
      <c r="G2093">
        <v>94111.5</v>
      </c>
      <c r="H2093">
        <v>94164.2</v>
      </c>
      <c r="I2093">
        <v>94216.9</v>
      </c>
      <c r="J2093">
        <v>94269.6</v>
      </c>
      <c r="K2093">
        <v>94322.3</v>
      </c>
      <c r="L2093" s="9">
        <f t="shared" si="61"/>
        <v>526</v>
      </c>
    </row>
    <row r="2094" spans="1:12" ht="12.75">
      <c r="A2094">
        <v>1596.9</v>
      </c>
      <c r="B2094">
        <v>94375</v>
      </c>
      <c r="C2094">
        <v>94427.9</v>
      </c>
      <c r="D2094">
        <v>94480.8</v>
      </c>
      <c r="E2094">
        <v>94533.7</v>
      </c>
      <c r="F2094">
        <v>94586.6</v>
      </c>
      <c r="G2094">
        <v>94639.5</v>
      </c>
      <c r="H2094">
        <v>94692.4</v>
      </c>
      <c r="I2094">
        <v>94745.3</v>
      </c>
      <c r="J2094">
        <v>94798.2</v>
      </c>
      <c r="K2094">
        <v>94851.1</v>
      </c>
      <c r="L2094" s="9">
        <f t="shared" si="61"/>
        <v>527</v>
      </c>
    </row>
    <row r="2095" spans="1:12" ht="12.75">
      <c r="A2095">
        <v>1597</v>
      </c>
      <c r="B2095">
        <v>94904</v>
      </c>
      <c r="C2095">
        <v>94957.1</v>
      </c>
      <c r="D2095">
        <v>95010.2</v>
      </c>
      <c r="E2095">
        <v>95063.3</v>
      </c>
      <c r="F2095">
        <v>95116.4</v>
      </c>
      <c r="G2095">
        <v>95169.5</v>
      </c>
      <c r="H2095">
        <v>95222.6</v>
      </c>
      <c r="I2095">
        <v>95275.7</v>
      </c>
      <c r="J2095">
        <v>95328.8</v>
      </c>
      <c r="K2095">
        <v>95381.9</v>
      </c>
      <c r="L2095" s="9">
        <f t="shared" si="61"/>
        <v>529</v>
      </c>
    </row>
    <row r="2096" spans="1:12" ht="12.75">
      <c r="A2096">
        <v>1597.1</v>
      </c>
      <c r="B2096">
        <v>95435</v>
      </c>
      <c r="C2096">
        <v>95488.2</v>
      </c>
      <c r="D2096">
        <v>95541.4</v>
      </c>
      <c r="E2096">
        <v>95594.6</v>
      </c>
      <c r="F2096">
        <v>95647.8</v>
      </c>
      <c r="G2096">
        <v>95701</v>
      </c>
      <c r="H2096">
        <v>95754.2</v>
      </c>
      <c r="I2096">
        <v>95807.4</v>
      </c>
      <c r="J2096">
        <v>95860.6</v>
      </c>
      <c r="K2096">
        <v>95913.8</v>
      </c>
      <c r="L2096" s="9">
        <f t="shared" si="61"/>
        <v>531</v>
      </c>
    </row>
    <row r="2097" spans="1:12" ht="12.75">
      <c r="A2097">
        <v>1597.2</v>
      </c>
      <c r="B2097">
        <v>95967</v>
      </c>
      <c r="C2097">
        <v>96020.4</v>
      </c>
      <c r="D2097">
        <v>96073.8</v>
      </c>
      <c r="E2097">
        <v>96127.2</v>
      </c>
      <c r="F2097">
        <v>96180.6</v>
      </c>
      <c r="G2097">
        <v>96234</v>
      </c>
      <c r="H2097">
        <v>96287.4</v>
      </c>
      <c r="I2097">
        <v>96340.8</v>
      </c>
      <c r="J2097">
        <v>96394.2</v>
      </c>
      <c r="K2097">
        <v>96447.6</v>
      </c>
      <c r="L2097" s="9">
        <f t="shared" si="61"/>
        <v>532</v>
      </c>
    </row>
    <row r="2098" spans="1:12" ht="12.75">
      <c r="A2098">
        <v>1597.3</v>
      </c>
      <c r="B2098">
        <v>96501</v>
      </c>
      <c r="C2098">
        <v>96554.5</v>
      </c>
      <c r="D2098">
        <v>96608</v>
      </c>
      <c r="E2098">
        <v>96661.5</v>
      </c>
      <c r="F2098">
        <v>96715</v>
      </c>
      <c r="G2098">
        <v>96768.5</v>
      </c>
      <c r="H2098">
        <v>96822</v>
      </c>
      <c r="I2098">
        <v>96875.5</v>
      </c>
      <c r="J2098">
        <v>96929</v>
      </c>
      <c r="K2098">
        <v>96982.5</v>
      </c>
      <c r="L2098" s="9">
        <f t="shared" si="61"/>
        <v>534</v>
      </c>
    </row>
    <row r="2099" spans="1:12" ht="12.75">
      <c r="A2099">
        <v>1597.4</v>
      </c>
      <c r="B2099">
        <v>97036</v>
      </c>
      <c r="C2099">
        <v>97089.7</v>
      </c>
      <c r="D2099">
        <v>97143.4</v>
      </c>
      <c r="E2099">
        <v>97197.1</v>
      </c>
      <c r="F2099">
        <v>97250.8</v>
      </c>
      <c r="G2099">
        <v>97304.5</v>
      </c>
      <c r="H2099">
        <v>97358.2</v>
      </c>
      <c r="I2099">
        <v>97411.9</v>
      </c>
      <c r="J2099">
        <v>97465.6</v>
      </c>
      <c r="K2099">
        <v>97519.3</v>
      </c>
      <c r="L2099" s="9">
        <f t="shared" si="61"/>
        <v>535</v>
      </c>
    </row>
    <row r="2100" spans="1:12" ht="12.75">
      <c r="A2100">
        <v>1597.5</v>
      </c>
      <c r="B2100">
        <v>97573</v>
      </c>
      <c r="C2100">
        <v>97626.9</v>
      </c>
      <c r="D2100">
        <v>97680.8</v>
      </c>
      <c r="E2100">
        <v>97734.7</v>
      </c>
      <c r="F2100">
        <v>97788.6</v>
      </c>
      <c r="G2100">
        <v>97842.5</v>
      </c>
      <c r="H2100">
        <v>97896.4</v>
      </c>
      <c r="I2100">
        <v>97950.3</v>
      </c>
      <c r="J2100">
        <v>98004.2</v>
      </c>
      <c r="K2100">
        <v>98058.1</v>
      </c>
      <c r="L2100" s="9">
        <f t="shared" si="61"/>
        <v>537</v>
      </c>
    </row>
    <row r="2101" spans="1:12" ht="12.75">
      <c r="A2101">
        <v>1597.6</v>
      </c>
      <c r="B2101">
        <v>98112</v>
      </c>
      <c r="C2101">
        <v>98166</v>
      </c>
      <c r="D2101">
        <v>98220</v>
      </c>
      <c r="E2101">
        <v>98274</v>
      </c>
      <c r="F2101">
        <v>98328</v>
      </c>
      <c r="G2101">
        <v>98382</v>
      </c>
      <c r="H2101">
        <v>98436</v>
      </c>
      <c r="I2101">
        <v>98490</v>
      </c>
      <c r="J2101">
        <v>98544</v>
      </c>
      <c r="K2101">
        <v>98598</v>
      </c>
      <c r="L2101" s="9">
        <f t="shared" si="61"/>
        <v>539</v>
      </c>
    </row>
    <row r="2102" spans="1:12" ht="12.75">
      <c r="A2102">
        <v>1597.7</v>
      </c>
      <c r="B2102">
        <v>98652</v>
      </c>
      <c r="C2102">
        <v>98706.2</v>
      </c>
      <c r="D2102">
        <v>98760.4</v>
      </c>
      <c r="E2102">
        <v>98814.6</v>
      </c>
      <c r="F2102">
        <v>98868.8</v>
      </c>
      <c r="G2102">
        <v>98923</v>
      </c>
      <c r="H2102">
        <v>98977.2</v>
      </c>
      <c r="I2102">
        <v>99031.4</v>
      </c>
      <c r="J2102">
        <v>99085.6</v>
      </c>
      <c r="K2102">
        <v>99139.8</v>
      </c>
      <c r="L2102" s="9">
        <f t="shared" si="61"/>
        <v>540</v>
      </c>
    </row>
    <row r="2103" spans="1:12" ht="12.75">
      <c r="A2103">
        <v>1597.8</v>
      </c>
      <c r="B2103">
        <v>99194</v>
      </c>
      <c r="C2103">
        <v>99248.3</v>
      </c>
      <c r="D2103">
        <v>99302.6</v>
      </c>
      <c r="E2103">
        <v>99356.9</v>
      </c>
      <c r="F2103">
        <v>99411.2</v>
      </c>
      <c r="G2103">
        <v>99465.5</v>
      </c>
      <c r="H2103">
        <v>99519.8</v>
      </c>
      <c r="I2103">
        <v>99574.1</v>
      </c>
      <c r="J2103">
        <v>99628.4</v>
      </c>
      <c r="K2103">
        <v>99682.7</v>
      </c>
      <c r="L2103" s="9">
        <f t="shared" si="61"/>
        <v>542</v>
      </c>
    </row>
    <row r="2104" spans="1:12" ht="12.75">
      <c r="A2104">
        <v>1597.9</v>
      </c>
      <c r="B2104">
        <v>99737</v>
      </c>
      <c r="C2104">
        <v>99791.5</v>
      </c>
      <c r="D2104">
        <v>99846</v>
      </c>
      <c r="E2104">
        <v>99900.5</v>
      </c>
      <c r="F2104">
        <v>99955</v>
      </c>
      <c r="G2104">
        <v>100009.5</v>
      </c>
      <c r="H2104">
        <v>100064</v>
      </c>
      <c r="I2104">
        <v>100118.5</v>
      </c>
      <c r="J2104">
        <v>100173</v>
      </c>
      <c r="K2104">
        <v>100227.5</v>
      </c>
      <c r="L2104" s="9">
        <f t="shared" si="61"/>
        <v>543</v>
      </c>
    </row>
    <row r="2105" spans="1:12" ht="12.75">
      <c r="A2105">
        <v>1598</v>
      </c>
      <c r="B2105">
        <v>100282</v>
      </c>
      <c r="C2105">
        <v>100336.7</v>
      </c>
      <c r="D2105">
        <v>100391.4</v>
      </c>
      <c r="E2105">
        <v>100446.1</v>
      </c>
      <c r="F2105">
        <v>100500.8</v>
      </c>
      <c r="G2105">
        <v>100555.5</v>
      </c>
      <c r="H2105">
        <v>100610.2</v>
      </c>
      <c r="I2105">
        <v>100664.9</v>
      </c>
      <c r="J2105">
        <v>100719.6</v>
      </c>
      <c r="K2105">
        <v>100774.3</v>
      </c>
      <c r="L2105" s="9">
        <f t="shared" si="61"/>
        <v>545</v>
      </c>
    </row>
    <row r="2106" spans="1:12" ht="12.75">
      <c r="A2106">
        <v>1598.1</v>
      </c>
      <c r="B2106">
        <v>100829</v>
      </c>
      <c r="C2106">
        <v>100883.8</v>
      </c>
      <c r="D2106">
        <v>100938.6</v>
      </c>
      <c r="E2106">
        <v>100993.4</v>
      </c>
      <c r="F2106">
        <v>101048.2</v>
      </c>
      <c r="G2106">
        <v>101103</v>
      </c>
      <c r="H2106">
        <v>101157.8</v>
      </c>
      <c r="I2106">
        <v>101212.6</v>
      </c>
      <c r="J2106">
        <v>101267.4</v>
      </c>
      <c r="K2106">
        <v>101322.2</v>
      </c>
      <c r="L2106" s="9">
        <f t="shared" si="61"/>
        <v>547</v>
      </c>
    </row>
    <row r="2107" spans="1:12" ht="12.75">
      <c r="A2107">
        <v>1598.2</v>
      </c>
      <c r="B2107">
        <v>101377</v>
      </c>
      <c r="C2107">
        <v>101432</v>
      </c>
      <c r="D2107">
        <v>101487</v>
      </c>
      <c r="E2107">
        <v>101542</v>
      </c>
      <c r="F2107">
        <v>101597</v>
      </c>
      <c r="G2107">
        <v>101652</v>
      </c>
      <c r="H2107">
        <v>101707</v>
      </c>
      <c r="I2107">
        <v>101762</v>
      </c>
      <c r="J2107">
        <v>101817</v>
      </c>
      <c r="K2107">
        <v>101872</v>
      </c>
      <c r="L2107" s="9">
        <f t="shared" si="61"/>
        <v>548</v>
      </c>
    </row>
    <row r="2108" spans="1:12" ht="12.75">
      <c r="A2108">
        <v>1598.3</v>
      </c>
      <c r="B2108">
        <v>101927</v>
      </c>
      <c r="C2108">
        <v>101982.1</v>
      </c>
      <c r="D2108">
        <v>102037.2</v>
      </c>
      <c r="E2108">
        <v>102092.3</v>
      </c>
      <c r="F2108">
        <v>102147.4</v>
      </c>
      <c r="G2108">
        <v>102202.5</v>
      </c>
      <c r="H2108">
        <v>102257.6</v>
      </c>
      <c r="I2108">
        <v>102312.7</v>
      </c>
      <c r="J2108">
        <v>102367.8</v>
      </c>
      <c r="K2108">
        <v>102422.9</v>
      </c>
      <c r="L2108" s="9">
        <f t="shared" si="61"/>
        <v>550</v>
      </c>
    </row>
    <row r="2109" spans="1:12" ht="12.75">
      <c r="A2109">
        <v>1598.4</v>
      </c>
      <c r="B2109">
        <v>102478</v>
      </c>
      <c r="C2109">
        <v>102533.4</v>
      </c>
      <c r="D2109">
        <v>102588.8</v>
      </c>
      <c r="E2109">
        <v>102644.2</v>
      </c>
      <c r="F2109">
        <v>102699.6</v>
      </c>
      <c r="G2109">
        <v>102755</v>
      </c>
      <c r="H2109">
        <v>102810.4</v>
      </c>
      <c r="I2109">
        <v>102865.8</v>
      </c>
      <c r="J2109">
        <v>102921.2</v>
      </c>
      <c r="K2109">
        <v>102976.6</v>
      </c>
      <c r="L2109" s="9">
        <f t="shared" si="61"/>
        <v>551</v>
      </c>
    </row>
    <row r="2110" spans="1:12" ht="12.75">
      <c r="A2110">
        <v>1598.5</v>
      </c>
      <c r="B2110">
        <v>103032</v>
      </c>
      <c r="C2110">
        <v>103087.4</v>
      </c>
      <c r="D2110">
        <v>103142.8</v>
      </c>
      <c r="E2110">
        <v>103198.2</v>
      </c>
      <c r="F2110">
        <v>103253.6</v>
      </c>
      <c r="G2110">
        <v>103309</v>
      </c>
      <c r="H2110">
        <v>103364.4</v>
      </c>
      <c r="I2110">
        <v>103419.8</v>
      </c>
      <c r="J2110">
        <v>103475.2</v>
      </c>
      <c r="K2110">
        <v>103530.6</v>
      </c>
      <c r="L2110" s="9">
        <f t="shared" si="61"/>
        <v>554</v>
      </c>
    </row>
    <row r="2111" spans="1:12" ht="12.75">
      <c r="A2111">
        <v>1598.6</v>
      </c>
      <c r="B2111">
        <v>103586</v>
      </c>
      <c r="C2111">
        <v>103641.7</v>
      </c>
      <c r="D2111">
        <v>103697.4</v>
      </c>
      <c r="E2111">
        <v>103753.1</v>
      </c>
      <c r="F2111">
        <v>103808.8</v>
      </c>
      <c r="G2111">
        <v>103864.5</v>
      </c>
      <c r="H2111">
        <v>103920.2</v>
      </c>
      <c r="I2111">
        <v>103975.9</v>
      </c>
      <c r="J2111">
        <v>104031.6</v>
      </c>
      <c r="K2111">
        <v>104087.3</v>
      </c>
      <c r="L2111" s="9">
        <f t="shared" si="61"/>
        <v>554</v>
      </c>
    </row>
    <row r="2112" spans="1:12" ht="12.75">
      <c r="A2112">
        <v>1598.7</v>
      </c>
      <c r="B2112">
        <v>104143</v>
      </c>
      <c r="C2112">
        <v>104198.7</v>
      </c>
      <c r="D2112">
        <v>104254.4</v>
      </c>
      <c r="E2112">
        <v>104310.1</v>
      </c>
      <c r="F2112">
        <v>104365.8</v>
      </c>
      <c r="G2112">
        <v>104421.5</v>
      </c>
      <c r="H2112">
        <v>104477.2</v>
      </c>
      <c r="I2112">
        <v>104532.9</v>
      </c>
      <c r="J2112">
        <v>104588.6</v>
      </c>
      <c r="K2112">
        <v>104644.3</v>
      </c>
      <c r="L2112" s="9">
        <f t="shared" si="61"/>
        <v>557</v>
      </c>
    </row>
    <row r="2113" spans="1:12" ht="12.75">
      <c r="A2113">
        <v>1598.8</v>
      </c>
      <c r="B2113">
        <v>104700</v>
      </c>
      <c r="C2113">
        <v>104756</v>
      </c>
      <c r="D2113">
        <v>104812</v>
      </c>
      <c r="E2113">
        <v>104868</v>
      </c>
      <c r="F2113">
        <v>104924</v>
      </c>
      <c r="G2113">
        <v>104980</v>
      </c>
      <c r="H2113">
        <v>105036</v>
      </c>
      <c r="I2113">
        <v>105092</v>
      </c>
      <c r="J2113">
        <v>105148</v>
      </c>
      <c r="K2113">
        <v>105204</v>
      </c>
      <c r="L2113" s="9">
        <f t="shared" si="61"/>
        <v>557</v>
      </c>
    </row>
    <row r="2114" spans="1:12" ht="12.75">
      <c r="A2114">
        <v>1598.9</v>
      </c>
      <c r="B2114">
        <v>105260</v>
      </c>
      <c r="C2114">
        <v>105316.1</v>
      </c>
      <c r="D2114">
        <v>105372.2</v>
      </c>
      <c r="E2114">
        <v>105428.3</v>
      </c>
      <c r="F2114">
        <v>105484.4</v>
      </c>
      <c r="G2114">
        <v>105540.5</v>
      </c>
      <c r="H2114">
        <v>105596.6</v>
      </c>
      <c r="I2114">
        <v>105652.7</v>
      </c>
      <c r="J2114">
        <v>105708.8</v>
      </c>
      <c r="K2114">
        <v>105764.9</v>
      </c>
      <c r="L2114" s="9">
        <f t="shared" si="61"/>
        <v>560</v>
      </c>
    </row>
    <row r="2115" spans="1:12" ht="12.75">
      <c r="A2115">
        <v>1599</v>
      </c>
      <c r="B2115">
        <v>105821</v>
      </c>
      <c r="C2115">
        <v>105877.3</v>
      </c>
      <c r="D2115">
        <v>105933.6</v>
      </c>
      <c r="E2115">
        <v>105989.9</v>
      </c>
      <c r="F2115">
        <v>106046.2</v>
      </c>
      <c r="G2115">
        <v>106102.5</v>
      </c>
      <c r="H2115">
        <v>106158.8</v>
      </c>
      <c r="I2115">
        <v>106215.1</v>
      </c>
      <c r="J2115">
        <v>106271.4</v>
      </c>
      <c r="K2115">
        <v>106327.7</v>
      </c>
      <c r="L2115" s="9">
        <f t="shared" si="61"/>
        <v>561</v>
      </c>
    </row>
    <row r="2116" spans="1:12" ht="12.75">
      <c r="A2116">
        <v>1599.1</v>
      </c>
      <c r="B2116">
        <v>106384</v>
      </c>
      <c r="C2116">
        <v>106440.4</v>
      </c>
      <c r="D2116">
        <v>106496.8</v>
      </c>
      <c r="E2116">
        <v>106553.2</v>
      </c>
      <c r="F2116">
        <v>106609.6</v>
      </c>
      <c r="G2116">
        <v>106666</v>
      </c>
      <c r="H2116">
        <v>106722.4</v>
      </c>
      <c r="I2116">
        <v>106778.8</v>
      </c>
      <c r="J2116">
        <v>106835.2</v>
      </c>
      <c r="K2116">
        <v>106891.6</v>
      </c>
      <c r="L2116" s="9">
        <f t="shared" si="61"/>
        <v>563</v>
      </c>
    </row>
    <row r="2117" spans="1:12" ht="12.75">
      <c r="A2117">
        <v>1599.2</v>
      </c>
      <c r="B2117">
        <v>106948</v>
      </c>
      <c r="C2117">
        <v>107004.6</v>
      </c>
      <c r="D2117">
        <v>107061.2</v>
      </c>
      <c r="E2117">
        <v>107117.8</v>
      </c>
      <c r="F2117">
        <v>107174.4</v>
      </c>
      <c r="G2117">
        <v>107231</v>
      </c>
      <c r="H2117">
        <v>107287.6</v>
      </c>
      <c r="I2117">
        <v>107344.2</v>
      </c>
      <c r="J2117">
        <v>107400.8</v>
      </c>
      <c r="K2117">
        <v>107457.4</v>
      </c>
      <c r="L2117" s="9">
        <f t="shared" si="61"/>
        <v>564</v>
      </c>
    </row>
    <row r="2118" spans="1:12" ht="12.75">
      <c r="A2118">
        <v>1599.3</v>
      </c>
      <c r="B2118">
        <v>107514</v>
      </c>
      <c r="C2118">
        <v>107570.8</v>
      </c>
      <c r="D2118">
        <v>107627.6</v>
      </c>
      <c r="E2118">
        <v>107684.4</v>
      </c>
      <c r="F2118">
        <v>107741.2</v>
      </c>
      <c r="G2118">
        <v>107798</v>
      </c>
      <c r="H2118">
        <v>107854.8</v>
      </c>
      <c r="I2118">
        <v>107911.6</v>
      </c>
      <c r="J2118">
        <v>107968.4</v>
      </c>
      <c r="K2118">
        <v>108025.2</v>
      </c>
      <c r="L2118" s="9">
        <f t="shared" si="61"/>
        <v>566</v>
      </c>
    </row>
    <row r="2119" spans="1:12" ht="12.75">
      <c r="A2119">
        <v>1599.4</v>
      </c>
      <c r="B2119">
        <v>108082</v>
      </c>
      <c r="C2119">
        <v>108138.9</v>
      </c>
      <c r="D2119">
        <v>108195.8</v>
      </c>
      <c r="E2119">
        <v>108252.7</v>
      </c>
      <c r="F2119">
        <v>108309.6</v>
      </c>
      <c r="G2119">
        <v>108366.5</v>
      </c>
      <c r="H2119">
        <v>108423.4</v>
      </c>
      <c r="I2119">
        <v>108480.3</v>
      </c>
      <c r="J2119">
        <v>108537.2</v>
      </c>
      <c r="K2119">
        <v>108594.1</v>
      </c>
      <c r="L2119" s="9">
        <f t="shared" si="61"/>
        <v>568</v>
      </c>
    </row>
    <row r="2120" spans="1:12" ht="12.75">
      <c r="A2120">
        <v>1599.5</v>
      </c>
      <c r="B2120">
        <v>108651</v>
      </c>
      <c r="C2120">
        <v>108708.1</v>
      </c>
      <c r="D2120">
        <v>108765.2</v>
      </c>
      <c r="E2120">
        <v>108822.3</v>
      </c>
      <c r="F2120">
        <v>108879.4</v>
      </c>
      <c r="G2120">
        <v>108936.5</v>
      </c>
      <c r="H2120">
        <v>108993.6</v>
      </c>
      <c r="I2120">
        <v>109050.7</v>
      </c>
      <c r="J2120">
        <v>109107.8</v>
      </c>
      <c r="K2120">
        <v>109164.9</v>
      </c>
      <c r="L2120" s="9">
        <f aca="true" t="shared" si="62" ref="L2120:L2183">B2120-B2119</f>
        <v>569</v>
      </c>
    </row>
    <row r="2121" spans="1:12" ht="12.75">
      <c r="A2121">
        <v>1599.6</v>
      </c>
      <c r="B2121">
        <v>109222</v>
      </c>
      <c r="C2121">
        <v>109279.2</v>
      </c>
      <c r="D2121">
        <v>109336.4</v>
      </c>
      <c r="E2121">
        <v>109393.6</v>
      </c>
      <c r="F2121">
        <v>109450.8</v>
      </c>
      <c r="G2121">
        <v>109508</v>
      </c>
      <c r="H2121">
        <v>109565.2</v>
      </c>
      <c r="I2121">
        <v>109622.4</v>
      </c>
      <c r="J2121">
        <v>109679.6</v>
      </c>
      <c r="K2121">
        <v>109736.8</v>
      </c>
      <c r="L2121" s="9">
        <f t="shared" si="62"/>
        <v>571</v>
      </c>
    </row>
    <row r="2122" spans="1:12" ht="12.75">
      <c r="A2122">
        <v>1599.7</v>
      </c>
      <c r="B2122">
        <v>109794</v>
      </c>
      <c r="C2122">
        <v>109851.4</v>
      </c>
      <c r="D2122">
        <v>109908.8</v>
      </c>
      <c r="E2122">
        <v>109966.2</v>
      </c>
      <c r="F2122">
        <v>110023.6</v>
      </c>
      <c r="G2122">
        <v>110081</v>
      </c>
      <c r="H2122">
        <v>110138.4</v>
      </c>
      <c r="I2122">
        <v>110195.8</v>
      </c>
      <c r="J2122">
        <v>110253.2</v>
      </c>
      <c r="K2122">
        <v>110310.6</v>
      </c>
      <c r="L2122" s="9">
        <f t="shared" si="62"/>
        <v>572</v>
      </c>
    </row>
    <row r="2123" spans="1:12" ht="12.75">
      <c r="A2123">
        <v>1599.8</v>
      </c>
      <c r="B2123">
        <v>110368</v>
      </c>
      <c r="C2123">
        <v>110425.5</v>
      </c>
      <c r="D2123">
        <v>110483</v>
      </c>
      <c r="E2123">
        <v>110540.5</v>
      </c>
      <c r="F2123">
        <v>110598</v>
      </c>
      <c r="G2123">
        <v>110655.5</v>
      </c>
      <c r="H2123">
        <v>110713</v>
      </c>
      <c r="I2123">
        <v>110770.5</v>
      </c>
      <c r="J2123">
        <v>110828</v>
      </c>
      <c r="K2123">
        <v>110885.5</v>
      </c>
      <c r="L2123" s="9">
        <f t="shared" si="62"/>
        <v>574</v>
      </c>
    </row>
    <row r="2124" spans="1:12" ht="12.75">
      <c r="A2124">
        <v>1599.9</v>
      </c>
      <c r="B2124">
        <v>110943</v>
      </c>
      <c r="C2124">
        <v>111000.8</v>
      </c>
      <c r="D2124">
        <v>111058.6</v>
      </c>
      <c r="E2124">
        <v>111116.4</v>
      </c>
      <c r="F2124">
        <v>111174.2</v>
      </c>
      <c r="G2124">
        <v>111232</v>
      </c>
      <c r="H2124">
        <v>111289.8</v>
      </c>
      <c r="I2124">
        <v>111347.6</v>
      </c>
      <c r="J2124">
        <v>111405.4</v>
      </c>
      <c r="K2124">
        <v>111463.2</v>
      </c>
      <c r="L2124" s="9">
        <f t="shared" si="62"/>
        <v>575</v>
      </c>
    </row>
    <row r="2125" spans="1:12" ht="12.75">
      <c r="A2125">
        <v>1600</v>
      </c>
      <c r="B2125">
        <v>111521</v>
      </c>
      <c r="C2125">
        <v>111578.8</v>
      </c>
      <c r="D2125">
        <v>111636.6</v>
      </c>
      <c r="E2125">
        <v>111694.4</v>
      </c>
      <c r="F2125">
        <v>111752.2</v>
      </c>
      <c r="G2125">
        <v>111810</v>
      </c>
      <c r="H2125">
        <v>111867.8</v>
      </c>
      <c r="I2125">
        <v>111925.6</v>
      </c>
      <c r="J2125">
        <v>111983.4</v>
      </c>
      <c r="K2125">
        <v>112041.2</v>
      </c>
      <c r="L2125" s="9">
        <f t="shared" si="62"/>
        <v>578</v>
      </c>
    </row>
    <row r="2126" spans="1:12" ht="12.75">
      <c r="A2126">
        <v>1600.1</v>
      </c>
      <c r="B2126">
        <v>112099</v>
      </c>
      <c r="C2126">
        <v>112157.1</v>
      </c>
      <c r="D2126">
        <v>112215.2</v>
      </c>
      <c r="E2126">
        <v>112273.3</v>
      </c>
      <c r="F2126">
        <v>112331.4</v>
      </c>
      <c r="G2126">
        <v>112389.5</v>
      </c>
      <c r="H2126">
        <v>112447.6</v>
      </c>
      <c r="I2126">
        <v>112505.7</v>
      </c>
      <c r="J2126">
        <v>112563.8</v>
      </c>
      <c r="K2126">
        <v>112621.9</v>
      </c>
      <c r="L2126" s="9">
        <f t="shared" si="62"/>
        <v>578</v>
      </c>
    </row>
    <row r="2127" spans="1:12" ht="12.75">
      <c r="A2127">
        <v>1600.2</v>
      </c>
      <c r="B2127">
        <v>112680</v>
      </c>
      <c r="C2127">
        <v>112738.2</v>
      </c>
      <c r="D2127">
        <v>112796.4</v>
      </c>
      <c r="E2127">
        <v>112854.6</v>
      </c>
      <c r="F2127">
        <v>112912.8</v>
      </c>
      <c r="G2127">
        <v>112971</v>
      </c>
      <c r="H2127">
        <v>113029.2</v>
      </c>
      <c r="I2127">
        <v>113087.4</v>
      </c>
      <c r="J2127">
        <v>113145.6</v>
      </c>
      <c r="K2127">
        <v>113203.8</v>
      </c>
      <c r="L2127" s="9">
        <f t="shared" si="62"/>
        <v>581</v>
      </c>
    </row>
    <row r="2128" spans="1:12" ht="12.75">
      <c r="A2128">
        <v>1600.3</v>
      </c>
      <c r="B2128">
        <v>113262</v>
      </c>
      <c r="C2128">
        <v>113320.4</v>
      </c>
      <c r="D2128">
        <v>113378.8</v>
      </c>
      <c r="E2128">
        <v>113437.2</v>
      </c>
      <c r="F2128">
        <v>113495.6</v>
      </c>
      <c r="G2128">
        <v>113554</v>
      </c>
      <c r="H2128">
        <v>113612.4</v>
      </c>
      <c r="I2128">
        <v>113670.8</v>
      </c>
      <c r="J2128">
        <v>113729.2</v>
      </c>
      <c r="K2128">
        <v>113787.6</v>
      </c>
      <c r="L2128" s="9">
        <f t="shared" si="62"/>
        <v>582</v>
      </c>
    </row>
    <row r="2129" spans="1:12" ht="12.75">
      <c r="A2129">
        <v>1600.4</v>
      </c>
      <c r="B2129">
        <v>113846</v>
      </c>
      <c r="C2129">
        <v>113904.6</v>
      </c>
      <c r="D2129">
        <v>113963.2</v>
      </c>
      <c r="E2129">
        <v>114021.8</v>
      </c>
      <c r="F2129">
        <v>114080.4</v>
      </c>
      <c r="G2129">
        <v>114139</v>
      </c>
      <c r="H2129">
        <v>114197.6</v>
      </c>
      <c r="I2129">
        <v>114256.2</v>
      </c>
      <c r="J2129">
        <v>114314.8</v>
      </c>
      <c r="K2129">
        <v>114373.4</v>
      </c>
      <c r="L2129" s="9">
        <f t="shared" si="62"/>
        <v>584</v>
      </c>
    </row>
    <row r="2130" spans="1:12" ht="12.75">
      <c r="A2130">
        <v>1600.5</v>
      </c>
      <c r="B2130">
        <v>114432</v>
      </c>
      <c r="C2130">
        <v>114490.7</v>
      </c>
      <c r="D2130">
        <v>114549.4</v>
      </c>
      <c r="E2130">
        <v>114608.1</v>
      </c>
      <c r="F2130">
        <v>114666.8</v>
      </c>
      <c r="G2130">
        <v>114725.5</v>
      </c>
      <c r="H2130">
        <v>114784.2</v>
      </c>
      <c r="I2130">
        <v>114842.9</v>
      </c>
      <c r="J2130">
        <v>114901.6</v>
      </c>
      <c r="K2130">
        <v>114960.3</v>
      </c>
      <c r="L2130" s="9">
        <f t="shared" si="62"/>
        <v>586</v>
      </c>
    </row>
    <row r="2131" spans="1:12" ht="12.75">
      <c r="A2131">
        <v>1600.6</v>
      </c>
      <c r="B2131">
        <v>115019</v>
      </c>
      <c r="C2131">
        <v>115077.9</v>
      </c>
      <c r="D2131">
        <v>115136.8</v>
      </c>
      <c r="E2131">
        <v>115195.7</v>
      </c>
      <c r="F2131">
        <v>115254.6</v>
      </c>
      <c r="G2131">
        <v>115313.5</v>
      </c>
      <c r="H2131">
        <v>115372.4</v>
      </c>
      <c r="I2131">
        <v>115431.3</v>
      </c>
      <c r="J2131">
        <v>115490.2</v>
      </c>
      <c r="K2131">
        <v>115549.1</v>
      </c>
      <c r="L2131" s="9">
        <f t="shared" si="62"/>
        <v>587</v>
      </c>
    </row>
    <row r="2132" spans="1:12" ht="12.75">
      <c r="A2132">
        <v>1600.7</v>
      </c>
      <c r="B2132">
        <v>115608</v>
      </c>
      <c r="C2132">
        <v>115667</v>
      </c>
      <c r="D2132">
        <v>115726</v>
      </c>
      <c r="E2132">
        <v>115785</v>
      </c>
      <c r="F2132">
        <v>115844</v>
      </c>
      <c r="G2132">
        <v>115903</v>
      </c>
      <c r="H2132">
        <v>115962</v>
      </c>
      <c r="I2132">
        <v>116021</v>
      </c>
      <c r="J2132">
        <v>116080</v>
      </c>
      <c r="K2132">
        <v>116139</v>
      </c>
      <c r="L2132" s="9">
        <f t="shared" si="62"/>
        <v>589</v>
      </c>
    </row>
    <row r="2133" spans="1:12" ht="12.75">
      <c r="A2133">
        <v>1600.8</v>
      </c>
      <c r="B2133">
        <v>116198</v>
      </c>
      <c r="C2133">
        <v>116257.3</v>
      </c>
      <c r="D2133">
        <v>116316.6</v>
      </c>
      <c r="E2133">
        <v>116375.9</v>
      </c>
      <c r="F2133">
        <v>116435.2</v>
      </c>
      <c r="G2133">
        <v>116494.5</v>
      </c>
      <c r="H2133">
        <v>116553.8</v>
      </c>
      <c r="I2133">
        <v>116613.1</v>
      </c>
      <c r="J2133">
        <v>116672.4</v>
      </c>
      <c r="K2133">
        <v>116731.7</v>
      </c>
      <c r="L2133" s="9">
        <f t="shared" si="62"/>
        <v>590</v>
      </c>
    </row>
    <row r="2134" spans="1:12" ht="12.75">
      <c r="A2134">
        <v>1600.9</v>
      </c>
      <c r="B2134">
        <v>116791</v>
      </c>
      <c r="C2134">
        <v>116850.4</v>
      </c>
      <c r="D2134">
        <v>116909.8</v>
      </c>
      <c r="E2134">
        <v>116969.2</v>
      </c>
      <c r="F2134">
        <v>117028.6</v>
      </c>
      <c r="G2134">
        <v>117088</v>
      </c>
      <c r="H2134">
        <v>117147.4</v>
      </c>
      <c r="I2134">
        <v>117206.8</v>
      </c>
      <c r="J2134">
        <v>117266.2</v>
      </c>
      <c r="K2134">
        <v>117325.6</v>
      </c>
      <c r="L2134" s="9">
        <f t="shared" si="62"/>
        <v>593</v>
      </c>
    </row>
    <row r="2135" spans="1:12" ht="12.75">
      <c r="A2135">
        <v>1601</v>
      </c>
      <c r="B2135">
        <v>117385</v>
      </c>
      <c r="C2135">
        <v>117444.5</v>
      </c>
      <c r="D2135">
        <v>117504</v>
      </c>
      <c r="E2135">
        <v>117563.5</v>
      </c>
      <c r="F2135">
        <v>117623</v>
      </c>
      <c r="G2135">
        <v>117682.5</v>
      </c>
      <c r="H2135">
        <v>117742</v>
      </c>
      <c r="I2135">
        <v>117801.5</v>
      </c>
      <c r="J2135">
        <v>117861</v>
      </c>
      <c r="K2135">
        <v>117920.5</v>
      </c>
      <c r="L2135" s="9">
        <f t="shared" si="62"/>
        <v>594</v>
      </c>
    </row>
    <row r="2136" spans="1:12" ht="12.75">
      <c r="A2136">
        <v>1601.1</v>
      </c>
      <c r="B2136">
        <v>117980</v>
      </c>
      <c r="C2136">
        <v>118039.8</v>
      </c>
      <c r="D2136">
        <v>118099.6</v>
      </c>
      <c r="E2136">
        <v>118159.4</v>
      </c>
      <c r="F2136">
        <v>118219.2</v>
      </c>
      <c r="G2136">
        <v>118279</v>
      </c>
      <c r="H2136">
        <v>118338.8</v>
      </c>
      <c r="I2136">
        <v>118398.6</v>
      </c>
      <c r="J2136">
        <v>118458.4</v>
      </c>
      <c r="K2136">
        <v>118518.2</v>
      </c>
      <c r="L2136" s="9">
        <f t="shared" si="62"/>
        <v>595</v>
      </c>
    </row>
    <row r="2137" spans="1:12" ht="12.75">
      <c r="A2137">
        <v>1601.2</v>
      </c>
      <c r="B2137">
        <v>118578</v>
      </c>
      <c r="C2137">
        <v>118637.9</v>
      </c>
      <c r="D2137">
        <v>118697.8</v>
      </c>
      <c r="E2137">
        <v>118757.7</v>
      </c>
      <c r="F2137">
        <v>118817.6</v>
      </c>
      <c r="G2137">
        <v>118877.5</v>
      </c>
      <c r="H2137">
        <v>118937.4</v>
      </c>
      <c r="I2137">
        <v>118997.3</v>
      </c>
      <c r="J2137">
        <v>119057.2</v>
      </c>
      <c r="K2137">
        <v>119117.1</v>
      </c>
      <c r="L2137" s="9">
        <f t="shared" si="62"/>
        <v>598</v>
      </c>
    </row>
    <row r="2138" spans="1:12" ht="12.75">
      <c r="A2138">
        <v>1601.3</v>
      </c>
      <c r="B2138">
        <v>119177</v>
      </c>
      <c r="C2138">
        <v>119237</v>
      </c>
      <c r="D2138">
        <v>119297</v>
      </c>
      <c r="E2138">
        <v>119357</v>
      </c>
      <c r="F2138">
        <v>119417</v>
      </c>
      <c r="G2138">
        <v>119477</v>
      </c>
      <c r="H2138">
        <v>119537</v>
      </c>
      <c r="I2138">
        <v>119597</v>
      </c>
      <c r="J2138">
        <v>119657</v>
      </c>
      <c r="K2138">
        <v>119717</v>
      </c>
      <c r="L2138" s="9">
        <f t="shared" si="62"/>
        <v>599</v>
      </c>
    </row>
    <row r="2139" spans="1:12" ht="12.75">
      <c r="A2139">
        <v>1601.4</v>
      </c>
      <c r="B2139">
        <v>119777</v>
      </c>
      <c r="C2139">
        <v>119837.3</v>
      </c>
      <c r="D2139">
        <v>119897.6</v>
      </c>
      <c r="E2139">
        <v>119957.9</v>
      </c>
      <c r="F2139">
        <v>120018.2</v>
      </c>
      <c r="G2139">
        <v>120078.5</v>
      </c>
      <c r="H2139">
        <v>120138.8</v>
      </c>
      <c r="I2139">
        <v>120199.1</v>
      </c>
      <c r="J2139">
        <v>120259.4</v>
      </c>
      <c r="K2139">
        <v>120319.7</v>
      </c>
      <c r="L2139" s="9">
        <f t="shared" si="62"/>
        <v>600</v>
      </c>
    </row>
    <row r="2140" spans="1:12" ht="12.75">
      <c r="A2140">
        <v>1601.5</v>
      </c>
      <c r="B2140">
        <v>120380</v>
      </c>
      <c r="C2140">
        <v>120440.4</v>
      </c>
      <c r="D2140">
        <v>120500.8</v>
      </c>
      <c r="E2140">
        <v>120561.2</v>
      </c>
      <c r="F2140">
        <v>120621.6</v>
      </c>
      <c r="G2140">
        <v>120682</v>
      </c>
      <c r="H2140">
        <v>120742.4</v>
      </c>
      <c r="I2140">
        <v>120802.8</v>
      </c>
      <c r="J2140">
        <v>120863.2</v>
      </c>
      <c r="K2140">
        <v>120923.6</v>
      </c>
      <c r="L2140" s="9">
        <f t="shared" si="62"/>
        <v>603</v>
      </c>
    </row>
    <row r="2141" spans="1:12" ht="12.75">
      <c r="A2141">
        <v>1601.6</v>
      </c>
      <c r="B2141">
        <v>120984</v>
      </c>
      <c r="C2141">
        <v>121044.5</v>
      </c>
      <c r="D2141">
        <v>121105</v>
      </c>
      <c r="E2141">
        <v>121165.5</v>
      </c>
      <c r="F2141">
        <v>121226</v>
      </c>
      <c r="G2141">
        <v>121286.5</v>
      </c>
      <c r="H2141">
        <v>121347</v>
      </c>
      <c r="I2141">
        <v>121407.5</v>
      </c>
      <c r="J2141">
        <v>121468</v>
      </c>
      <c r="K2141">
        <v>121528.5</v>
      </c>
      <c r="L2141" s="9">
        <f t="shared" si="62"/>
        <v>604</v>
      </c>
    </row>
    <row r="2142" spans="1:12" ht="12.75">
      <c r="A2142">
        <v>1601.7</v>
      </c>
      <c r="B2142">
        <v>121589</v>
      </c>
      <c r="C2142">
        <v>121649.8</v>
      </c>
      <c r="D2142">
        <v>121710.6</v>
      </c>
      <c r="E2142">
        <v>121771.4</v>
      </c>
      <c r="F2142">
        <v>121832.2</v>
      </c>
      <c r="G2142">
        <v>121893</v>
      </c>
      <c r="H2142">
        <v>121953.8</v>
      </c>
      <c r="I2142">
        <v>122014.6</v>
      </c>
      <c r="J2142">
        <v>122075.4</v>
      </c>
      <c r="K2142">
        <v>122136.2</v>
      </c>
      <c r="L2142" s="9">
        <f t="shared" si="62"/>
        <v>605</v>
      </c>
    </row>
    <row r="2143" spans="1:12" ht="12.75">
      <c r="A2143">
        <v>1601.8</v>
      </c>
      <c r="B2143">
        <v>122197</v>
      </c>
      <c r="C2143">
        <v>122257.9</v>
      </c>
      <c r="D2143">
        <v>122318.8</v>
      </c>
      <c r="E2143">
        <v>122379.7</v>
      </c>
      <c r="F2143">
        <v>122440.6</v>
      </c>
      <c r="G2143">
        <v>122501.5</v>
      </c>
      <c r="H2143">
        <v>122562.4</v>
      </c>
      <c r="I2143">
        <v>122623.3</v>
      </c>
      <c r="J2143">
        <v>122684.2</v>
      </c>
      <c r="K2143">
        <v>122745.1</v>
      </c>
      <c r="L2143" s="9">
        <f t="shared" si="62"/>
        <v>608</v>
      </c>
    </row>
    <row r="2144" spans="1:12" ht="12.75">
      <c r="A2144">
        <v>1601.9</v>
      </c>
      <c r="B2144">
        <v>122806</v>
      </c>
      <c r="C2144">
        <v>122867.1</v>
      </c>
      <c r="D2144">
        <v>122928.2</v>
      </c>
      <c r="E2144">
        <v>122989.3</v>
      </c>
      <c r="F2144">
        <v>123050.4</v>
      </c>
      <c r="G2144">
        <v>123111.5</v>
      </c>
      <c r="H2144">
        <v>123172.6</v>
      </c>
      <c r="I2144">
        <v>123233.7</v>
      </c>
      <c r="J2144">
        <v>123294.8</v>
      </c>
      <c r="K2144">
        <v>123355.9</v>
      </c>
      <c r="L2144" s="9">
        <f t="shared" si="62"/>
        <v>609</v>
      </c>
    </row>
    <row r="2145" spans="1:12" ht="12.75">
      <c r="A2145">
        <v>1602</v>
      </c>
      <c r="B2145">
        <v>123417</v>
      </c>
      <c r="C2145">
        <v>123478.2</v>
      </c>
      <c r="D2145">
        <v>123539.4</v>
      </c>
      <c r="E2145">
        <v>123600.6</v>
      </c>
      <c r="F2145">
        <v>123661.8</v>
      </c>
      <c r="G2145">
        <v>123723</v>
      </c>
      <c r="H2145">
        <v>123784.2</v>
      </c>
      <c r="I2145">
        <v>123845.4</v>
      </c>
      <c r="J2145">
        <v>123906.6</v>
      </c>
      <c r="K2145">
        <v>123967.8</v>
      </c>
      <c r="L2145" s="9">
        <f t="shared" si="62"/>
        <v>611</v>
      </c>
    </row>
    <row r="2146" spans="1:12" ht="12.75">
      <c r="A2146">
        <v>1602.1</v>
      </c>
      <c r="B2146">
        <v>124029</v>
      </c>
      <c r="C2146">
        <v>124090.4</v>
      </c>
      <c r="D2146">
        <v>124151.8</v>
      </c>
      <c r="E2146">
        <v>124213.2</v>
      </c>
      <c r="F2146">
        <v>124274.6</v>
      </c>
      <c r="G2146">
        <v>124336</v>
      </c>
      <c r="H2146">
        <v>124397.4</v>
      </c>
      <c r="I2146">
        <v>124458.8</v>
      </c>
      <c r="J2146">
        <v>124520.2</v>
      </c>
      <c r="K2146">
        <v>124581.6</v>
      </c>
      <c r="L2146" s="9">
        <f t="shared" si="62"/>
        <v>612</v>
      </c>
    </row>
    <row r="2147" spans="1:12" ht="12.75">
      <c r="A2147">
        <v>1602.2</v>
      </c>
      <c r="B2147">
        <v>124643</v>
      </c>
      <c r="C2147">
        <v>124704.6</v>
      </c>
      <c r="D2147">
        <v>124766.2</v>
      </c>
      <c r="E2147">
        <v>124827.8</v>
      </c>
      <c r="F2147">
        <v>124889.4</v>
      </c>
      <c r="G2147">
        <v>124951</v>
      </c>
      <c r="H2147">
        <v>125012.6</v>
      </c>
      <c r="I2147">
        <v>125074.2</v>
      </c>
      <c r="J2147">
        <v>125135.8</v>
      </c>
      <c r="K2147">
        <v>125197.4</v>
      </c>
      <c r="L2147" s="9">
        <f t="shared" si="62"/>
        <v>614</v>
      </c>
    </row>
    <row r="2148" spans="1:12" ht="12.75">
      <c r="A2148">
        <v>1602.3</v>
      </c>
      <c r="B2148">
        <v>125259</v>
      </c>
      <c r="C2148">
        <v>125320.7</v>
      </c>
      <c r="D2148">
        <v>125382.4</v>
      </c>
      <c r="E2148">
        <v>125444.1</v>
      </c>
      <c r="F2148">
        <v>125505.8</v>
      </c>
      <c r="G2148">
        <v>125567.5</v>
      </c>
      <c r="H2148">
        <v>125629.2</v>
      </c>
      <c r="I2148">
        <v>125690.9</v>
      </c>
      <c r="J2148">
        <v>125752.6</v>
      </c>
      <c r="K2148">
        <v>125814.3</v>
      </c>
      <c r="L2148" s="9">
        <f t="shared" si="62"/>
        <v>616</v>
      </c>
    </row>
    <row r="2149" spans="1:12" ht="12.75">
      <c r="A2149">
        <v>1602.4</v>
      </c>
      <c r="B2149">
        <v>125876</v>
      </c>
      <c r="C2149">
        <v>125938</v>
      </c>
      <c r="D2149">
        <v>126000</v>
      </c>
      <c r="E2149">
        <v>126062</v>
      </c>
      <c r="F2149">
        <v>126124</v>
      </c>
      <c r="G2149">
        <v>126186</v>
      </c>
      <c r="H2149">
        <v>126248</v>
      </c>
      <c r="I2149">
        <v>126310</v>
      </c>
      <c r="J2149">
        <v>126372</v>
      </c>
      <c r="K2149">
        <v>126434</v>
      </c>
      <c r="L2149" s="9">
        <f t="shared" si="62"/>
        <v>617</v>
      </c>
    </row>
    <row r="2150" spans="1:12" ht="12.75">
      <c r="A2150">
        <v>1602.5</v>
      </c>
      <c r="B2150">
        <v>126496</v>
      </c>
      <c r="C2150">
        <v>126558</v>
      </c>
      <c r="D2150">
        <v>126620</v>
      </c>
      <c r="E2150">
        <v>126682</v>
      </c>
      <c r="F2150">
        <v>126744</v>
      </c>
      <c r="G2150">
        <v>126806</v>
      </c>
      <c r="H2150">
        <v>126868</v>
      </c>
      <c r="I2150">
        <v>126930</v>
      </c>
      <c r="J2150">
        <v>126992</v>
      </c>
      <c r="K2150">
        <v>127054</v>
      </c>
      <c r="L2150" s="9">
        <f t="shared" si="62"/>
        <v>620</v>
      </c>
    </row>
    <row r="2151" spans="1:12" ht="12.75">
      <c r="A2151">
        <v>1602.6</v>
      </c>
      <c r="B2151">
        <v>127116</v>
      </c>
      <c r="C2151">
        <v>127178.3</v>
      </c>
      <c r="D2151">
        <v>127240.6</v>
      </c>
      <c r="E2151">
        <v>127302.9</v>
      </c>
      <c r="F2151">
        <v>127365.2</v>
      </c>
      <c r="G2151">
        <v>127427.5</v>
      </c>
      <c r="H2151">
        <v>127489.8</v>
      </c>
      <c r="I2151">
        <v>127552.1</v>
      </c>
      <c r="J2151">
        <v>127614.4</v>
      </c>
      <c r="K2151">
        <v>127676.7</v>
      </c>
      <c r="L2151" s="9">
        <f t="shared" si="62"/>
        <v>620</v>
      </c>
    </row>
    <row r="2152" spans="1:12" ht="12.75">
      <c r="A2152">
        <v>1602.7</v>
      </c>
      <c r="B2152">
        <v>127739</v>
      </c>
      <c r="C2152">
        <v>127801.4</v>
      </c>
      <c r="D2152">
        <v>127863.8</v>
      </c>
      <c r="E2152">
        <v>127926.2</v>
      </c>
      <c r="F2152">
        <v>127988.6</v>
      </c>
      <c r="G2152">
        <v>128051</v>
      </c>
      <c r="H2152">
        <v>128113.4</v>
      </c>
      <c r="I2152">
        <v>128175.8</v>
      </c>
      <c r="J2152">
        <v>128238.2</v>
      </c>
      <c r="K2152">
        <v>128300.6</v>
      </c>
      <c r="L2152" s="9">
        <f t="shared" si="62"/>
        <v>623</v>
      </c>
    </row>
    <row r="2153" spans="1:12" ht="12.75">
      <c r="A2153">
        <v>1602.8</v>
      </c>
      <c r="B2153">
        <v>128363</v>
      </c>
      <c r="C2153">
        <v>128425.6</v>
      </c>
      <c r="D2153">
        <v>128488.2</v>
      </c>
      <c r="E2153">
        <v>128550.8</v>
      </c>
      <c r="F2153">
        <v>128613.4</v>
      </c>
      <c r="G2153">
        <v>128676</v>
      </c>
      <c r="H2153">
        <v>128738.6</v>
      </c>
      <c r="I2153">
        <v>128801.2</v>
      </c>
      <c r="J2153">
        <v>128863.8</v>
      </c>
      <c r="K2153">
        <v>128926.4</v>
      </c>
      <c r="L2153" s="9">
        <f t="shared" si="62"/>
        <v>624</v>
      </c>
    </row>
    <row r="2154" spans="1:12" ht="12.75">
      <c r="A2154">
        <v>1602.9</v>
      </c>
      <c r="B2154">
        <v>128989</v>
      </c>
      <c r="C2154">
        <v>129051.8</v>
      </c>
      <c r="D2154">
        <v>129114.6</v>
      </c>
      <c r="E2154">
        <v>129177.4</v>
      </c>
      <c r="F2154">
        <v>129240.2</v>
      </c>
      <c r="G2154">
        <v>129303</v>
      </c>
      <c r="H2154">
        <v>129365.8</v>
      </c>
      <c r="I2154">
        <v>129428.6</v>
      </c>
      <c r="J2154">
        <v>129491.4</v>
      </c>
      <c r="K2154">
        <v>129554.2</v>
      </c>
      <c r="L2154" s="9">
        <f t="shared" si="62"/>
        <v>626</v>
      </c>
    </row>
    <row r="2155" spans="1:12" ht="12.75">
      <c r="A2155">
        <v>1603</v>
      </c>
      <c r="B2155">
        <v>129617</v>
      </c>
      <c r="C2155">
        <v>129679.9</v>
      </c>
      <c r="D2155">
        <v>129742.8</v>
      </c>
      <c r="E2155">
        <v>129805.7</v>
      </c>
      <c r="F2155">
        <v>129868.6</v>
      </c>
      <c r="G2155">
        <v>129931.5</v>
      </c>
      <c r="H2155">
        <v>129994.4</v>
      </c>
      <c r="I2155">
        <v>130057.3</v>
      </c>
      <c r="J2155">
        <v>130120.2</v>
      </c>
      <c r="K2155">
        <v>130183.1</v>
      </c>
      <c r="L2155" s="9">
        <f t="shared" si="62"/>
        <v>628</v>
      </c>
    </row>
    <row r="2156" spans="1:12" ht="12.75">
      <c r="A2156">
        <v>1603.1</v>
      </c>
      <c r="B2156">
        <v>130246</v>
      </c>
      <c r="C2156">
        <v>130309.1</v>
      </c>
      <c r="D2156">
        <v>130372.2</v>
      </c>
      <c r="E2156">
        <v>130435.3</v>
      </c>
      <c r="F2156">
        <v>130498.4</v>
      </c>
      <c r="G2156">
        <v>130561.5</v>
      </c>
      <c r="H2156">
        <v>130624.6</v>
      </c>
      <c r="I2156">
        <v>130687.7</v>
      </c>
      <c r="J2156">
        <v>130750.8</v>
      </c>
      <c r="K2156">
        <v>130813.9</v>
      </c>
      <c r="L2156" s="9">
        <f t="shared" si="62"/>
        <v>629</v>
      </c>
    </row>
    <row r="2157" spans="1:12" ht="12.75">
      <c r="A2157">
        <v>1603.2</v>
      </c>
      <c r="B2157">
        <v>130877</v>
      </c>
      <c r="C2157">
        <v>130940.2</v>
      </c>
      <c r="D2157">
        <v>131003.4</v>
      </c>
      <c r="E2157">
        <v>131066.6</v>
      </c>
      <c r="F2157">
        <v>131129.8</v>
      </c>
      <c r="G2157">
        <v>131193</v>
      </c>
      <c r="H2157">
        <v>131256.2</v>
      </c>
      <c r="I2157">
        <v>131319.4</v>
      </c>
      <c r="J2157">
        <v>131382.6</v>
      </c>
      <c r="K2157">
        <v>131445.8</v>
      </c>
      <c r="L2157" s="9">
        <f t="shared" si="62"/>
        <v>631</v>
      </c>
    </row>
    <row r="2158" spans="1:12" ht="12.75">
      <c r="A2158">
        <v>1603.3</v>
      </c>
      <c r="B2158">
        <v>131509</v>
      </c>
      <c r="C2158">
        <v>131572.5</v>
      </c>
      <c r="D2158">
        <v>131636</v>
      </c>
      <c r="E2158">
        <v>131699.5</v>
      </c>
      <c r="F2158">
        <v>131763</v>
      </c>
      <c r="G2158">
        <v>131826.5</v>
      </c>
      <c r="H2158">
        <v>131890</v>
      </c>
      <c r="I2158">
        <v>131953.5</v>
      </c>
      <c r="J2158">
        <v>132017</v>
      </c>
      <c r="K2158">
        <v>132080.5</v>
      </c>
      <c r="L2158" s="9">
        <f t="shared" si="62"/>
        <v>632</v>
      </c>
    </row>
    <row r="2159" spans="1:12" ht="12.75">
      <c r="A2159">
        <v>1603.4</v>
      </c>
      <c r="B2159">
        <v>132144</v>
      </c>
      <c r="C2159">
        <v>132207.6</v>
      </c>
      <c r="D2159">
        <v>132271.2</v>
      </c>
      <c r="E2159">
        <v>132334.8</v>
      </c>
      <c r="F2159">
        <v>132398.4</v>
      </c>
      <c r="G2159">
        <v>132462</v>
      </c>
      <c r="H2159">
        <v>132525.6</v>
      </c>
      <c r="I2159">
        <v>132589.2</v>
      </c>
      <c r="J2159">
        <v>132652.8</v>
      </c>
      <c r="K2159">
        <v>132716.4</v>
      </c>
      <c r="L2159" s="9">
        <f t="shared" si="62"/>
        <v>635</v>
      </c>
    </row>
    <row r="2160" spans="1:12" ht="12.75">
      <c r="A2160">
        <v>1603.5</v>
      </c>
      <c r="B2160">
        <v>132780</v>
      </c>
      <c r="C2160">
        <v>132843.7</v>
      </c>
      <c r="D2160">
        <v>132907.4</v>
      </c>
      <c r="E2160">
        <v>132971.1</v>
      </c>
      <c r="F2160">
        <v>133034.8</v>
      </c>
      <c r="G2160">
        <v>133098.5</v>
      </c>
      <c r="H2160">
        <v>133162.2</v>
      </c>
      <c r="I2160">
        <v>133225.9</v>
      </c>
      <c r="J2160">
        <v>133289.6</v>
      </c>
      <c r="K2160">
        <v>133353.3</v>
      </c>
      <c r="L2160" s="9">
        <f t="shared" si="62"/>
        <v>636</v>
      </c>
    </row>
    <row r="2161" spans="1:12" ht="12.75">
      <c r="A2161">
        <v>1603.6</v>
      </c>
      <c r="B2161">
        <v>133417</v>
      </c>
      <c r="C2161">
        <v>133481</v>
      </c>
      <c r="D2161">
        <v>133545</v>
      </c>
      <c r="E2161">
        <v>133609</v>
      </c>
      <c r="F2161">
        <v>133673</v>
      </c>
      <c r="G2161">
        <v>133737</v>
      </c>
      <c r="H2161">
        <v>133801</v>
      </c>
      <c r="I2161">
        <v>133865</v>
      </c>
      <c r="J2161">
        <v>133929</v>
      </c>
      <c r="K2161">
        <v>133993</v>
      </c>
      <c r="L2161" s="9">
        <f t="shared" si="62"/>
        <v>637</v>
      </c>
    </row>
    <row r="2162" spans="1:12" ht="12.75">
      <c r="A2162">
        <v>1603.7</v>
      </c>
      <c r="B2162">
        <v>134057</v>
      </c>
      <c r="C2162">
        <v>134121.1</v>
      </c>
      <c r="D2162">
        <v>134185.2</v>
      </c>
      <c r="E2162">
        <v>134249.3</v>
      </c>
      <c r="F2162">
        <v>134313.4</v>
      </c>
      <c r="G2162">
        <v>134377.5</v>
      </c>
      <c r="H2162">
        <v>134441.6</v>
      </c>
      <c r="I2162">
        <v>134505.7</v>
      </c>
      <c r="J2162">
        <v>134569.8</v>
      </c>
      <c r="K2162">
        <v>134633.9</v>
      </c>
      <c r="L2162" s="9">
        <f t="shared" si="62"/>
        <v>640</v>
      </c>
    </row>
    <row r="2163" spans="1:12" ht="12.75">
      <c r="A2163">
        <v>1603.8</v>
      </c>
      <c r="B2163">
        <v>134698</v>
      </c>
      <c r="C2163">
        <v>134762.2</v>
      </c>
      <c r="D2163">
        <v>134826.4</v>
      </c>
      <c r="E2163">
        <v>134890.6</v>
      </c>
      <c r="F2163">
        <v>134954.8</v>
      </c>
      <c r="G2163">
        <v>135019</v>
      </c>
      <c r="H2163">
        <v>135083.2</v>
      </c>
      <c r="I2163">
        <v>135147.4</v>
      </c>
      <c r="J2163">
        <v>135211.6</v>
      </c>
      <c r="K2163">
        <v>135275.8</v>
      </c>
      <c r="L2163" s="9">
        <f t="shared" si="62"/>
        <v>641</v>
      </c>
    </row>
    <row r="2164" spans="1:12" ht="12.75">
      <c r="A2164">
        <v>1603.9</v>
      </c>
      <c r="B2164">
        <v>135340</v>
      </c>
      <c r="C2164">
        <v>135404.5</v>
      </c>
      <c r="D2164">
        <v>135469</v>
      </c>
      <c r="E2164">
        <v>135533.5</v>
      </c>
      <c r="F2164">
        <v>135598</v>
      </c>
      <c r="G2164">
        <v>135662.5</v>
      </c>
      <c r="H2164">
        <v>135727</v>
      </c>
      <c r="I2164">
        <v>135791.5</v>
      </c>
      <c r="J2164">
        <v>135856</v>
      </c>
      <c r="K2164">
        <v>135920.5</v>
      </c>
      <c r="L2164" s="9">
        <f t="shared" si="62"/>
        <v>642</v>
      </c>
    </row>
    <row r="2165" spans="1:12" ht="12.75">
      <c r="A2165">
        <v>1604</v>
      </c>
      <c r="B2165">
        <v>135985</v>
      </c>
      <c r="C2165">
        <v>136049.6</v>
      </c>
      <c r="D2165">
        <v>136114.2</v>
      </c>
      <c r="E2165">
        <v>136178.8</v>
      </c>
      <c r="F2165">
        <v>136243.4</v>
      </c>
      <c r="G2165">
        <v>136308</v>
      </c>
      <c r="H2165">
        <v>136372.6</v>
      </c>
      <c r="I2165">
        <v>136437.2</v>
      </c>
      <c r="J2165">
        <v>136501.8</v>
      </c>
      <c r="K2165">
        <v>136566.4</v>
      </c>
      <c r="L2165" s="9">
        <f t="shared" si="62"/>
        <v>645</v>
      </c>
    </row>
    <row r="2166" spans="1:12" ht="12.75">
      <c r="A2166">
        <v>1604.1</v>
      </c>
      <c r="B2166">
        <v>136631</v>
      </c>
      <c r="C2166">
        <v>136695.7</v>
      </c>
      <c r="D2166">
        <v>136760.4</v>
      </c>
      <c r="E2166">
        <v>136825.1</v>
      </c>
      <c r="F2166">
        <v>136889.8</v>
      </c>
      <c r="G2166">
        <v>136954.5</v>
      </c>
      <c r="H2166">
        <v>137019.2</v>
      </c>
      <c r="I2166">
        <v>137083.9</v>
      </c>
      <c r="J2166">
        <v>137148.6</v>
      </c>
      <c r="K2166">
        <v>137213.3</v>
      </c>
      <c r="L2166" s="9">
        <f t="shared" si="62"/>
        <v>646</v>
      </c>
    </row>
    <row r="2167" spans="1:12" ht="12.75">
      <c r="A2167">
        <v>1604.2</v>
      </c>
      <c r="B2167">
        <v>137278</v>
      </c>
      <c r="C2167">
        <v>137343</v>
      </c>
      <c r="D2167">
        <v>137408</v>
      </c>
      <c r="E2167">
        <v>137473</v>
      </c>
      <c r="F2167">
        <v>137538</v>
      </c>
      <c r="G2167">
        <v>137603</v>
      </c>
      <c r="H2167">
        <v>137668</v>
      </c>
      <c r="I2167">
        <v>137733</v>
      </c>
      <c r="J2167">
        <v>137798</v>
      </c>
      <c r="K2167">
        <v>137863</v>
      </c>
      <c r="L2167" s="9">
        <f t="shared" si="62"/>
        <v>647</v>
      </c>
    </row>
    <row r="2168" spans="1:12" ht="12.75">
      <c r="A2168">
        <v>1604.3</v>
      </c>
      <c r="B2168">
        <v>137928</v>
      </c>
      <c r="C2168">
        <v>137993.1</v>
      </c>
      <c r="D2168">
        <v>138058.2</v>
      </c>
      <c r="E2168">
        <v>138123.3</v>
      </c>
      <c r="F2168">
        <v>138188.4</v>
      </c>
      <c r="G2168">
        <v>138253.5</v>
      </c>
      <c r="H2168">
        <v>138318.6</v>
      </c>
      <c r="I2168">
        <v>138383.7</v>
      </c>
      <c r="J2168">
        <v>138448.8</v>
      </c>
      <c r="K2168">
        <v>138513.9</v>
      </c>
      <c r="L2168" s="9">
        <f t="shared" si="62"/>
        <v>650</v>
      </c>
    </row>
    <row r="2169" spans="1:12" ht="12.75">
      <c r="A2169">
        <v>1604.4</v>
      </c>
      <c r="B2169">
        <v>138579</v>
      </c>
      <c r="C2169">
        <v>138644.3</v>
      </c>
      <c r="D2169">
        <v>138709.6</v>
      </c>
      <c r="E2169">
        <v>138774.9</v>
      </c>
      <c r="F2169">
        <v>138840.2</v>
      </c>
      <c r="G2169">
        <v>138905.5</v>
      </c>
      <c r="H2169">
        <v>138970.8</v>
      </c>
      <c r="I2169">
        <v>139036.1</v>
      </c>
      <c r="J2169">
        <v>139101.4</v>
      </c>
      <c r="K2169">
        <v>139166.7</v>
      </c>
      <c r="L2169" s="9">
        <f t="shared" si="62"/>
        <v>651</v>
      </c>
    </row>
    <row r="2170" spans="1:12" ht="12.75">
      <c r="A2170">
        <v>1604.5</v>
      </c>
      <c r="B2170">
        <v>139232</v>
      </c>
      <c r="C2170">
        <v>139297.4</v>
      </c>
      <c r="D2170">
        <v>139362.8</v>
      </c>
      <c r="E2170">
        <v>139428.2</v>
      </c>
      <c r="F2170">
        <v>139493.6</v>
      </c>
      <c r="G2170">
        <v>139559</v>
      </c>
      <c r="H2170">
        <v>139624.4</v>
      </c>
      <c r="I2170">
        <v>139689.8</v>
      </c>
      <c r="J2170">
        <v>139755.2</v>
      </c>
      <c r="K2170">
        <v>139820.6</v>
      </c>
      <c r="L2170" s="9">
        <f t="shared" si="62"/>
        <v>653</v>
      </c>
    </row>
    <row r="2171" spans="1:12" ht="12.75">
      <c r="A2171">
        <v>1604.6</v>
      </c>
      <c r="B2171">
        <v>139886</v>
      </c>
      <c r="C2171">
        <v>139951.6</v>
      </c>
      <c r="D2171">
        <v>140017.2</v>
      </c>
      <c r="E2171">
        <v>140082.8</v>
      </c>
      <c r="F2171">
        <v>140148.4</v>
      </c>
      <c r="G2171">
        <v>140214</v>
      </c>
      <c r="H2171">
        <v>140279.6</v>
      </c>
      <c r="I2171">
        <v>140345.2</v>
      </c>
      <c r="J2171">
        <v>140410.8</v>
      </c>
      <c r="K2171">
        <v>140476.4</v>
      </c>
      <c r="L2171" s="9">
        <f t="shared" si="62"/>
        <v>654</v>
      </c>
    </row>
    <row r="2172" spans="1:12" ht="12.75">
      <c r="A2172">
        <v>1604.7</v>
      </c>
      <c r="B2172">
        <v>140542</v>
      </c>
      <c r="C2172">
        <v>140607.8</v>
      </c>
      <c r="D2172">
        <v>140673.6</v>
      </c>
      <c r="E2172">
        <v>140739.4</v>
      </c>
      <c r="F2172">
        <v>140805.2</v>
      </c>
      <c r="G2172">
        <v>140871</v>
      </c>
      <c r="H2172">
        <v>140936.8</v>
      </c>
      <c r="I2172">
        <v>141002.6</v>
      </c>
      <c r="J2172">
        <v>141068.4</v>
      </c>
      <c r="K2172">
        <v>141134.2</v>
      </c>
      <c r="L2172" s="9">
        <f t="shared" si="62"/>
        <v>656</v>
      </c>
    </row>
    <row r="2173" spans="1:12" ht="12.75">
      <c r="A2173">
        <v>1604.8</v>
      </c>
      <c r="B2173">
        <v>141200</v>
      </c>
      <c r="C2173">
        <v>141265.9</v>
      </c>
      <c r="D2173">
        <v>141331.8</v>
      </c>
      <c r="E2173">
        <v>141397.7</v>
      </c>
      <c r="F2173">
        <v>141463.6</v>
      </c>
      <c r="G2173">
        <v>141529.5</v>
      </c>
      <c r="H2173">
        <v>141595.4</v>
      </c>
      <c r="I2173">
        <v>141661.3</v>
      </c>
      <c r="J2173">
        <v>141727.2</v>
      </c>
      <c r="K2173">
        <v>141793.1</v>
      </c>
      <c r="L2173" s="9">
        <f t="shared" si="62"/>
        <v>658</v>
      </c>
    </row>
    <row r="2174" spans="1:12" ht="12.75">
      <c r="A2174">
        <v>1604.9</v>
      </c>
      <c r="B2174">
        <v>141859</v>
      </c>
      <c r="C2174">
        <v>141925.2</v>
      </c>
      <c r="D2174">
        <v>141991.4</v>
      </c>
      <c r="E2174">
        <v>142057.6</v>
      </c>
      <c r="F2174">
        <v>142123.8</v>
      </c>
      <c r="G2174">
        <v>142190</v>
      </c>
      <c r="H2174">
        <v>142256.2</v>
      </c>
      <c r="I2174">
        <v>142322.4</v>
      </c>
      <c r="J2174">
        <v>142388.6</v>
      </c>
      <c r="K2174">
        <v>142454.8</v>
      </c>
      <c r="L2174" s="9">
        <f t="shared" si="62"/>
        <v>659</v>
      </c>
    </row>
    <row r="2175" spans="1:12" ht="12.75">
      <c r="A2175">
        <v>1605</v>
      </c>
      <c r="B2175">
        <v>142521</v>
      </c>
      <c r="C2175">
        <v>142587.3</v>
      </c>
      <c r="D2175">
        <v>142653.6</v>
      </c>
      <c r="E2175">
        <v>142719.9</v>
      </c>
      <c r="F2175">
        <v>142786.2</v>
      </c>
      <c r="G2175">
        <v>142852.5</v>
      </c>
      <c r="H2175">
        <v>142918.8</v>
      </c>
      <c r="I2175">
        <v>142985.1</v>
      </c>
      <c r="J2175">
        <v>143051.4</v>
      </c>
      <c r="K2175">
        <v>143117.7</v>
      </c>
      <c r="L2175" s="9">
        <f t="shared" si="62"/>
        <v>662</v>
      </c>
    </row>
    <row r="2176" spans="1:12" ht="12.75">
      <c r="A2176">
        <v>1605.1</v>
      </c>
      <c r="B2176">
        <v>143184</v>
      </c>
      <c r="C2176">
        <v>143250.4</v>
      </c>
      <c r="D2176">
        <v>143316.8</v>
      </c>
      <c r="E2176">
        <v>143383.2</v>
      </c>
      <c r="F2176">
        <v>143449.6</v>
      </c>
      <c r="G2176">
        <v>143516</v>
      </c>
      <c r="H2176">
        <v>143582.4</v>
      </c>
      <c r="I2176">
        <v>143648.8</v>
      </c>
      <c r="J2176">
        <v>143715.2</v>
      </c>
      <c r="K2176">
        <v>143781.6</v>
      </c>
      <c r="L2176" s="9">
        <f t="shared" si="62"/>
        <v>663</v>
      </c>
    </row>
    <row r="2177" spans="1:12" ht="12.75">
      <c r="A2177">
        <v>1605.2</v>
      </c>
      <c r="B2177">
        <v>143848</v>
      </c>
      <c r="C2177">
        <v>143914.7</v>
      </c>
      <c r="D2177">
        <v>143981.4</v>
      </c>
      <c r="E2177">
        <v>144048.1</v>
      </c>
      <c r="F2177">
        <v>144114.8</v>
      </c>
      <c r="G2177">
        <v>144181.5</v>
      </c>
      <c r="H2177">
        <v>144248.2</v>
      </c>
      <c r="I2177">
        <v>144314.9</v>
      </c>
      <c r="J2177">
        <v>144381.6</v>
      </c>
      <c r="K2177">
        <v>144448.3</v>
      </c>
      <c r="L2177" s="9">
        <f t="shared" si="62"/>
        <v>664</v>
      </c>
    </row>
    <row r="2178" spans="1:12" ht="12.75">
      <c r="A2178">
        <v>1605.3</v>
      </c>
      <c r="B2178">
        <v>144515</v>
      </c>
      <c r="C2178">
        <v>144581.9</v>
      </c>
      <c r="D2178">
        <v>144648.8</v>
      </c>
      <c r="E2178">
        <v>144715.7</v>
      </c>
      <c r="F2178">
        <v>144782.6</v>
      </c>
      <c r="G2178">
        <v>144849.5</v>
      </c>
      <c r="H2178">
        <v>144916.4</v>
      </c>
      <c r="I2178">
        <v>144983.3</v>
      </c>
      <c r="J2178">
        <v>145050.2</v>
      </c>
      <c r="K2178">
        <v>145117.1</v>
      </c>
      <c r="L2178" s="9">
        <f t="shared" si="62"/>
        <v>667</v>
      </c>
    </row>
    <row r="2179" spans="1:12" ht="12.75">
      <c r="A2179">
        <v>1605.4</v>
      </c>
      <c r="B2179">
        <v>145184</v>
      </c>
      <c r="C2179">
        <v>145251</v>
      </c>
      <c r="D2179">
        <v>145318</v>
      </c>
      <c r="E2179">
        <v>145385</v>
      </c>
      <c r="F2179">
        <v>145452</v>
      </c>
      <c r="G2179">
        <v>145519</v>
      </c>
      <c r="H2179">
        <v>145586</v>
      </c>
      <c r="I2179">
        <v>145653</v>
      </c>
      <c r="J2179">
        <v>145720</v>
      </c>
      <c r="K2179">
        <v>145787</v>
      </c>
      <c r="L2179" s="9">
        <f t="shared" si="62"/>
        <v>669</v>
      </c>
    </row>
    <row r="2180" spans="1:12" ht="12.75">
      <c r="A2180">
        <v>1605.5</v>
      </c>
      <c r="B2180">
        <v>145854</v>
      </c>
      <c r="C2180">
        <v>145921.3</v>
      </c>
      <c r="D2180">
        <v>145988.6</v>
      </c>
      <c r="E2180">
        <v>146055.9</v>
      </c>
      <c r="F2180">
        <v>146123.2</v>
      </c>
      <c r="G2180">
        <v>146190.5</v>
      </c>
      <c r="H2180">
        <v>146257.8</v>
      </c>
      <c r="I2180">
        <v>146325.1</v>
      </c>
      <c r="J2180">
        <v>146392.4</v>
      </c>
      <c r="K2180">
        <v>146459.7</v>
      </c>
      <c r="L2180" s="9">
        <f t="shared" si="62"/>
        <v>670</v>
      </c>
    </row>
    <row r="2181" spans="1:12" ht="12.75">
      <c r="A2181">
        <v>1605.6</v>
      </c>
      <c r="B2181">
        <v>146527</v>
      </c>
      <c r="C2181">
        <v>146594.4</v>
      </c>
      <c r="D2181">
        <v>146661.8</v>
      </c>
      <c r="E2181">
        <v>146729.2</v>
      </c>
      <c r="F2181">
        <v>146796.6</v>
      </c>
      <c r="G2181">
        <v>146864</v>
      </c>
      <c r="H2181">
        <v>146931.4</v>
      </c>
      <c r="I2181">
        <v>146998.8</v>
      </c>
      <c r="J2181">
        <v>147066.2</v>
      </c>
      <c r="K2181">
        <v>147133.6</v>
      </c>
      <c r="L2181" s="9">
        <f t="shared" si="62"/>
        <v>673</v>
      </c>
    </row>
    <row r="2182" spans="1:12" ht="12.75">
      <c r="A2182">
        <v>1605.7</v>
      </c>
      <c r="B2182">
        <v>147201</v>
      </c>
      <c r="C2182">
        <v>147268.6</v>
      </c>
      <c r="D2182">
        <v>147336.2</v>
      </c>
      <c r="E2182">
        <v>147403.8</v>
      </c>
      <c r="F2182">
        <v>147471.4</v>
      </c>
      <c r="G2182">
        <v>147539</v>
      </c>
      <c r="H2182">
        <v>147606.6</v>
      </c>
      <c r="I2182">
        <v>147674.2</v>
      </c>
      <c r="J2182">
        <v>147741.8</v>
      </c>
      <c r="K2182">
        <v>147809.4</v>
      </c>
      <c r="L2182" s="9">
        <f t="shared" si="62"/>
        <v>674</v>
      </c>
    </row>
    <row r="2183" spans="1:12" ht="12.75">
      <c r="A2183">
        <v>1605.8</v>
      </c>
      <c r="B2183">
        <v>147877</v>
      </c>
      <c r="C2183">
        <v>147944.9</v>
      </c>
      <c r="D2183">
        <v>148012.8</v>
      </c>
      <c r="E2183">
        <v>148080.7</v>
      </c>
      <c r="F2183">
        <v>148148.6</v>
      </c>
      <c r="G2183">
        <v>148216.5</v>
      </c>
      <c r="H2183">
        <v>148284.4</v>
      </c>
      <c r="I2183">
        <v>148352.3</v>
      </c>
      <c r="J2183">
        <v>148420.2</v>
      </c>
      <c r="K2183">
        <v>148488.1</v>
      </c>
      <c r="L2183" s="9">
        <f t="shared" si="62"/>
        <v>676</v>
      </c>
    </row>
    <row r="2184" spans="1:12" ht="12.75">
      <c r="A2184">
        <v>1605.9</v>
      </c>
      <c r="B2184">
        <v>148556</v>
      </c>
      <c r="C2184">
        <v>148624</v>
      </c>
      <c r="D2184">
        <v>148692</v>
      </c>
      <c r="E2184">
        <v>148760</v>
      </c>
      <c r="F2184">
        <v>148828</v>
      </c>
      <c r="G2184">
        <v>148896</v>
      </c>
      <c r="H2184">
        <v>148964</v>
      </c>
      <c r="I2184">
        <v>149032</v>
      </c>
      <c r="J2184">
        <v>149100</v>
      </c>
      <c r="K2184">
        <v>149168</v>
      </c>
      <c r="L2184" s="9">
        <f aca="true" t="shared" si="63" ref="L2184:L2228">B2184-B2183</f>
        <v>679</v>
      </c>
    </row>
    <row r="2185" spans="1:12" ht="12.75">
      <c r="A2185">
        <v>1606</v>
      </c>
      <c r="B2185">
        <v>149236</v>
      </c>
      <c r="C2185">
        <v>149304.2</v>
      </c>
      <c r="D2185">
        <v>149372.4</v>
      </c>
      <c r="E2185">
        <v>149440.6</v>
      </c>
      <c r="F2185">
        <v>149508.8</v>
      </c>
      <c r="G2185">
        <v>149577</v>
      </c>
      <c r="H2185">
        <v>149645.2</v>
      </c>
      <c r="I2185">
        <v>149713.4</v>
      </c>
      <c r="J2185">
        <v>149781.6</v>
      </c>
      <c r="K2185">
        <v>149849.8</v>
      </c>
      <c r="L2185" s="9">
        <f t="shared" si="63"/>
        <v>680</v>
      </c>
    </row>
    <row r="2186" spans="1:12" ht="12.75">
      <c r="A2186">
        <v>1606.1</v>
      </c>
      <c r="B2186">
        <v>149918</v>
      </c>
      <c r="C2186">
        <v>149986.3</v>
      </c>
      <c r="D2186">
        <v>150054.6</v>
      </c>
      <c r="E2186">
        <v>150122.9</v>
      </c>
      <c r="F2186">
        <v>150191.2</v>
      </c>
      <c r="G2186">
        <v>150259.5</v>
      </c>
      <c r="H2186">
        <v>150327.8</v>
      </c>
      <c r="I2186">
        <v>150396.1</v>
      </c>
      <c r="J2186">
        <v>150464.4</v>
      </c>
      <c r="K2186">
        <v>150532.7</v>
      </c>
      <c r="L2186" s="9">
        <f t="shared" si="63"/>
        <v>682</v>
      </c>
    </row>
    <row r="2187" spans="1:12" ht="12.75">
      <c r="A2187">
        <v>1606.2</v>
      </c>
      <c r="B2187">
        <v>150601</v>
      </c>
      <c r="C2187">
        <v>150669.6</v>
      </c>
      <c r="D2187">
        <v>150738.2</v>
      </c>
      <c r="E2187">
        <v>150806.8</v>
      </c>
      <c r="F2187">
        <v>150875.4</v>
      </c>
      <c r="G2187">
        <v>150944</v>
      </c>
      <c r="H2187">
        <v>151012.6</v>
      </c>
      <c r="I2187">
        <v>151081.2</v>
      </c>
      <c r="J2187">
        <v>151149.8</v>
      </c>
      <c r="K2187">
        <v>151218.4</v>
      </c>
      <c r="L2187" s="9">
        <f t="shared" si="63"/>
        <v>683</v>
      </c>
    </row>
    <row r="2188" spans="1:12" ht="12.75">
      <c r="A2188">
        <v>1606.3</v>
      </c>
      <c r="B2188">
        <v>151287</v>
      </c>
      <c r="C2188">
        <v>151355.8</v>
      </c>
      <c r="D2188">
        <v>151424.6</v>
      </c>
      <c r="E2188">
        <v>151493.4</v>
      </c>
      <c r="F2188">
        <v>151562.2</v>
      </c>
      <c r="G2188">
        <v>151631</v>
      </c>
      <c r="H2188">
        <v>151699.8</v>
      </c>
      <c r="I2188">
        <v>151768.6</v>
      </c>
      <c r="J2188">
        <v>151837.4</v>
      </c>
      <c r="K2188">
        <v>151906.2</v>
      </c>
      <c r="L2188" s="9">
        <f t="shared" si="63"/>
        <v>686</v>
      </c>
    </row>
    <row r="2189" spans="1:12" ht="12.75">
      <c r="A2189">
        <v>1606.4</v>
      </c>
      <c r="B2189">
        <v>151975</v>
      </c>
      <c r="C2189">
        <v>152043.9</v>
      </c>
      <c r="D2189">
        <v>152112.8</v>
      </c>
      <c r="E2189">
        <v>152181.7</v>
      </c>
      <c r="F2189">
        <v>152250.6</v>
      </c>
      <c r="G2189">
        <v>152319.5</v>
      </c>
      <c r="H2189">
        <v>152388.4</v>
      </c>
      <c r="I2189">
        <v>152457.3</v>
      </c>
      <c r="J2189">
        <v>152526.2</v>
      </c>
      <c r="K2189">
        <v>152595.1</v>
      </c>
      <c r="L2189" s="9">
        <f t="shared" si="63"/>
        <v>688</v>
      </c>
    </row>
    <row r="2190" spans="1:12" ht="12.75">
      <c r="A2190">
        <v>1606.5</v>
      </c>
      <c r="B2190">
        <v>152664</v>
      </c>
      <c r="C2190">
        <v>152733.2</v>
      </c>
      <c r="D2190">
        <v>152802.4</v>
      </c>
      <c r="E2190">
        <v>152871.6</v>
      </c>
      <c r="F2190">
        <v>152940.8</v>
      </c>
      <c r="G2190">
        <v>153010</v>
      </c>
      <c r="H2190">
        <v>153079.2</v>
      </c>
      <c r="I2190">
        <v>153148.4</v>
      </c>
      <c r="J2190">
        <v>153217.6</v>
      </c>
      <c r="K2190">
        <v>153286.8</v>
      </c>
      <c r="L2190" s="9">
        <f t="shared" si="63"/>
        <v>689</v>
      </c>
    </row>
    <row r="2191" spans="1:12" ht="12.75">
      <c r="A2191">
        <v>1606.6</v>
      </c>
      <c r="B2191">
        <v>153356</v>
      </c>
      <c r="C2191">
        <v>153425.3</v>
      </c>
      <c r="D2191">
        <v>153494.6</v>
      </c>
      <c r="E2191">
        <v>153563.9</v>
      </c>
      <c r="F2191">
        <v>153633.2</v>
      </c>
      <c r="G2191">
        <v>153702.5</v>
      </c>
      <c r="H2191">
        <v>153771.8</v>
      </c>
      <c r="I2191">
        <v>153841.1</v>
      </c>
      <c r="J2191">
        <v>153910.4</v>
      </c>
      <c r="K2191">
        <v>153979.7</v>
      </c>
      <c r="L2191" s="9">
        <f t="shared" si="63"/>
        <v>692</v>
      </c>
    </row>
    <row r="2192" spans="1:12" ht="12.75">
      <c r="A2192">
        <v>1606.7</v>
      </c>
      <c r="B2192">
        <v>154049</v>
      </c>
      <c r="C2192">
        <v>154118.5</v>
      </c>
      <c r="D2192">
        <v>154188</v>
      </c>
      <c r="E2192">
        <v>154257.5</v>
      </c>
      <c r="F2192">
        <v>154327</v>
      </c>
      <c r="G2192">
        <v>154396.5</v>
      </c>
      <c r="H2192">
        <v>154466</v>
      </c>
      <c r="I2192">
        <v>154535.5</v>
      </c>
      <c r="J2192">
        <v>154605</v>
      </c>
      <c r="K2192">
        <v>154674.5</v>
      </c>
      <c r="L2192" s="9">
        <f t="shared" si="63"/>
        <v>693</v>
      </c>
    </row>
    <row r="2193" spans="1:12" ht="12.75">
      <c r="A2193">
        <v>1606.8</v>
      </c>
      <c r="B2193">
        <v>154744</v>
      </c>
      <c r="C2193">
        <v>154813.8</v>
      </c>
      <c r="D2193">
        <v>154883.6</v>
      </c>
      <c r="E2193">
        <v>154953.4</v>
      </c>
      <c r="F2193">
        <v>155023.2</v>
      </c>
      <c r="G2193">
        <v>155093</v>
      </c>
      <c r="H2193">
        <v>155162.8</v>
      </c>
      <c r="I2193">
        <v>155232.6</v>
      </c>
      <c r="J2193">
        <v>155302.4</v>
      </c>
      <c r="K2193">
        <v>155372.2</v>
      </c>
      <c r="L2193" s="9">
        <f t="shared" si="63"/>
        <v>695</v>
      </c>
    </row>
    <row r="2194" spans="1:12" ht="12.75">
      <c r="A2194">
        <v>1606.9</v>
      </c>
      <c r="B2194">
        <v>155442</v>
      </c>
      <c r="C2194">
        <v>155511.9</v>
      </c>
      <c r="D2194">
        <v>155581.8</v>
      </c>
      <c r="E2194">
        <v>155651.7</v>
      </c>
      <c r="F2194">
        <v>155721.6</v>
      </c>
      <c r="G2194">
        <v>155791.5</v>
      </c>
      <c r="H2194">
        <v>155861.4</v>
      </c>
      <c r="I2194">
        <v>155931.3</v>
      </c>
      <c r="J2194">
        <v>156001.2</v>
      </c>
      <c r="K2194">
        <v>156071.1</v>
      </c>
      <c r="L2194" s="9">
        <f t="shared" si="63"/>
        <v>698</v>
      </c>
    </row>
    <row r="2195" spans="1:12" ht="12.75">
      <c r="A2195">
        <v>1607</v>
      </c>
      <c r="B2195">
        <v>156141</v>
      </c>
      <c r="C2195">
        <v>156211.1</v>
      </c>
      <c r="D2195">
        <v>156281.2</v>
      </c>
      <c r="E2195">
        <v>156351.3</v>
      </c>
      <c r="F2195">
        <v>156421.4</v>
      </c>
      <c r="G2195">
        <v>156491.5</v>
      </c>
      <c r="H2195">
        <v>156561.6</v>
      </c>
      <c r="I2195">
        <v>156631.7</v>
      </c>
      <c r="J2195">
        <v>156701.8</v>
      </c>
      <c r="K2195">
        <v>156771.9</v>
      </c>
      <c r="L2195" s="9">
        <f t="shared" si="63"/>
        <v>699</v>
      </c>
    </row>
    <row r="2196" spans="1:12" ht="12.75">
      <c r="A2196">
        <v>1607.1</v>
      </c>
      <c r="B2196">
        <v>156842</v>
      </c>
      <c r="C2196">
        <v>156912.2</v>
      </c>
      <c r="D2196">
        <v>156982.4</v>
      </c>
      <c r="E2196">
        <v>157052.6</v>
      </c>
      <c r="F2196">
        <v>157122.8</v>
      </c>
      <c r="G2196">
        <v>157193</v>
      </c>
      <c r="H2196">
        <v>157263.2</v>
      </c>
      <c r="I2196">
        <v>157333.4</v>
      </c>
      <c r="J2196">
        <v>157403.6</v>
      </c>
      <c r="K2196">
        <v>157473.8</v>
      </c>
      <c r="L2196" s="9">
        <f t="shared" si="63"/>
        <v>701</v>
      </c>
    </row>
    <row r="2197" spans="1:12" ht="12.75">
      <c r="A2197">
        <v>1607.2</v>
      </c>
      <c r="B2197">
        <v>157544</v>
      </c>
      <c r="C2197">
        <v>157614.5</v>
      </c>
      <c r="D2197">
        <v>157685</v>
      </c>
      <c r="E2197">
        <v>157755.5</v>
      </c>
      <c r="F2197">
        <v>157826</v>
      </c>
      <c r="G2197">
        <v>157896.5</v>
      </c>
      <c r="H2197">
        <v>157967</v>
      </c>
      <c r="I2197">
        <v>158037.5</v>
      </c>
      <c r="J2197">
        <v>158108</v>
      </c>
      <c r="K2197">
        <v>158178.5</v>
      </c>
      <c r="L2197" s="9">
        <f t="shared" si="63"/>
        <v>702</v>
      </c>
    </row>
    <row r="2198" spans="1:12" ht="12.75">
      <c r="A2198">
        <v>1607.3</v>
      </c>
      <c r="B2198">
        <v>158249</v>
      </c>
      <c r="C2198">
        <v>158319.7</v>
      </c>
      <c r="D2198">
        <v>158390.4</v>
      </c>
      <c r="E2198">
        <v>158461.1</v>
      </c>
      <c r="F2198">
        <v>158531.8</v>
      </c>
      <c r="G2198">
        <v>158602.5</v>
      </c>
      <c r="H2198">
        <v>158673.2</v>
      </c>
      <c r="I2198">
        <v>158743.9</v>
      </c>
      <c r="J2198">
        <v>158814.6</v>
      </c>
      <c r="K2198">
        <v>158885.3</v>
      </c>
      <c r="L2198" s="9">
        <f t="shared" si="63"/>
        <v>705</v>
      </c>
    </row>
    <row r="2199" spans="1:12" ht="12.75">
      <c r="A2199">
        <v>1607.4</v>
      </c>
      <c r="B2199">
        <v>158956</v>
      </c>
      <c r="C2199">
        <v>159026.8</v>
      </c>
      <c r="D2199">
        <v>159097.6</v>
      </c>
      <c r="E2199">
        <v>159168.4</v>
      </c>
      <c r="F2199">
        <v>159239.2</v>
      </c>
      <c r="G2199">
        <v>159310</v>
      </c>
      <c r="H2199">
        <v>159380.8</v>
      </c>
      <c r="I2199">
        <v>159451.6</v>
      </c>
      <c r="J2199">
        <v>159522.4</v>
      </c>
      <c r="K2199">
        <v>159593.2</v>
      </c>
      <c r="L2199" s="9">
        <f t="shared" si="63"/>
        <v>707</v>
      </c>
    </row>
    <row r="2200" spans="1:12" ht="12.75">
      <c r="A2200">
        <v>1607.5</v>
      </c>
      <c r="B2200">
        <v>159664</v>
      </c>
      <c r="C2200">
        <v>159735.1</v>
      </c>
      <c r="D2200">
        <v>159806.2</v>
      </c>
      <c r="E2200">
        <v>159877.3</v>
      </c>
      <c r="F2200">
        <v>159948.4</v>
      </c>
      <c r="G2200">
        <v>160019.5</v>
      </c>
      <c r="H2200">
        <v>160090.6</v>
      </c>
      <c r="I2200">
        <v>160161.7</v>
      </c>
      <c r="J2200">
        <v>160232.8</v>
      </c>
      <c r="K2200">
        <v>160303.9</v>
      </c>
      <c r="L2200" s="9">
        <f t="shared" si="63"/>
        <v>708</v>
      </c>
    </row>
    <row r="2201" spans="1:12" ht="12.75">
      <c r="A2201">
        <v>1607.6</v>
      </c>
      <c r="B2201">
        <v>160375</v>
      </c>
      <c r="C2201">
        <v>160446.2</v>
      </c>
      <c r="D2201">
        <v>160517.4</v>
      </c>
      <c r="E2201">
        <v>160588.6</v>
      </c>
      <c r="F2201">
        <v>160659.8</v>
      </c>
      <c r="G2201">
        <v>160731</v>
      </c>
      <c r="H2201">
        <v>160802.2</v>
      </c>
      <c r="I2201">
        <v>160873.4</v>
      </c>
      <c r="J2201">
        <v>160944.6</v>
      </c>
      <c r="K2201">
        <v>161015.8</v>
      </c>
      <c r="L2201" s="9">
        <f t="shared" si="63"/>
        <v>711</v>
      </c>
    </row>
    <row r="2202" spans="1:12" ht="12.75">
      <c r="A2202">
        <v>1607.7</v>
      </c>
      <c r="B2202">
        <v>161087</v>
      </c>
      <c r="C2202">
        <v>161158.4</v>
      </c>
      <c r="D2202">
        <v>161229.8</v>
      </c>
      <c r="E2202">
        <v>161301.2</v>
      </c>
      <c r="F2202">
        <v>161372.6</v>
      </c>
      <c r="G2202">
        <v>161444</v>
      </c>
      <c r="H2202">
        <v>161515.4</v>
      </c>
      <c r="I2202">
        <v>161586.8</v>
      </c>
      <c r="J2202">
        <v>161658.2</v>
      </c>
      <c r="K2202">
        <v>161729.6</v>
      </c>
      <c r="L2202" s="9">
        <f t="shared" si="63"/>
        <v>712</v>
      </c>
    </row>
    <row r="2203" spans="1:12" ht="12.75">
      <c r="A2203">
        <v>1607.8</v>
      </c>
      <c r="B2203">
        <v>161801</v>
      </c>
      <c r="C2203">
        <v>161872.7</v>
      </c>
      <c r="D2203">
        <v>161944.4</v>
      </c>
      <c r="E2203">
        <v>162016.1</v>
      </c>
      <c r="F2203">
        <v>162087.8</v>
      </c>
      <c r="G2203">
        <v>162159.5</v>
      </c>
      <c r="H2203">
        <v>162231.2</v>
      </c>
      <c r="I2203">
        <v>162302.9</v>
      </c>
      <c r="J2203">
        <v>162374.6</v>
      </c>
      <c r="K2203">
        <v>162446.3</v>
      </c>
      <c r="L2203" s="9">
        <f t="shared" si="63"/>
        <v>714</v>
      </c>
    </row>
    <row r="2204" spans="1:12" ht="12.75">
      <c r="A2204">
        <v>1607.9</v>
      </c>
      <c r="B2204">
        <v>162518</v>
      </c>
      <c r="C2204">
        <v>162589.8</v>
      </c>
      <c r="D2204">
        <v>162661.6</v>
      </c>
      <c r="E2204">
        <v>162733.4</v>
      </c>
      <c r="F2204">
        <v>162805.2</v>
      </c>
      <c r="G2204">
        <v>162877</v>
      </c>
      <c r="H2204">
        <v>162948.8</v>
      </c>
      <c r="I2204">
        <v>163020.6</v>
      </c>
      <c r="J2204">
        <v>163092.4</v>
      </c>
      <c r="K2204">
        <v>163164.2</v>
      </c>
      <c r="L2204" s="9">
        <f t="shared" si="63"/>
        <v>717</v>
      </c>
    </row>
    <row r="2205" spans="1:12" ht="12.75">
      <c r="A2205">
        <v>1608</v>
      </c>
      <c r="B2205">
        <v>163236</v>
      </c>
      <c r="C2205">
        <v>163308</v>
      </c>
      <c r="D2205">
        <v>163380</v>
      </c>
      <c r="E2205">
        <v>163452</v>
      </c>
      <c r="F2205">
        <v>163524</v>
      </c>
      <c r="G2205">
        <v>163596</v>
      </c>
      <c r="H2205">
        <v>163668</v>
      </c>
      <c r="I2205">
        <v>163740</v>
      </c>
      <c r="J2205">
        <v>163812</v>
      </c>
      <c r="K2205">
        <v>163884</v>
      </c>
      <c r="L2205" s="9">
        <f t="shared" si="63"/>
        <v>718</v>
      </c>
    </row>
    <row r="2206" spans="1:12" ht="12.75">
      <c r="A2206">
        <v>1608.1</v>
      </c>
      <c r="B2206">
        <v>163956</v>
      </c>
      <c r="C2206">
        <v>164028.1</v>
      </c>
      <c r="D2206">
        <v>164100.2</v>
      </c>
      <c r="E2206">
        <v>164172.3</v>
      </c>
      <c r="F2206">
        <v>164244.4</v>
      </c>
      <c r="G2206">
        <v>164316.5</v>
      </c>
      <c r="H2206">
        <v>164388.6</v>
      </c>
      <c r="I2206">
        <v>164460.7</v>
      </c>
      <c r="J2206">
        <v>164532.8</v>
      </c>
      <c r="K2206">
        <v>164604.9</v>
      </c>
      <c r="L2206" s="9">
        <f t="shared" si="63"/>
        <v>720</v>
      </c>
    </row>
    <row r="2207" spans="1:12" ht="12.75">
      <c r="A2207">
        <v>1608.2</v>
      </c>
      <c r="B2207">
        <v>164677</v>
      </c>
      <c r="C2207">
        <v>164749.4</v>
      </c>
      <c r="D2207">
        <v>164821.8</v>
      </c>
      <c r="E2207">
        <v>164894.2</v>
      </c>
      <c r="F2207">
        <v>164966.6</v>
      </c>
      <c r="G2207">
        <v>165039</v>
      </c>
      <c r="H2207">
        <v>165111.4</v>
      </c>
      <c r="I2207">
        <v>165183.8</v>
      </c>
      <c r="J2207">
        <v>165256.2</v>
      </c>
      <c r="K2207">
        <v>165328.6</v>
      </c>
      <c r="L2207" s="9">
        <f t="shared" si="63"/>
        <v>721</v>
      </c>
    </row>
    <row r="2208" spans="1:12" ht="12.75">
      <c r="A2208">
        <v>1608.3</v>
      </c>
      <c r="B2208">
        <v>165401</v>
      </c>
      <c r="C2208">
        <v>165473.6</v>
      </c>
      <c r="D2208">
        <v>165546.2</v>
      </c>
      <c r="E2208">
        <v>165618.8</v>
      </c>
      <c r="F2208">
        <v>165691.4</v>
      </c>
      <c r="G2208">
        <v>165764</v>
      </c>
      <c r="H2208">
        <v>165836.6</v>
      </c>
      <c r="I2208">
        <v>165909.2</v>
      </c>
      <c r="J2208">
        <v>165981.8</v>
      </c>
      <c r="K2208">
        <v>166054.4</v>
      </c>
      <c r="L2208" s="9">
        <f t="shared" si="63"/>
        <v>724</v>
      </c>
    </row>
    <row r="2209" spans="1:12" ht="12.75">
      <c r="A2209">
        <v>1608.4</v>
      </c>
      <c r="B2209">
        <v>166127</v>
      </c>
      <c r="C2209">
        <v>166199.7</v>
      </c>
      <c r="D2209">
        <v>166272.4</v>
      </c>
      <c r="E2209">
        <v>166345.1</v>
      </c>
      <c r="F2209">
        <v>166417.8</v>
      </c>
      <c r="G2209">
        <v>166490.5</v>
      </c>
      <c r="H2209">
        <v>166563.2</v>
      </c>
      <c r="I2209">
        <v>166635.9</v>
      </c>
      <c r="J2209">
        <v>166708.6</v>
      </c>
      <c r="K2209">
        <v>166781.3</v>
      </c>
      <c r="L2209" s="9">
        <f t="shared" si="63"/>
        <v>726</v>
      </c>
    </row>
    <row r="2210" spans="1:12" ht="12.75">
      <c r="A2210">
        <v>1608.5</v>
      </c>
      <c r="B2210">
        <v>166854</v>
      </c>
      <c r="C2210">
        <v>166927</v>
      </c>
      <c r="D2210">
        <v>167000</v>
      </c>
      <c r="E2210">
        <v>167073</v>
      </c>
      <c r="F2210">
        <v>167146</v>
      </c>
      <c r="G2210">
        <v>167219</v>
      </c>
      <c r="H2210">
        <v>167292</v>
      </c>
      <c r="I2210">
        <v>167365</v>
      </c>
      <c r="J2210">
        <v>167438</v>
      </c>
      <c r="K2210">
        <v>167511</v>
      </c>
      <c r="L2210" s="9">
        <f t="shared" si="63"/>
        <v>727</v>
      </c>
    </row>
    <row r="2211" spans="1:12" ht="12.75">
      <c r="A2211">
        <v>1608.6</v>
      </c>
      <c r="B2211">
        <v>167584</v>
      </c>
      <c r="C2211">
        <v>167657.1</v>
      </c>
      <c r="D2211">
        <v>167730.2</v>
      </c>
      <c r="E2211">
        <v>167803.3</v>
      </c>
      <c r="F2211">
        <v>167876.4</v>
      </c>
      <c r="G2211">
        <v>167949.5</v>
      </c>
      <c r="H2211">
        <v>168022.6</v>
      </c>
      <c r="I2211">
        <v>168095.7</v>
      </c>
      <c r="J2211">
        <v>168168.8</v>
      </c>
      <c r="K2211">
        <v>168241.9</v>
      </c>
      <c r="L2211" s="9">
        <f t="shared" si="63"/>
        <v>730</v>
      </c>
    </row>
    <row r="2212" spans="1:12" ht="12.75">
      <c r="A2212">
        <v>1608.7</v>
      </c>
      <c r="B2212">
        <v>168315</v>
      </c>
      <c r="C2212">
        <v>168388.3</v>
      </c>
      <c r="D2212">
        <v>168461.6</v>
      </c>
      <c r="E2212">
        <v>168534.9</v>
      </c>
      <c r="F2212">
        <v>168608.2</v>
      </c>
      <c r="G2212">
        <v>168681.5</v>
      </c>
      <c r="H2212">
        <v>168754.8</v>
      </c>
      <c r="I2212">
        <v>168828.1</v>
      </c>
      <c r="J2212">
        <v>168901.4</v>
      </c>
      <c r="K2212">
        <v>168974.7</v>
      </c>
      <c r="L2212" s="9">
        <f t="shared" si="63"/>
        <v>731</v>
      </c>
    </row>
    <row r="2213" spans="1:12" ht="12.75">
      <c r="A2213">
        <v>1608.8</v>
      </c>
      <c r="B2213">
        <v>169048</v>
      </c>
      <c r="C2213">
        <v>169121.6</v>
      </c>
      <c r="D2213">
        <v>169195.2</v>
      </c>
      <c r="E2213">
        <v>169268.8</v>
      </c>
      <c r="F2213">
        <v>169342.4</v>
      </c>
      <c r="G2213">
        <v>169416</v>
      </c>
      <c r="H2213">
        <v>169489.6</v>
      </c>
      <c r="I2213">
        <v>169563.2</v>
      </c>
      <c r="J2213">
        <v>169636.8</v>
      </c>
      <c r="K2213">
        <v>169710.4</v>
      </c>
      <c r="L2213" s="9">
        <f t="shared" si="63"/>
        <v>733</v>
      </c>
    </row>
    <row r="2214" spans="1:12" ht="12.75">
      <c r="A2214">
        <v>1608.9</v>
      </c>
      <c r="B2214">
        <v>169784</v>
      </c>
      <c r="C2214">
        <v>169857.7</v>
      </c>
      <c r="D2214">
        <v>169931.4</v>
      </c>
      <c r="E2214">
        <v>170005.1</v>
      </c>
      <c r="F2214">
        <v>170078.8</v>
      </c>
      <c r="G2214">
        <v>170152.5</v>
      </c>
      <c r="H2214">
        <v>170226.2</v>
      </c>
      <c r="I2214">
        <v>170299.9</v>
      </c>
      <c r="J2214">
        <v>170373.6</v>
      </c>
      <c r="K2214">
        <v>170447.3</v>
      </c>
      <c r="L2214" s="9">
        <f t="shared" si="63"/>
        <v>736</v>
      </c>
    </row>
    <row r="2215" spans="1:12" ht="12.75">
      <c r="A2215">
        <v>1609</v>
      </c>
      <c r="B2215">
        <v>170521</v>
      </c>
      <c r="C2215">
        <v>170594.9</v>
      </c>
      <c r="D2215">
        <v>170668.8</v>
      </c>
      <c r="E2215">
        <v>170742.7</v>
      </c>
      <c r="F2215">
        <v>170816.6</v>
      </c>
      <c r="G2215">
        <v>170890.5</v>
      </c>
      <c r="H2215">
        <v>170964.4</v>
      </c>
      <c r="I2215">
        <v>171038.3</v>
      </c>
      <c r="J2215">
        <v>171112.2</v>
      </c>
      <c r="K2215">
        <v>171186.1</v>
      </c>
      <c r="L2215" s="9">
        <f t="shared" si="63"/>
        <v>737</v>
      </c>
    </row>
    <row r="2216" spans="1:12" ht="12.75">
      <c r="A2216">
        <v>1609.1</v>
      </c>
      <c r="B2216">
        <v>171260</v>
      </c>
      <c r="C2216">
        <v>171334</v>
      </c>
      <c r="D2216">
        <v>171408</v>
      </c>
      <c r="E2216">
        <v>171482</v>
      </c>
      <c r="F2216">
        <v>171556</v>
      </c>
      <c r="G2216">
        <v>171630</v>
      </c>
      <c r="H2216">
        <v>171704</v>
      </c>
      <c r="I2216">
        <v>171778</v>
      </c>
      <c r="J2216">
        <v>171852</v>
      </c>
      <c r="K2216">
        <v>171926</v>
      </c>
      <c r="L2216" s="9">
        <f t="shared" si="63"/>
        <v>739</v>
      </c>
    </row>
    <row r="2217" spans="1:12" ht="12.75">
      <c r="A2217">
        <v>1609.2</v>
      </c>
      <c r="B2217">
        <v>172000</v>
      </c>
      <c r="C2217">
        <v>172074.3</v>
      </c>
      <c r="D2217">
        <v>172148.6</v>
      </c>
      <c r="E2217">
        <v>172222.9</v>
      </c>
      <c r="F2217">
        <v>172297.2</v>
      </c>
      <c r="G2217">
        <v>172371.5</v>
      </c>
      <c r="H2217">
        <v>172445.8</v>
      </c>
      <c r="I2217">
        <v>172520.1</v>
      </c>
      <c r="J2217">
        <v>172594.4</v>
      </c>
      <c r="K2217">
        <v>172668.7</v>
      </c>
      <c r="L2217" s="9">
        <f t="shared" si="63"/>
        <v>740</v>
      </c>
    </row>
    <row r="2218" spans="1:12" ht="12.75">
      <c r="A2218">
        <v>1609.3</v>
      </c>
      <c r="B2218">
        <v>172743</v>
      </c>
      <c r="C2218">
        <v>172817.5</v>
      </c>
      <c r="D2218">
        <v>172892</v>
      </c>
      <c r="E2218">
        <v>172966.5</v>
      </c>
      <c r="F2218">
        <v>173041</v>
      </c>
      <c r="G2218">
        <v>173115.5</v>
      </c>
      <c r="H2218">
        <v>173190</v>
      </c>
      <c r="I2218">
        <v>173264.5</v>
      </c>
      <c r="J2218">
        <v>173339</v>
      </c>
      <c r="K2218">
        <v>173413.5</v>
      </c>
      <c r="L2218" s="9">
        <f t="shared" si="63"/>
        <v>743</v>
      </c>
    </row>
    <row r="2219" spans="1:12" ht="12.75">
      <c r="A2219">
        <v>1609.4</v>
      </c>
      <c r="B2219">
        <v>173488</v>
      </c>
      <c r="C2219">
        <v>173562.6</v>
      </c>
      <c r="D2219">
        <v>173637.2</v>
      </c>
      <c r="E2219">
        <v>173711.8</v>
      </c>
      <c r="F2219">
        <v>173786.4</v>
      </c>
      <c r="G2219">
        <v>173861</v>
      </c>
      <c r="H2219">
        <v>173935.6</v>
      </c>
      <c r="I2219">
        <v>174010.2</v>
      </c>
      <c r="J2219">
        <v>174084.8</v>
      </c>
      <c r="K2219">
        <v>174159.4</v>
      </c>
      <c r="L2219" s="9">
        <f t="shared" si="63"/>
        <v>745</v>
      </c>
    </row>
    <row r="2220" spans="1:12" ht="12.75">
      <c r="A2220">
        <v>1609.5</v>
      </c>
      <c r="B2220">
        <v>174234</v>
      </c>
      <c r="C2220">
        <v>174308.9</v>
      </c>
      <c r="D2220">
        <v>174383.8</v>
      </c>
      <c r="E2220">
        <v>174458.7</v>
      </c>
      <c r="F2220">
        <v>174533.6</v>
      </c>
      <c r="G2220">
        <v>174608.5</v>
      </c>
      <c r="H2220">
        <v>174683.4</v>
      </c>
      <c r="I2220">
        <v>174758.3</v>
      </c>
      <c r="J2220">
        <v>174833.2</v>
      </c>
      <c r="K2220">
        <v>174908.1</v>
      </c>
      <c r="L2220" s="9">
        <f t="shared" si="63"/>
        <v>746</v>
      </c>
    </row>
    <row r="2221" spans="1:12" ht="12.75">
      <c r="A2221">
        <v>1609.6</v>
      </c>
      <c r="B2221">
        <v>174983</v>
      </c>
      <c r="C2221">
        <v>175058</v>
      </c>
      <c r="D2221">
        <v>175133</v>
      </c>
      <c r="E2221">
        <v>175208</v>
      </c>
      <c r="F2221">
        <v>175283</v>
      </c>
      <c r="G2221">
        <v>175358</v>
      </c>
      <c r="H2221">
        <v>175433</v>
      </c>
      <c r="I2221">
        <v>175508</v>
      </c>
      <c r="J2221">
        <v>175583</v>
      </c>
      <c r="K2221">
        <v>175658</v>
      </c>
      <c r="L2221" s="9">
        <f t="shared" si="63"/>
        <v>749</v>
      </c>
    </row>
    <row r="2222" spans="1:12" ht="12.75">
      <c r="A2222">
        <v>1609.7</v>
      </c>
      <c r="B2222">
        <v>175733</v>
      </c>
      <c r="C2222">
        <v>175808.2</v>
      </c>
      <c r="D2222">
        <v>175883.4</v>
      </c>
      <c r="E2222">
        <v>175958.6</v>
      </c>
      <c r="F2222">
        <v>176033.8</v>
      </c>
      <c r="G2222">
        <v>176109</v>
      </c>
      <c r="H2222">
        <v>176184.2</v>
      </c>
      <c r="I2222">
        <v>176259.4</v>
      </c>
      <c r="J2222">
        <v>176334.6</v>
      </c>
      <c r="K2222">
        <v>176409.8</v>
      </c>
      <c r="L2222" s="9">
        <f t="shared" si="63"/>
        <v>750</v>
      </c>
    </row>
    <row r="2223" spans="1:12" ht="12.75">
      <c r="A2223">
        <v>1609.8</v>
      </c>
      <c r="B2223">
        <v>176485</v>
      </c>
      <c r="C2223">
        <v>176560.5</v>
      </c>
      <c r="D2223">
        <v>176636</v>
      </c>
      <c r="E2223">
        <v>176711.5</v>
      </c>
      <c r="F2223">
        <v>176787</v>
      </c>
      <c r="G2223">
        <v>176862.5</v>
      </c>
      <c r="H2223">
        <v>176938</v>
      </c>
      <c r="I2223">
        <v>177013.5</v>
      </c>
      <c r="J2223">
        <v>177089</v>
      </c>
      <c r="K2223">
        <v>177164.5</v>
      </c>
      <c r="L2223" s="9">
        <f t="shared" si="63"/>
        <v>752</v>
      </c>
    </row>
    <row r="2224" spans="1:12" ht="12.75">
      <c r="A2224">
        <v>1609.9</v>
      </c>
      <c r="B2224">
        <v>177240</v>
      </c>
      <c r="C2224">
        <v>177315.6</v>
      </c>
      <c r="D2224">
        <v>177391.2</v>
      </c>
      <c r="E2224">
        <v>177466.8</v>
      </c>
      <c r="F2224">
        <v>177542.4</v>
      </c>
      <c r="G2224">
        <v>177618</v>
      </c>
      <c r="H2224">
        <v>177693.6</v>
      </c>
      <c r="I2224">
        <v>177769.2</v>
      </c>
      <c r="J2224">
        <v>177844.8</v>
      </c>
      <c r="K2224">
        <v>177920.4</v>
      </c>
      <c r="L2224" s="9">
        <f t="shared" si="63"/>
        <v>755</v>
      </c>
    </row>
    <row r="2225" spans="1:12" ht="12.75">
      <c r="A2225">
        <v>1610</v>
      </c>
      <c r="B2225">
        <v>177996</v>
      </c>
      <c r="C2225">
        <v>178071.8</v>
      </c>
      <c r="D2225">
        <v>178147.6</v>
      </c>
      <c r="E2225">
        <v>178223.4</v>
      </c>
      <c r="F2225">
        <v>178299.2</v>
      </c>
      <c r="G2225">
        <v>178375</v>
      </c>
      <c r="H2225">
        <v>178450.8</v>
      </c>
      <c r="I2225">
        <v>178526.6</v>
      </c>
      <c r="J2225">
        <v>178602.4</v>
      </c>
      <c r="K2225">
        <v>178678.2</v>
      </c>
      <c r="L2225" s="9">
        <f t="shared" si="63"/>
        <v>756</v>
      </c>
    </row>
    <row r="2226" spans="1:12" ht="12.75">
      <c r="A2226">
        <v>1610.1</v>
      </c>
      <c r="B2226">
        <v>178754</v>
      </c>
      <c r="C2226">
        <v>178830</v>
      </c>
      <c r="D2226">
        <v>178906</v>
      </c>
      <c r="E2226">
        <v>178982</v>
      </c>
      <c r="F2226">
        <v>179058</v>
      </c>
      <c r="G2226">
        <v>179134</v>
      </c>
      <c r="H2226">
        <v>179210</v>
      </c>
      <c r="I2226">
        <v>179286</v>
      </c>
      <c r="J2226">
        <v>179362</v>
      </c>
      <c r="K2226">
        <v>179438</v>
      </c>
      <c r="L2226" s="9">
        <f t="shared" si="63"/>
        <v>758</v>
      </c>
    </row>
    <row r="2227" spans="1:12" ht="12.75">
      <c r="A2227">
        <v>1610.2</v>
      </c>
      <c r="B2227">
        <v>179514</v>
      </c>
      <c r="C2227">
        <v>179590.2</v>
      </c>
      <c r="D2227">
        <v>179666.4</v>
      </c>
      <c r="E2227">
        <v>179742.6</v>
      </c>
      <c r="F2227">
        <v>179818.8</v>
      </c>
      <c r="G2227">
        <v>179895</v>
      </c>
      <c r="H2227">
        <v>179971.2</v>
      </c>
      <c r="I2227">
        <v>180047.4</v>
      </c>
      <c r="J2227">
        <v>180123.6</v>
      </c>
      <c r="K2227">
        <v>180199.8</v>
      </c>
      <c r="L2227" s="9">
        <f t="shared" si="63"/>
        <v>760</v>
      </c>
    </row>
    <row r="2228" spans="1:12" ht="12.75">
      <c r="A2228">
        <v>1610.3</v>
      </c>
      <c r="B2228">
        <v>180276</v>
      </c>
      <c r="L2228" s="9">
        <f t="shared" si="63"/>
        <v>762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31"/>
    <pageSetUpPr fitToPage="1"/>
  </sheetPr>
  <dimension ref="A2:U35"/>
  <sheetViews>
    <sheetView workbookViewId="0" topLeftCell="A1">
      <selection activeCell="A1" sqref="A1"/>
    </sheetView>
  </sheetViews>
  <sheetFormatPr defaultColWidth="9.140625" defaultRowHeight="12.75"/>
  <cols>
    <col min="2" max="2" width="13.00390625" style="0" customWidth="1"/>
    <col min="3" max="3" width="13.28125" style="0" customWidth="1"/>
    <col min="4" max="4" width="11.8515625" style="0" customWidth="1"/>
    <col min="5" max="5" width="13.00390625" style="0" customWidth="1"/>
    <col min="6" max="6" width="14.00390625" style="0" customWidth="1"/>
    <col min="7" max="7" width="13.421875" style="0" customWidth="1"/>
    <col min="8" max="8" width="11.140625" style="0" bestFit="1" customWidth="1"/>
    <col min="9" max="9" width="11.57421875" style="0" customWidth="1"/>
    <col min="10" max="10" width="12.28125" style="0" customWidth="1"/>
    <col min="11" max="11" width="12.140625" style="0" customWidth="1"/>
    <col min="12" max="12" width="13.421875" style="0" customWidth="1"/>
    <col min="13" max="13" width="9.8515625" style="0" bestFit="1" customWidth="1"/>
    <col min="18" max="18" width="15.57421875" style="0" bestFit="1" customWidth="1"/>
    <col min="19" max="19" width="16.421875" style="0" bestFit="1" customWidth="1"/>
  </cols>
  <sheetData>
    <row r="2" ht="12.75">
      <c r="B2" t="s">
        <v>140</v>
      </c>
    </row>
    <row r="4" spans="2:12" ht="12.75">
      <c r="B4" s="44" t="s">
        <v>141</v>
      </c>
      <c r="C4" s="45" t="s">
        <v>142</v>
      </c>
      <c r="D4" s="45" t="s">
        <v>143</v>
      </c>
      <c r="E4" s="45" t="s">
        <v>144</v>
      </c>
      <c r="F4" s="45" t="s">
        <v>145</v>
      </c>
      <c r="G4" s="45" t="s">
        <v>146</v>
      </c>
      <c r="H4" s="45" t="s">
        <v>147</v>
      </c>
      <c r="I4" s="45" t="s">
        <v>148</v>
      </c>
      <c r="J4" s="45" t="s">
        <v>149</v>
      </c>
      <c r="K4" s="45" t="s">
        <v>150</v>
      </c>
      <c r="L4" s="46" t="s">
        <v>151</v>
      </c>
    </row>
    <row r="5" spans="2:12" ht="12.75">
      <c r="B5" s="47" t="s">
        <v>152</v>
      </c>
      <c r="C5" s="48" t="s">
        <v>153</v>
      </c>
      <c r="D5" s="48" t="s">
        <v>154</v>
      </c>
      <c r="E5" s="48" t="s">
        <v>155</v>
      </c>
      <c r="F5" s="48" t="s">
        <v>156</v>
      </c>
      <c r="G5" s="48" t="s">
        <v>157</v>
      </c>
      <c r="H5" s="48" t="s">
        <v>158</v>
      </c>
      <c r="I5" s="48" t="s">
        <v>159</v>
      </c>
      <c r="J5" s="48"/>
      <c r="K5" s="48" t="s">
        <v>160</v>
      </c>
      <c r="L5" s="49" t="s">
        <v>161</v>
      </c>
    </row>
    <row r="6" spans="2:12" ht="12.75">
      <c r="B6" s="50"/>
      <c r="C6" s="27" t="s">
        <v>162</v>
      </c>
      <c r="D6" s="27" t="s">
        <v>163</v>
      </c>
      <c r="E6" s="27" t="s">
        <v>164</v>
      </c>
      <c r="F6" s="27"/>
      <c r="G6" s="27" t="s">
        <v>158</v>
      </c>
      <c r="H6" s="27"/>
      <c r="I6" s="27" t="s">
        <v>165</v>
      </c>
      <c r="J6" s="27" t="s">
        <v>166</v>
      </c>
      <c r="K6" s="27" t="s">
        <v>167</v>
      </c>
      <c r="L6" s="51" t="s">
        <v>168</v>
      </c>
    </row>
    <row r="7" spans="2:12" ht="12.75">
      <c r="B7" s="50"/>
      <c r="C7" s="27"/>
      <c r="D7" s="27"/>
      <c r="E7" s="27"/>
      <c r="F7" s="27"/>
      <c r="G7" s="27" t="s">
        <v>169</v>
      </c>
      <c r="H7" s="27"/>
      <c r="I7" s="27"/>
      <c r="J7" s="27" t="s">
        <v>170</v>
      </c>
      <c r="K7" s="27" t="s">
        <v>171</v>
      </c>
      <c r="L7" s="51" t="s">
        <v>152</v>
      </c>
    </row>
    <row r="8" spans="2:12" ht="12.75">
      <c r="B8" s="50"/>
      <c r="C8" s="27"/>
      <c r="D8" s="27"/>
      <c r="E8" s="27"/>
      <c r="F8" s="27"/>
      <c r="G8" s="27"/>
      <c r="H8" s="27"/>
      <c r="I8" s="27"/>
      <c r="J8" s="27" t="s">
        <v>172</v>
      </c>
      <c r="K8" s="27" t="s">
        <v>173</v>
      </c>
      <c r="L8" s="51" t="s">
        <v>162</v>
      </c>
    </row>
    <row r="9" spans="2:12" ht="12.75">
      <c r="B9" s="50"/>
      <c r="C9" s="27"/>
      <c r="D9" s="27"/>
      <c r="E9" s="27"/>
      <c r="F9" s="27"/>
      <c r="G9" s="27"/>
      <c r="H9" s="27"/>
      <c r="I9" s="27"/>
      <c r="J9" s="27" t="s">
        <v>174</v>
      </c>
      <c r="K9" s="27" t="s">
        <v>175</v>
      </c>
      <c r="L9" s="51"/>
    </row>
    <row r="10" spans="2:12" ht="12.75">
      <c r="B10" s="50"/>
      <c r="C10" s="27"/>
      <c r="D10" s="27"/>
      <c r="E10" s="27"/>
      <c r="F10" s="27"/>
      <c r="G10" s="27"/>
      <c r="H10" s="27"/>
      <c r="I10" s="27"/>
      <c r="J10" s="27" t="s">
        <v>176</v>
      </c>
      <c r="K10" s="27"/>
      <c r="L10" s="51"/>
    </row>
    <row r="11" spans="2:12" ht="12.75">
      <c r="B11" s="52"/>
      <c r="C11" s="53"/>
      <c r="D11" s="53"/>
      <c r="E11" s="53"/>
      <c r="F11" s="53"/>
      <c r="G11" s="53"/>
      <c r="H11" s="53"/>
      <c r="I11" s="53"/>
      <c r="J11" s="53"/>
      <c r="K11" s="53"/>
      <c r="L11" s="54"/>
    </row>
    <row r="12" spans="2:12" ht="12.75">
      <c r="B12" s="47" t="s">
        <v>177</v>
      </c>
      <c r="C12" s="48" t="s">
        <v>178</v>
      </c>
      <c r="D12" s="48" t="s">
        <v>179</v>
      </c>
      <c r="E12" s="48" t="s">
        <v>180</v>
      </c>
      <c r="F12" s="48" t="s">
        <v>181</v>
      </c>
      <c r="G12" s="48" t="s">
        <v>182</v>
      </c>
      <c r="H12" s="48" t="s">
        <v>183</v>
      </c>
      <c r="I12" s="48" t="s">
        <v>184</v>
      </c>
      <c r="J12" s="48" t="s">
        <v>185</v>
      </c>
      <c r="K12" s="48" t="s">
        <v>186</v>
      </c>
      <c r="L12" s="49" t="s">
        <v>187</v>
      </c>
    </row>
    <row r="13" spans="2:12" ht="12.75">
      <c r="B13" s="50"/>
      <c r="C13" s="27" t="s">
        <v>162</v>
      </c>
      <c r="D13" s="27" t="s">
        <v>188</v>
      </c>
      <c r="E13" s="27" t="s">
        <v>189</v>
      </c>
      <c r="F13" s="27"/>
      <c r="G13" s="27" t="s">
        <v>17</v>
      </c>
      <c r="H13" s="27" t="s">
        <v>146</v>
      </c>
      <c r="I13" s="27" t="s">
        <v>147</v>
      </c>
      <c r="J13" s="27" t="s">
        <v>190</v>
      </c>
      <c r="K13" s="27" t="s">
        <v>149</v>
      </c>
      <c r="L13" s="51"/>
    </row>
    <row r="14" spans="2:12" ht="12.75">
      <c r="B14" s="50"/>
      <c r="C14" s="27"/>
      <c r="D14" s="27" t="s">
        <v>191</v>
      </c>
      <c r="E14" s="27" t="s">
        <v>192</v>
      </c>
      <c r="F14" s="27"/>
      <c r="G14" s="27" t="s">
        <v>193</v>
      </c>
      <c r="H14" s="27"/>
      <c r="I14" s="27"/>
      <c r="J14" s="27"/>
      <c r="K14" s="27"/>
      <c r="L14" s="51"/>
    </row>
    <row r="15" spans="2:12" ht="12.75">
      <c r="B15" s="50"/>
      <c r="C15" s="27"/>
      <c r="D15" s="27"/>
      <c r="E15" s="27"/>
      <c r="F15" s="27"/>
      <c r="G15" s="27" t="s">
        <v>194</v>
      </c>
      <c r="H15" s="27"/>
      <c r="I15" s="27"/>
      <c r="J15" s="27"/>
      <c r="K15" s="27"/>
      <c r="L15" s="51"/>
    </row>
    <row r="16" spans="2:12" ht="12.75">
      <c r="B16" s="50"/>
      <c r="C16" s="27" t="s">
        <v>253</v>
      </c>
      <c r="D16" s="27"/>
      <c r="E16" s="27"/>
      <c r="F16" s="27"/>
      <c r="G16" s="27" t="s">
        <v>195</v>
      </c>
      <c r="H16" s="27"/>
      <c r="I16" s="27"/>
      <c r="J16" s="27"/>
      <c r="K16" s="27"/>
      <c r="L16" s="51"/>
    </row>
    <row r="17" spans="2:12" ht="12.75">
      <c r="B17" s="50"/>
      <c r="C17" s="27"/>
      <c r="D17" s="27"/>
      <c r="E17" s="27"/>
      <c r="F17" s="27"/>
      <c r="G17" s="27" t="s">
        <v>196</v>
      </c>
      <c r="H17" s="27"/>
      <c r="I17" s="27"/>
      <c r="J17" s="27"/>
      <c r="K17" s="27"/>
      <c r="L17" s="51"/>
    </row>
    <row r="18" spans="1:12" ht="12.75">
      <c r="A18" t="s">
        <v>0</v>
      </c>
      <c r="B18" s="55"/>
      <c r="C18" s="56"/>
      <c r="D18" s="56"/>
      <c r="E18" s="56"/>
      <c r="F18" s="56"/>
      <c r="G18" s="56"/>
      <c r="H18" s="56"/>
      <c r="I18" s="56"/>
      <c r="J18" s="56"/>
      <c r="K18" s="56"/>
      <c r="L18" s="57"/>
    </row>
    <row r="19" spans="2:12" ht="12.75">
      <c r="B19" s="10"/>
      <c r="C19" s="10"/>
      <c r="D19" s="10"/>
      <c r="E19" s="10"/>
      <c r="F19" s="10"/>
      <c r="G19" s="10"/>
      <c r="H19" s="10"/>
      <c r="I19" s="10"/>
      <c r="J19" s="10"/>
      <c r="K19" s="10"/>
      <c r="L19" s="10"/>
    </row>
    <row r="20" spans="1:13" ht="12.75">
      <c r="A20">
        <v>2003</v>
      </c>
      <c r="C20" s="73">
        <f>'ks abov'!E28</f>
        <v>10595</v>
      </c>
      <c r="D20" s="76"/>
      <c r="E20" s="73">
        <f>'ks abov'!M28</f>
        <v>3353</v>
      </c>
      <c r="F20" s="63">
        <f>C20-E20</f>
        <v>7242</v>
      </c>
      <c r="G20" s="58">
        <v>0.23</v>
      </c>
      <c r="H20" s="76">
        <f>E20*G20</f>
        <v>771.19</v>
      </c>
      <c r="I20" s="76">
        <f>F20+H20</f>
        <v>8013.1900000000005</v>
      </c>
      <c r="J20" s="58">
        <v>0.82</v>
      </c>
      <c r="K20" s="76">
        <f>I20*J20</f>
        <v>6570.8158</v>
      </c>
      <c r="L20" s="59">
        <f>K20/C20</f>
        <v>0.6201808211420482</v>
      </c>
      <c r="M20" s="59">
        <f>1-L20</f>
        <v>0.3798191788579518</v>
      </c>
    </row>
    <row r="21" spans="2:4" ht="12.75">
      <c r="B21" t="s">
        <v>258</v>
      </c>
      <c r="D21" s="63"/>
    </row>
    <row r="23" spans="15:16" ht="12.75">
      <c r="O23" s="60"/>
      <c r="P23" s="60"/>
    </row>
    <row r="24" spans="14:19" ht="12.75">
      <c r="N24" s="60"/>
      <c r="O24" s="60"/>
      <c r="P24" s="60"/>
      <c r="Q24" s="60"/>
      <c r="R24" s="5"/>
      <c r="S24" s="5"/>
    </row>
    <row r="25" spans="13:19" ht="12.75">
      <c r="M25" s="1"/>
      <c r="N25" s="1"/>
      <c r="O25" s="1"/>
      <c r="P25" s="1"/>
      <c r="Q25" s="1"/>
      <c r="R25" s="61"/>
      <c r="S25" s="61"/>
    </row>
    <row r="26" spans="2:21" ht="12.75">
      <c r="B26" t="s">
        <v>197</v>
      </c>
      <c r="U26">
        <v>76693</v>
      </c>
    </row>
    <row r="27" spans="2:21" ht="12.75">
      <c r="B27" t="s">
        <v>198</v>
      </c>
      <c r="U27">
        <v>72949</v>
      </c>
    </row>
    <row r="28" ht="12.75">
      <c r="U28">
        <v>68468</v>
      </c>
    </row>
    <row r="29" ht="12.75">
      <c r="U29">
        <v>65785</v>
      </c>
    </row>
    <row r="30" ht="12.75">
      <c r="U30">
        <v>63144</v>
      </c>
    </row>
    <row r="31" ht="12.75">
      <c r="U31">
        <v>126839</v>
      </c>
    </row>
    <row r="32" ht="12.75">
      <c r="U32">
        <v>67217</v>
      </c>
    </row>
    <row r="33" ht="12.75">
      <c r="U33">
        <v>87742</v>
      </c>
    </row>
    <row r="35" ht="12.75">
      <c r="L35" s="62"/>
    </row>
  </sheetData>
  <printOptions/>
  <pageMargins left="0.75" right="0.75" top="1" bottom="1" header="0.5" footer="0.5"/>
  <pageSetup fitToHeight="1" fitToWidth="1" horizontalDpi="600" verticalDpi="600" orientation="landscape" scale="78" r:id="rId1"/>
</worksheet>
</file>

<file path=xl/worksheets/sheet7.xml><?xml version="1.0" encoding="utf-8"?>
<worksheet xmlns="http://schemas.openxmlformats.org/spreadsheetml/2006/main" xmlns:r="http://schemas.openxmlformats.org/officeDocument/2006/relationships">
  <sheetPr>
    <tabColor indexed="31"/>
    <pageSetUpPr fitToPage="1"/>
  </sheetPr>
  <dimension ref="A2:M27"/>
  <sheetViews>
    <sheetView workbookViewId="0" topLeftCell="A1">
      <selection activeCell="A1" sqref="A1"/>
    </sheetView>
  </sheetViews>
  <sheetFormatPr defaultColWidth="9.140625" defaultRowHeight="12.75"/>
  <cols>
    <col min="2" max="2" width="18.140625" style="0" customWidth="1"/>
    <col min="4" max="4" width="11.28125" style="0" bestFit="1" customWidth="1"/>
    <col min="5" max="5" width="11.00390625" style="0" bestFit="1" customWidth="1"/>
    <col min="6" max="6" width="11.28125" style="0" bestFit="1" customWidth="1"/>
    <col min="7" max="7" width="11.00390625" style="0" bestFit="1" customWidth="1"/>
    <col min="8" max="8" width="9.57421875" style="0" bestFit="1" customWidth="1"/>
    <col min="9" max="9" width="11.00390625" style="0" bestFit="1" customWidth="1"/>
    <col min="10" max="10" width="12.00390625" style="0" bestFit="1" customWidth="1"/>
    <col min="11" max="11" width="10.28125" style="0" bestFit="1" customWidth="1"/>
    <col min="12" max="12" width="11.421875" style="0" bestFit="1" customWidth="1"/>
  </cols>
  <sheetData>
    <row r="2" ht="12.75">
      <c r="B2" t="s">
        <v>140</v>
      </c>
    </row>
    <row r="4" spans="2:12" ht="12.75">
      <c r="B4" s="44" t="s">
        <v>141</v>
      </c>
      <c r="C4" s="45" t="s">
        <v>142</v>
      </c>
      <c r="D4" s="45" t="s">
        <v>143</v>
      </c>
      <c r="E4" s="45" t="s">
        <v>144</v>
      </c>
      <c r="F4" s="45" t="s">
        <v>145</v>
      </c>
      <c r="G4" s="45" t="s">
        <v>146</v>
      </c>
      <c r="H4" s="45" t="s">
        <v>147</v>
      </c>
      <c r="I4" s="45" t="s">
        <v>148</v>
      </c>
      <c r="J4" s="45" t="s">
        <v>149</v>
      </c>
      <c r="K4" s="45" t="s">
        <v>150</v>
      </c>
      <c r="L4" s="46" t="s">
        <v>151</v>
      </c>
    </row>
    <row r="5" spans="2:12" ht="12.75">
      <c r="B5" s="47" t="s">
        <v>152</v>
      </c>
      <c r="C5" s="48" t="s">
        <v>153</v>
      </c>
      <c r="D5" s="48" t="s">
        <v>154</v>
      </c>
      <c r="E5" s="48" t="s">
        <v>155</v>
      </c>
      <c r="F5" s="48" t="s">
        <v>156</v>
      </c>
      <c r="G5" s="48" t="s">
        <v>157</v>
      </c>
      <c r="H5" s="48" t="s">
        <v>158</v>
      </c>
      <c r="I5" s="48" t="s">
        <v>159</v>
      </c>
      <c r="J5" s="48"/>
      <c r="K5" s="48" t="s">
        <v>160</v>
      </c>
      <c r="L5" s="49" t="s">
        <v>161</v>
      </c>
    </row>
    <row r="6" spans="2:12" ht="12.75">
      <c r="B6" s="50"/>
      <c r="C6" s="27" t="s">
        <v>162</v>
      </c>
      <c r="D6" s="27" t="s">
        <v>163</v>
      </c>
      <c r="E6" s="27" t="s">
        <v>164</v>
      </c>
      <c r="F6" s="27"/>
      <c r="G6" s="27" t="s">
        <v>158</v>
      </c>
      <c r="H6" s="27"/>
      <c r="I6" s="27" t="s">
        <v>165</v>
      </c>
      <c r="J6" s="27" t="s">
        <v>166</v>
      </c>
      <c r="K6" s="27" t="s">
        <v>167</v>
      </c>
      <c r="L6" s="51" t="s">
        <v>168</v>
      </c>
    </row>
    <row r="7" spans="2:12" ht="12.75">
      <c r="B7" s="50"/>
      <c r="C7" s="27"/>
      <c r="D7" s="27"/>
      <c r="E7" s="27"/>
      <c r="F7" s="27"/>
      <c r="G7" s="27" t="s">
        <v>169</v>
      </c>
      <c r="H7" s="27"/>
      <c r="I7" s="27"/>
      <c r="J7" s="27" t="s">
        <v>170</v>
      </c>
      <c r="K7" s="27" t="s">
        <v>171</v>
      </c>
      <c r="L7" s="51" t="s">
        <v>152</v>
      </c>
    </row>
    <row r="8" spans="2:12" ht="12.75">
      <c r="B8" s="50"/>
      <c r="C8" s="27"/>
      <c r="D8" s="27"/>
      <c r="E8" s="27"/>
      <c r="F8" s="27"/>
      <c r="G8" s="27"/>
      <c r="H8" s="27"/>
      <c r="I8" s="27"/>
      <c r="J8" s="27" t="s">
        <v>172</v>
      </c>
      <c r="K8" s="27" t="s">
        <v>173</v>
      </c>
      <c r="L8" s="51" t="s">
        <v>162</v>
      </c>
    </row>
    <row r="9" spans="2:12" ht="12.75">
      <c r="B9" s="50"/>
      <c r="C9" s="27"/>
      <c r="D9" s="27"/>
      <c r="E9" s="27"/>
      <c r="F9" s="27"/>
      <c r="G9" s="27"/>
      <c r="H9" s="27"/>
      <c r="I9" s="27"/>
      <c r="J9" s="27" t="s">
        <v>174</v>
      </c>
      <c r="K9" s="27" t="s">
        <v>175</v>
      </c>
      <c r="L9" s="51"/>
    </row>
    <row r="10" spans="2:12" ht="12.75">
      <c r="B10" s="50"/>
      <c r="C10" s="27"/>
      <c r="D10" s="27"/>
      <c r="E10" s="27"/>
      <c r="F10" s="27"/>
      <c r="G10" s="27"/>
      <c r="H10" s="27"/>
      <c r="I10" s="27"/>
      <c r="J10" s="27" t="s">
        <v>176</v>
      </c>
      <c r="K10" s="27"/>
      <c r="L10" s="51"/>
    </row>
    <row r="11" spans="2:12" ht="12.75">
      <c r="B11" s="52"/>
      <c r="C11" s="53"/>
      <c r="D11" s="53"/>
      <c r="E11" s="53"/>
      <c r="F11" s="53"/>
      <c r="G11" s="53"/>
      <c r="H11" s="53"/>
      <c r="I11" s="53"/>
      <c r="J11" s="53"/>
      <c r="K11" s="53"/>
      <c r="L11" s="54"/>
    </row>
    <row r="12" spans="2:12" ht="12.75">
      <c r="B12" s="47" t="s">
        <v>177</v>
      </c>
      <c r="C12" s="48" t="s">
        <v>178</v>
      </c>
      <c r="D12" s="48" t="s">
        <v>179</v>
      </c>
      <c r="E12" s="48" t="s">
        <v>180</v>
      </c>
      <c r="F12" s="48" t="s">
        <v>181</v>
      </c>
      <c r="G12" s="48" t="s">
        <v>182</v>
      </c>
      <c r="H12" s="48" t="s">
        <v>183</v>
      </c>
      <c r="I12" s="48" t="s">
        <v>184</v>
      </c>
      <c r="J12" s="48" t="s">
        <v>185</v>
      </c>
      <c r="K12" s="48" t="s">
        <v>186</v>
      </c>
      <c r="L12" s="49" t="s">
        <v>187</v>
      </c>
    </row>
    <row r="13" spans="2:12" ht="12.75">
      <c r="B13" s="50"/>
      <c r="C13" s="27" t="s">
        <v>162</v>
      </c>
      <c r="D13" s="27" t="s">
        <v>188</v>
      </c>
      <c r="E13" s="27" t="s">
        <v>189</v>
      </c>
      <c r="F13" s="27"/>
      <c r="G13" s="27" t="s">
        <v>17</v>
      </c>
      <c r="H13" s="27" t="s">
        <v>146</v>
      </c>
      <c r="I13" s="27" t="s">
        <v>147</v>
      </c>
      <c r="J13" s="27" t="s">
        <v>190</v>
      </c>
      <c r="K13" s="27" t="s">
        <v>149</v>
      </c>
      <c r="L13" s="51"/>
    </row>
    <row r="14" spans="2:12" ht="12.75">
      <c r="B14" s="50"/>
      <c r="C14" s="27"/>
      <c r="D14" s="27" t="s">
        <v>191</v>
      </c>
      <c r="E14" s="27" t="s">
        <v>192</v>
      </c>
      <c r="F14" s="27"/>
      <c r="G14" s="27" t="s">
        <v>193</v>
      </c>
      <c r="H14" s="27"/>
      <c r="I14" s="27"/>
      <c r="J14" s="27"/>
      <c r="K14" s="27"/>
      <c r="L14" s="51"/>
    </row>
    <row r="15" spans="2:12" ht="12.75">
      <c r="B15" s="50"/>
      <c r="C15" s="27"/>
      <c r="D15" s="27"/>
      <c r="E15" s="27"/>
      <c r="F15" s="27"/>
      <c r="G15" s="27" t="s">
        <v>194</v>
      </c>
      <c r="H15" s="27"/>
      <c r="I15" s="27"/>
      <c r="J15" s="27"/>
      <c r="K15" s="27"/>
      <c r="L15" s="51"/>
    </row>
    <row r="16" spans="2:12" ht="12.75">
      <c r="B16" s="50"/>
      <c r="C16" s="27"/>
      <c r="D16" s="27"/>
      <c r="E16" s="27"/>
      <c r="F16" s="27"/>
      <c r="G16" s="27" t="s">
        <v>195</v>
      </c>
      <c r="H16" s="27"/>
      <c r="I16" s="27"/>
      <c r="J16" s="27"/>
      <c r="K16" s="27"/>
      <c r="L16" s="51"/>
    </row>
    <row r="17" spans="2:12" ht="12.75">
      <c r="B17" s="50"/>
      <c r="C17" s="27"/>
      <c r="D17" s="27"/>
      <c r="E17" s="27"/>
      <c r="F17" s="27"/>
      <c r="G17" s="27" t="s">
        <v>196</v>
      </c>
      <c r="H17" s="27"/>
      <c r="I17" s="27"/>
      <c r="J17" s="27"/>
      <c r="K17" s="27"/>
      <c r="L17" s="51"/>
    </row>
    <row r="18" spans="1:12" ht="12.75">
      <c r="A18" t="s">
        <v>0</v>
      </c>
      <c r="B18" s="55"/>
      <c r="C18" s="56"/>
      <c r="D18" s="56"/>
      <c r="E18" s="56"/>
      <c r="F18" s="56"/>
      <c r="G18" s="56"/>
      <c r="H18" s="56"/>
      <c r="I18" s="56"/>
      <c r="J18" s="56"/>
      <c r="K18" s="56"/>
      <c r="L18" s="57"/>
    </row>
    <row r="19" spans="2:13" ht="12.75">
      <c r="B19" s="10"/>
      <c r="C19" s="10"/>
      <c r="D19" s="10"/>
      <c r="E19" s="10"/>
      <c r="F19" s="10"/>
      <c r="G19" s="10"/>
      <c r="H19" s="10"/>
      <c r="I19" s="10"/>
      <c r="J19" s="10"/>
      <c r="K19" s="10"/>
      <c r="L19" s="10"/>
      <c r="M19" t="s">
        <v>200</v>
      </c>
    </row>
    <row r="20" spans="1:13" ht="12.75">
      <c r="A20">
        <v>2003</v>
      </c>
      <c r="C20" s="63">
        <f>'ks below'!E28</f>
        <v>27851</v>
      </c>
      <c r="E20" s="63">
        <f>'ks below'!M28</f>
        <v>14610</v>
      </c>
      <c r="F20">
        <f>C20-E20</f>
        <v>13241</v>
      </c>
      <c r="G20" s="58">
        <v>0.23</v>
      </c>
      <c r="H20">
        <f>E20*G20</f>
        <v>3360.3</v>
      </c>
      <c r="I20">
        <f>F20+H20</f>
        <v>16601.3</v>
      </c>
      <c r="J20" s="58">
        <v>0.82</v>
      </c>
      <c r="K20">
        <f>I20*J20</f>
        <v>13613.065999999999</v>
      </c>
      <c r="L20" s="59">
        <f>K20/C20</f>
        <v>0.4887819467882661</v>
      </c>
      <c r="M20" s="59">
        <f>1-L20</f>
        <v>0.5112180532117339</v>
      </c>
    </row>
    <row r="26" ht="12.75">
      <c r="B26" t="s">
        <v>197</v>
      </c>
    </row>
    <row r="27" ht="12.75">
      <c r="B27" t="s">
        <v>198</v>
      </c>
    </row>
  </sheetData>
  <printOptions/>
  <pageMargins left="0.75" right="0.75" top="1" bottom="1" header="0.5" footer="0.5"/>
  <pageSetup fitToHeight="1" fitToWidth="1" horizontalDpi="600" verticalDpi="600" orientation="landscape" scale="79"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AE404"/>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24.140625" style="0" customWidth="1"/>
    <col min="4" max="4" width="22.28125" style="0" customWidth="1"/>
    <col min="5" max="5" width="11.57421875" style="7" bestFit="1" customWidth="1"/>
    <col min="6" max="6" width="10.7109375" style="7" bestFit="1" customWidth="1"/>
    <col min="7" max="7" width="11.8515625" style="7" bestFit="1" customWidth="1"/>
    <col min="8" max="8" width="12.7109375" style="7" bestFit="1" customWidth="1"/>
    <col min="9" max="9" width="10.8515625" style="7" bestFit="1" customWidth="1"/>
    <col min="10" max="10" width="10.7109375" style="7" bestFit="1" customWidth="1"/>
    <col min="11" max="11" width="13.28125" style="7" customWidth="1"/>
    <col min="12" max="12" width="10.8515625" style="7" bestFit="1" customWidth="1"/>
    <col min="13" max="13" width="10.00390625" style="7" bestFit="1" customWidth="1"/>
    <col min="14" max="14" width="9.140625" style="7" customWidth="1"/>
    <col min="15" max="15" width="8.421875" style="7" customWidth="1"/>
    <col min="16" max="17" width="9.140625" style="7" customWidth="1"/>
    <col min="22" max="22" width="7.57421875" style="0" customWidth="1"/>
    <col min="23" max="23" width="0" style="0" hidden="1" customWidth="1"/>
  </cols>
  <sheetData>
    <row r="1" spans="1:26" ht="15">
      <c r="A1" s="42" t="s">
        <v>505</v>
      </c>
      <c r="B1" t="s">
        <v>489</v>
      </c>
      <c r="C1" t="s">
        <v>490</v>
      </c>
      <c r="D1" t="s">
        <v>491</v>
      </c>
      <c r="E1" t="s">
        <v>468</v>
      </c>
      <c r="F1" t="s">
        <v>521</v>
      </c>
      <c r="G1"/>
      <c r="H1"/>
      <c r="I1"/>
      <c r="J1"/>
      <c r="K1" t="s">
        <v>469</v>
      </c>
      <c r="L1" t="s">
        <v>522</v>
      </c>
      <c r="M1" t="s">
        <v>523</v>
      </c>
      <c r="N1" s="42" t="s">
        <v>505</v>
      </c>
      <c r="O1" t="s">
        <v>489</v>
      </c>
      <c r="P1" t="s">
        <v>490</v>
      </c>
      <c r="Q1" t="s">
        <v>491</v>
      </c>
      <c r="R1" t="s">
        <v>468</v>
      </c>
      <c r="S1" t="s">
        <v>527</v>
      </c>
      <c r="X1" t="s">
        <v>469</v>
      </c>
      <c r="Y1" t="s">
        <v>522</v>
      </c>
      <c r="Z1" t="s">
        <v>528</v>
      </c>
    </row>
    <row r="2" spans="1:18" ht="15">
      <c r="A2" s="42" t="s">
        <v>506</v>
      </c>
      <c r="B2" t="s">
        <v>492</v>
      </c>
      <c r="C2" t="s">
        <v>493</v>
      </c>
      <c r="D2" t="s">
        <v>330</v>
      </c>
      <c r="E2" t="s">
        <v>470</v>
      </c>
      <c r="F2"/>
      <c r="G2"/>
      <c r="H2"/>
      <c r="I2"/>
      <c r="J2"/>
      <c r="K2"/>
      <c r="L2"/>
      <c r="M2"/>
      <c r="N2" s="42" t="s">
        <v>506</v>
      </c>
      <c r="O2" t="s">
        <v>492</v>
      </c>
      <c r="P2" t="s">
        <v>493</v>
      </c>
      <c r="Q2" t="s">
        <v>330</v>
      </c>
      <c r="R2" t="s">
        <v>470</v>
      </c>
    </row>
    <row r="3" spans="1:20" ht="15">
      <c r="A3" s="42" t="s">
        <v>507</v>
      </c>
      <c r="B3" t="s">
        <v>494</v>
      </c>
      <c r="C3" t="s">
        <v>55</v>
      </c>
      <c r="D3" t="s">
        <v>495</v>
      </c>
      <c r="E3" t="s">
        <v>524</v>
      </c>
      <c r="F3" t="s">
        <v>525</v>
      </c>
      <c r="G3" t="s">
        <v>526</v>
      </c>
      <c r="H3"/>
      <c r="I3"/>
      <c r="J3"/>
      <c r="K3"/>
      <c r="L3"/>
      <c r="M3"/>
      <c r="N3" s="42" t="s">
        <v>507</v>
      </c>
      <c r="O3" t="s">
        <v>494</v>
      </c>
      <c r="P3" t="s">
        <v>55</v>
      </c>
      <c r="Q3" t="s">
        <v>495</v>
      </c>
      <c r="R3" t="s">
        <v>524</v>
      </c>
      <c r="S3" t="s">
        <v>525</v>
      </c>
      <c r="T3" t="s">
        <v>526</v>
      </c>
    </row>
    <row r="4" spans="1:17" ht="15">
      <c r="A4" s="42"/>
      <c r="E4"/>
      <c r="F4"/>
      <c r="G4"/>
      <c r="H4"/>
      <c r="I4"/>
      <c r="J4"/>
      <c r="K4"/>
      <c r="L4"/>
      <c r="M4"/>
      <c r="N4" s="42"/>
      <c r="O4"/>
      <c r="P4"/>
      <c r="Q4"/>
    </row>
    <row r="5" spans="1:17" ht="15">
      <c r="A5" s="42" t="s">
        <v>1</v>
      </c>
      <c r="B5" t="s">
        <v>2</v>
      </c>
      <c r="C5" t="s">
        <v>3</v>
      </c>
      <c r="D5" t="s">
        <v>4</v>
      </c>
      <c r="E5" t="s">
        <v>5</v>
      </c>
      <c r="F5" t="s">
        <v>6</v>
      </c>
      <c r="G5" t="s">
        <v>7</v>
      </c>
      <c r="H5" t="s">
        <v>8</v>
      </c>
      <c r="I5" t="s">
        <v>30</v>
      </c>
      <c r="J5" t="s">
        <v>9</v>
      </c>
      <c r="K5" t="s">
        <v>10</v>
      </c>
      <c r="L5" t="s">
        <v>11</v>
      </c>
      <c r="M5" t="s">
        <v>12</v>
      </c>
      <c r="N5" s="42" t="s">
        <v>1</v>
      </c>
      <c r="O5" t="s">
        <v>2</v>
      </c>
      <c r="P5" t="s">
        <v>3</v>
      </c>
      <c r="Q5" t="s">
        <v>4</v>
      </c>
    </row>
    <row r="6" spans="1:17" ht="15">
      <c r="A6" s="42" t="s">
        <v>13</v>
      </c>
      <c r="B6" t="s">
        <v>14</v>
      </c>
      <c r="C6" t="s">
        <v>14</v>
      </c>
      <c r="D6" t="s">
        <v>14</v>
      </c>
      <c r="E6" t="s">
        <v>14</v>
      </c>
      <c r="F6" t="s">
        <v>14</v>
      </c>
      <c r="G6" t="s">
        <v>14</v>
      </c>
      <c r="H6" t="s">
        <v>14</v>
      </c>
      <c r="I6" t="s">
        <v>14</v>
      </c>
      <c r="J6" t="s">
        <v>14</v>
      </c>
      <c r="K6" t="s">
        <v>14</v>
      </c>
      <c r="L6" t="s">
        <v>14</v>
      </c>
      <c r="M6" t="s">
        <v>14</v>
      </c>
      <c r="N6" s="42" t="s">
        <v>13</v>
      </c>
      <c r="O6" t="s">
        <v>14</v>
      </c>
      <c r="P6" t="s">
        <v>14</v>
      </c>
      <c r="Q6" t="s">
        <v>14</v>
      </c>
    </row>
    <row r="7" spans="1:17" ht="15">
      <c r="A7" s="42">
        <v>1</v>
      </c>
      <c r="B7">
        <v>21039</v>
      </c>
      <c r="C7">
        <v>22069</v>
      </c>
      <c r="D7">
        <v>23755</v>
      </c>
      <c r="E7">
        <v>25959</v>
      </c>
      <c r="F7">
        <v>28984</v>
      </c>
      <c r="G7">
        <v>31245</v>
      </c>
      <c r="H7">
        <v>35279</v>
      </c>
      <c r="I7">
        <v>38760</v>
      </c>
      <c r="J7">
        <v>40349</v>
      </c>
      <c r="K7">
        <v>33959</v>
      </c>
      <c r="L7">
        <v>21671</v>
      </c>
      <c r="M7">
        <v>13174</v>
      </c>
      <c r="N7" s="42">
        <v>1</v>
      </c>
      <c r="O7">
        <v>14257</v>
      </c>
      <c r="P7">
        <v>15302</v>
      </c>
      <c r="Q7">
        <v>16819</v>
      </c>
    </row>
    <row r="8" spans="1:17" ht="15">
      <c r="A8" s="42">
        <v>2</v>
      </c>
      <c r="B8">
        <v>21039</v>
      </c>
      <c r="C8">
        <v>22069</v>
      </c>
      <c r="D8">
        <v>23755</v>
      </c>
      <c r="E8">
        <v>26082</v>
      </c>
      <c r="F8">
        <v>29089</v>
      </c>
      <c r="G8">
        <v>31410</v>
      </c>
      <c r="H8">
        <v>35457</v>
      </c>
      <c r="I8">
        <v>38823</v>
      </c>
      <c r="J8">
        <v>40252</v>
      </c>
      <c r="K8">
        <v>33410</v>
      </c>
      <c r="L8">
        <v>21082</v>
      </c>
      <c r="M8">
        <v>13174</v>
      </c>
      <c r="N8" s="42">
        <v>2</v>
      </c>
      <c r="O8">
        <v>14273</v>
      </c>
      <c r="P8">
        <v>15337</v>
      </c>
      <c r="Q8">
        <v>16856</v>
      </c>
    </row>
    <row r="9" spans="1:17" ht="15">
      <c r="A9" s="42">
        <v>3</v>
      </c>
      <c r="B9">
        <v>21039</v>
      </c>
      <c r="C9">
        <v>22091</v>
      </c>
      <c r="D9">
        <v>23802</v>
      </c>
      <c r="E9">
        <v>26205</v>
      </c>
      <c r="F9">
        <v>29247</v>
      </c>
      <c r="G9">
        <v>31438</v>
      </c>
      <c r="H9">
        <v>35636</v>
      </c>
      <c r="I9">
        <v>39075</v>
      </c>
      <c r="J9">
        <v>40157</v>
      </c>
      <c r="K9">
        <v>32868</v>
      </c>
      <c r="L9">
        <v>20398</v>
      </c>
      <c r="M9">
        <v>13158</v>
      </c>
      <c r="N9" s="42">
        <v>3</v>
      </c>
      <c r="O9">
        <v>14290</v>
      </c>
      <c r="P9">
        <v>15354</v>
      </c>
      <c r="Q9">
        <v>16912</v>
      </c>
    </row>
    <row r="10" spans="1:17" ht="15">
      <c r="A10" s="42">
        <v>4</v>
      </c>
      <c r="B10">
        <v>21039</v>
      </c>
      <c r="C10">
        <v>22181</v>
      </c>
      <c r="D10">
        <v>23849</v>
      </c>
      <c r="E10">
        <v>26403</v>
      </c>
      <c r="F10">
        <v>29300</v>
      </c>
      <c r="G10">
        <v>31549</v>
      </c>
      <c r="H10">
        <v>35726</v>
      </c>
      <c r="I10">
        <v>39265</v>
      </c>
      <c r="J10">
        <v>40092</v>
      </c>
      <c r="K10">
        <v>32358</v>
      </c>
      <c r="L10">
        <v>19915</v>
      </c>
      <c r="M10">
        <v>13126</v>
      </c>
      <c r="N10" s="42">
        <v>4</v>
      </c>
      <c r="O10">
        <v>14375</v>
      </c>
      <c r="P10">
        <v>15424</v>
      </c>
      <c r="Q10">
        <v>16950</v>
      </c>
    </row>
    <row r="11" spans="1:17" ht="15">
      <c r="A11" s="42">
        <v>5</v>
      </c>
      <c r="B11">
        <v>21126</v>
      </c>
      <c r="C11">
        <v>22225</v>
      </c>
      <c r="D11">
        <v>23919</v>
      </c>
      <c r="E11">
        <v>26528</v>
      </c>
      <c r="F11">
        <v>29353</v>
      </c>
      <c r="G11">
        <v>31659</v>
      </c>
      <c r="H11">
        <v>35845</v>
      </c>
      <c r="I11">
        <v>39486</v>
      </c>
      <c r="J11">
        <v>39996</v>
      </c>
      <c r="K11">
        <v>31743</v>
      </c>
      <c r="L11">
        <v>19502</v>
      </c>
      <c r="M11">
        <v>13110</v>
      </c>
      <c r="N11" s="42">
        <v>5</v>
      </c>
      <c r="O11">
        <v>14307</v>
      </c>
      <c r="P11">
        <v>15495</v>
      </c>
      <c r="Q11">
        <v>16968</v>
      </c>
    </row>
    <row r="12" spans="1:17" ht="15">
      <c r="A12" s="42">
        <v>6</v>
      </c>
      <c r="B12">
        <v>21039</v>
      </c>
      <c r="C12">
        <v>22270</v>
      </c>
      <c r="D12">
        <v>23989</v>
      </c>
      <c r="E12">
        <v>26553</v>
      </c>
      <c r="F12">
        <v>29406</v>
      </c>
      <c r="G12">
        <v>31659</v>
      </c>
      <c r="H12">
        <v>36025</v>
      </c>
      <c r="I12">
        <v>39613</v>
      </c>
      <c r="J12">
        <v>39996</v>
      </c>
      <c r="K12">
        <v>31107</v>
      </c>
      <c r="L12">
        <v>19135</v>
      </c>
      <c r="M12">
        <v>13094</v>
      </c>
      <c r="N12" s="42">
        <v>6</v>
      </c>
      <c r="O12">
        <v>14273</v>
      </c>
      <c r="P12">
        <v>15548</v>
      </c>
      <c r="Q12">
        <v>17025</v>
      </c>
    </row>
    <row r="13" spans="1:17" ht="15">
      <c r="A13" s="42">
        <v>7</v>
      </c>
      <c r="B13">
        <v>20996</v>
      </c>
      <c r="C13">
        <v>22292</v>
      </c>
      <c r="D13">
        <v>23989</v>
      </c>
      <c r="E13">
        <v>26628</v>
      </c>
      <c r="F13">
        <v>29513</v>
      </c>
      <c r="G13">
        <v>31743</v>
      </c>
      <c r="H13">
        <v>36267</v>
      </c>
      <c r="I13">
        <v>39741</v>
      </c>
      <c r="J13">
        <v>39805</v>
      </c>
      <c r="K13">
        <v>30479</v>
      </c>
      <c r="L13">
        <v>18752</v>
      </c>
      <c r="M13">
        <v>13062</v>
      </c>
      <c r="N13" s="42">
        <v>7</v>
      </c>
      <c r="O13">
        <v>14290</v>
      </c>
      <c r="P13">
        <v>15565</v>
      </c>
      <c r="Q13">
        <v>17081</v>
      </c>
    </row>
    <row r="14" spans="1:17" ht="15">
      <c r="A14" s="42">
        <v>8</v>
      </c>
      <c r="B14">
        <v>20974</v>
      </c>
      <c r="C14">
        <v>22337</v>
      </c>
      <c r="D14">
        <v>24059</v>
      </c>
      <c r="E14">
        <v>26853</v>
      </c>
      <c r="F14">
        <v>29592</v>
      </c>
      <c r="G14">
        <v>31882</v>
      </c>
      <c r="H14">
        <v>36417</v>
      </c>
      <c r="I14">
        <v>39836</v>
      </c>
      <c r="J14">
        <v>39805</v>
      </c>
      <c r="K14">
        <v>29833</v>
      </c>
      <c r="L14">
        <v>18177</v>
      </c>
      <c r="M14">
        <v>13094</v>
      </c>
      <c r="N14" s="42">
        <v>8</v>
      </c>
      <c r="O14">
        <v>14273</v>
      </c>
      <c r="P14">
        <v>15654</v>
      </c>
      <c r="Q14">
        <v>17062</v>
      </c>
    </row>
    <row r="15" spans="1:17" ht="15">
      <c r="A15" s="42">
        <v>9</v>
      </c>
      <c r="B15">
        <v>20931</v>
      </c>
      <c r="C15">
        <v>22427</v>
      </c>
      <c r="D15">
        <v>24106</v>
      </c>
      <c r="E15">
        <v>26853</v>
      </c>
      <c r="F15">
        <v>29646</v>
      </c>
      <c r="G15">
        <v>32022</v>
      </c>
      <c r="H15">
        <v>36569</v>
      </c>
      <c r="I15">
        <v>40220</v>
      </c>
      <c r="J15">
        <v>39613</v>
      </c>
      <c r="K15">
        <v>29247</v>
      </c>
      <c r="L15">
        <v>17518</v>
      </c>
      <c r="M15">
        <v>13158</v>
      </c>
      <c r="N15" s="42">
        <v>9</v>
      </c>
      <c r="O15">
        <v>14307</v>
      </c>
      <c r="P15">
        <v>15707</v>
      </c>
      <c r="Q15">
        <v>17138</v>
      </c>
    </row>
    <row r="16" spans="1:17" ht="15">
      <c r="A16" s="42">
        <v>10</v>
      </c>
      <c r="B16">
        <v>20931</v>
      </c>
      <c r="C16">
        <v>22427</v>
      </c>
      <c r="D16">
        <v>24153</v>
      </c>
      <c r="E16">
        <v>26903</v>
      </c>
      <c r="F16">
        <v>29806</v>
      </c>
      <c r="G16">
        <v>32106</v>
      </c>
      <c r="H16">
        <v>36569</v>
      </c>
      <c r="I16">
        <v>40639</v>
      </c>
      <c r="J16">
        <v>39550</v>
      </c>
      <c r="K16">
        <v>29089</v>
      </c>
      <c r="L16">
        <v>16781</v>
      </c>
      <c r="M16">
        <v>13465</v>
      </c>
      <c r="N16" s="42">
        <v>10</v>
      </c>
      <c r="O16">
        <v>14290</v>
      </c>
      <c r="P16">
        <v>15761</v>
      </c>
      <c r="Q16">
        <v>17213</v>
      </c>
    </row>
    <row r="17" spans="1:17" ht="15">
      <c r="A17" s="42">
        <v>11</v>
      </c>
      <c r="B17">
        <v>20974</v>
      </c>
      <c r="C17">
        <v>22472</v>
      </c>
      <c r="D17">
        <v>24201</v>
      </c>
      <c r="E17">
        <v>27004</v>
      </c>
      <c r="F17">
        <v>29833</v>
      </c>
      <c r="G17">
        <v>32246</v>
      </c>
      <c r="H17">
        <v>36873</v>
      </c>
      <c r="I17">
        <v>40930</v>
      </c>
      <c r="J17">
        <v>39518</v>
      </c>
      <c r="K17">
        <v>29513</v>
      </c>
      <c r="L17">
        <v>16048</v>
      </c>
      <c r="M17">
        <v>13513</v>
      </c>
      <c r="N17" s="42">
        <v>11</v>
      </c>
      <c r="O17">
        <v>14408</v>
      </c>
      <c r="P17">
        <v>15796</v>
      </c>
      <c r="Q17">
        <v>17289</v>
      </c>
    </row>
    <row r="18" spans="1:17" ht="15">
      <c r="A18" s="42">
        <v>12</v>
      </c>
      <c r="B18">
        <v>21169</v>
      </c>
      <c r="C18">
        <v>22540</v>
      </c>
      <c r="D18">
        <v>24248</v>
      </c>
      <c r="E18">
        <v>27130</v>
      </c>
      <c r="F18">
        <v>29860</v>
      </c>
      <c r="G18">
        <v>32415</v>
      </c>
      <c r="H18">
        <v>36995</v>
      </c>
      <c r="I18">
        <v>40930</v>
      </c>
      <c r="J18">
        <v>39486</v>
      </c>
      <c r="K18">
        <v>29592</v>
      </c>
      <c r="L18">
        <v>15389</v>
      </c>
      <c r="M18">
        <v>13546</v>
      </c>
      <c r="N18" s="42">
        <v>12</v>
      </c>
      <c r="O18">
        <v>14408</v>
      </c>
      <c r="P18">
        <v>15850</v>
      </c>
      <c r="Q18">
        <v>17384</v>
      </c>
    </row>
    <row r="19" spans="1:17" ht="15">
      <c r="A19" s="42">
        <v>13</v>
      </c>
      <c r="B19">
        <v>21212</v>
      </c>
      <c r="C19">
        <v>22585</v>
      </c>
      <c r="D19">
        <v>24295</v>
      </c>
      <c r="E19">
        <v>27282</v>
      </c>
      <c r="F19">
        <v>29886</v>
      </c>
      <c r="G19">
        <v>32500</v>
      </c>
      <c r="H19">
        <v>37056</v>
      </c>
      <c r="I19">
        <v>40736</v>
      </c>
      <c r="J19">
        <v>39423</v>
      </c>
      <c r="K19">
        <v>29752</v>
      </c>
      <c r="L19">
        <v>14817</v>
      </c>
      <c r="M19">
        <v>13644</v>
      </c>
      <c r="N19" s="42">
        <v>13</v>
      </c>
      <c r="O19">
        <v>14375</v>
      </c>
      <c r="P19">
        <v>15886</v>
      </c>
      <c r="Q19">
        <v>17480</v>
      </c>
    </row>
    <row r="20" spans="1:17" ht="15">
      <c r="A20" s="42">
        <v>14</v>
      </c>
      <c r="B20">
        <v>21234</v>
      </c>
      <c r="C20">
        <v>22630</v>
      </c>
      <c r="D20">
        <v>24413</v>
      </c>
      <c r="E20">
        <v>27332</v>
      </c>
      <c r="F20">
        <v>29993</v>
      </c>
      <c r="G20">
        <v>32500</v>
      </c>
      <c r="H20">
        <v>37240</v>
      </c>
      <c r="I20">
        <v>40671</v>
      </c>
      <c r="J20">
        <v>39360</v>
      </c>
      <c r="K20">
        <v>30074</v>
      </c>
      <c r="L20">
        <v>14206</v>
      </c>
      <c r="M20">
        <v>13709</v>
      </c>
      <c r="N20" s="42">
        <v>14</v>
      </c>
      <c r="O20">
        <v>14425</v>
      </c>
      <c r="P20">
        <v>15904</v>
      </c>
      <c r="Q20">
        <v>17614</v>
      </c>
    </row>
    <row r="21" spans="1:17" ht="15">
      <c r="A21" s="42">
        <v>15</v>
      </c>
      <c r="B21">
        <v>21256</v>
      </c>
      <c r="C21">
        <v>22698</v>
      </c>
      <c r="D21">
        <v>24485</v>
      </c>
      <c r="E21">
        <v>20974</v>
      </c>
      <c r="F21">
        <v>30128</v>
      </c>
      <c r="G21">
        <v>32500</v>
      </c>
      <c r="H21">
        <v>37301</v>
      </c>
      <c r="I21">
        <v>40607</v>
      </c>
      <c r="J21">
        <v>39106</v>
      </c>
      <c r="K21">
        <v>29993</v>
      </c>
      <c r="L21">
        <v>13530</v>
      </c>
      <c r="M21">
        <v>13709</v>
      </c>
      <c r="N21" s="42">
        <v>15</v>
      </c>
      <c r="O21">
        <v>14476</v>
      </c>
      <c r="P21">
        <v>16120</v>
      </c>
      <c r="Q21">
        <v>17652</v>
      </c>
    </row>
    <row r="22" spans="1:17" ht="15">
      <c r="A22" s="42">
        <v>16</v>
      </c>
      <c r="B22">
        <v>21277</v>
      </c>
      <c r="C22">
        <v>22789</v>
      </c>
      <c r="D22">
        <v>24556</v>
      </c>
      <c r="E22">
        <v>27536</v>
      </c>
      <c r="F22">
        <v>30209</v>
      </c>
      <c r="G22">
        <v>32726</v>
      </c>
      <c r="H22">
        <v>37363</v>
      </c>
      <c r="I22">
        <v>40704</v>
      </c>
      <c r="J22">
        <v>38917</v>
      </c>
      <c r="K22">
        <v>29779</v>
      </c>
      <c r="L22">
        <v>12967</v>
      </c>
      <c r="M22">
        <v>13759</v>
      </c>
      <c r="N22" s="42">
        <v>16</v>
      </c>
      <c r="O22">
        <v>14527</v>
      </c>
      <c r="P22">
        <v>16030</v>
      </c>
      <c r="Q22">
        <v>17710</v>
      </c>
    </row>
    <row r="23" spans="1:17" ht="15">
      <c r="A23" s="42">
        <v>17</v>
      </c>
      <c r="B23">
        <v>21321</v>
      </c>
      <c r="C23">
        <v>22766</v>
      </c>
      <c r="D23">
        <v>24603</v>
      </c>
      <c r="E23">
        <v>27663</v>
      </c>
      <c r="F23">
        <v>30290</v>
      </c>
      <c r="G23">
        <v>32641</v>
      </c>
      <c r="H23">
        <v>37424</v>
      </c>
      <c r="I23">
        <v>40833</v>
      </c>
      <c r="J23">
        <v>38949</v>
      </c>
      <c r="K23">
        <v>29566</v>
      </c>
      <c r="L23">
        <v>13271</v>
      </c>
      <c r="M23">
        <v>13808</v>
      </c>
      <c r="N23" s="42">
        <v>17</v>
      </c>
      <c r="O23">
        <v>14578</v>
      </c>
      <c r="P23">
        <v>16102</v>
      </c>
      <c r="Q23">
        <v>17768</v>
      </c>
    </row>
    <row r="24" spans="1:17" ht="15">
      <c r="A24" s="42">
        <v>18</v>
      </c>
      <c r="B24">
        <v>21343</v>
      </c>
      <c r="C24">
        <v>22857</v>
      </c>
      <c r="D24">
        <v>24675</v>
      </c>
      <c r="E24">
        <v>27740</v>
      </c>
      <c r="F24">
        <v>30290</v>
      </c>
      <c r="G24">
        <v>32839</v>
      </c>
      <c r="H24">
        <v>37547</v>
      </c>
      <c r="I24">
        <v>40801</v>
      </c>
      <c r="J24">
        <v>38854</v>
      </c>
      <c r="K24">
        <v>29247</v>
      </c>
      <c r="L24">
        <v>13238</v>
      </c>
      <c r="M24">
        <v>13857</v>
      </c>
      <c r="N24" s="42">
        <v>18</v>
      </c>
      <c r="O24">
        <v>14646</v>
      </c>
      <c r="P24">
        <v>16138</v>
      </c>
      <c r="Q24">
        <v>17846</v>
      </c>
    </row>
    <row r="25" spans="1:17" ht="15">
      <c r="A25" s="42">
        <v>19</v>
      </c>
      <c r="B25">
        <v>21364</v>
      </c>
      <c r="C25">
        <v>22925</v>
      </c>
      <c r="D25">
        <v>24723</v>
      </c>
      <c r="E25">
        <v>27791</v>
      </c>
      <c r="F25">
        <v>30317</v>
      </c>
      <c r="G25">
        <v>33038</v>
      </c>
      <c r="H25">
        <v>37609</v>
      </c>
      <c r="I25">
        <v>40736</v>
      </c>
      <c r="J25">
        <v>38760</v>
      </c>
      <c r="K25">
        <v>28774</v>
      </c>
      <c r="L25">
        <v>13303</v>
      </c>
      <c r="M25">
        <v>13775</v>
      </c>
      <c r="N25" s="42">
        <v>19</v>
      </c>
      <c r="O25">
        <v>14646</v>
      </c>
      <c r="P25">
        <v>16175</v>
      </c>
      <c r="Q25">
        <v>17904</v>
      </c>
    </row>
    <row r="26" spans="1:17" ht="15">
      <c r="A26" s="42">
        <v>20</v>
      </c>
      <c r="B26">
        <v>21583</v>
      </c>
      <c r="C26">
        <v>22971</v>
      </c>
      <c r="D26">
        <v>24794</v>
      </c>
      <c r="E26">
        <v>27868</v>
      </c>
      <c r="F26">
        <v>30344</v>
      </c>
      <c r="G26">
        <v>33038</v>
      </c>
      <c r="H26">
        <v>37640</v>
      </c>
      <c r="I26">
        <v>40639</v>
      </c>
      <c r="J26">
        <v>38384</v>
      </c>
      <c r="K26">
        <v>28048</v>
      </c>
      <c r="L26">
        <v>13271</v>
      </c>
      <c r="M26">
        <v>13742</v>
      </c>
      <c r="N26" s="42">
        <v>20</v>
      </c>
      <c r="O26">
        <v>14680</v>
      </c>
      <c r="P26">
        <v>16211</v>
      </c>
      <c r="Q26">
        <v>18060</v>
      </c>
    </row>
    <row r="27" spans="1:17" ht="15">
      <c r="A27" s="42">
        <v>21</v>
      </c>
      <c r="B27">
        <v>21605</v>
      </c>
      <c r="C27">
        <v>23039</v>
      </c>
      <c r="D27">
        <v>24866</v>
      </c>
      <c r="E27">
        <v>27945</v>
      </c>
      <c r="F27">
        <v>30398</v>
      </c>
      <c r="G27">
        <v>33641</v>
      </c>
      <c r="H27">
        <v>37670</v>
      </c>
      <c r="I27">
        <v>40575</v>
      </c>
      <c r="J27">
        <v>38260</v>
      </c>
      <c r="K27">
        <v>27510</v>
      </c>
      <c r="L27">
        <v>13255</v>
      </c>
      <c r="M27">
        <v>13841</v>
      </c>
      <c r="N27" s="42">
        <v>21</v>
      </c>
      <c r="O27">
        <v>14714</v>
      </c>
      <c r="P27">
        <v>16284</v>
      </c>
      <c r="Q27">
        <v>18197</v>
      </c>
    </row>
    <row r="28" spans="1:17" ht="15">
      <c r="A28" s="42">
        <v>22</v>
      </c>
      <c r="B28">
        <v>21649</v>
      </c>
      <c r="C28">
        <v>23131</v>
      </c>
      <c r="D28">
        <v>24938</v>
      </c>
      <c r="E28">
        <v>28022</v>
      </c>
      <c r="F28">
        <v>30479</v>
      </c>
      <c r="G28">
        <v>33698</v>
      </c>
      <c r="H28">
        <v>37794</v>
      </c>
      <c r="I28">
        <v>40510</v>
      </c>
      <c r="J28">
        <v>38322</v>
      </c>
      <c r="K28">
        <v>27459</v>
      </c>
      <c r="L28">
        <v>13255</v>
      </c>
      <c r="M28">
        <v>14106</v>
      </c>
      <c r="N28" s="42">
        <v>22</v>
      </c>
      <c r="O28">
        <v>14748</v>
      </c>
      <c r="P28">
        <v>16320</v>
      </c>
      <c r="Q28">
        <v>18197</v>
      </c>
    </row>
    <row r="29" spans="1:17" ht="15">
      <c r="A29" s="42">
        <v>23</v>
      </c>
      <c r="B29">
        <v>21693</v>
      </c>
      <c r="C29">
        <v>23223</v>
      </c>
      <c r="D29">
        <v>25010</v>
      </c>
      <c r="E29">
        <v>28125</v>
      </c>
      <c r="F29">
        <v>30561</v>
      </c>
      <c r="G29">
        <v>33872</v>
      </c>
      <c r="H29">
        <v>37918</v>
      </c>
      <c r="I29">
        <v>40575</v>
      </c>
      <c r="J29">
        <v>37980</v>
      </c>
      <c r="K29">
        <v>27231</v>
      </c>
      <c r="L29">
        <v>13238</v>
      </c>
      <c r="M29">
        <v>14123</v>
      </c>
      <c r="N29" s="42">
        <v>23</v>
      </c>
      <c r="O29">
        <v>14782</v>
      </c>
      <c r="P29">
        <v>16412</v>
      </c>
      <c r="Q29">
        <v>18197</v>
      </c>
    </row>
    <row r="30" spans="1:17" ht="15">
      <c r="A30" s="42">
        <v>24</v>
      </c>
      <c r="B30">
        <v>21737</v>
      </c>
      <c r="C30">
        <v>23292</v>
      </c>
      <c r="D30">
        <v>25107</v>
      </c>
      <c r="E30">
        <v>28280</v>
      </c>
      <c r="F30">
        <v>30642</v>
      </c>
      <c r="G30">
        <v>34075</v>
      </c>
      <c r="H30">
        <v>38011</v>
      </c>
      <c r="I30">
        <v>40542</v>
      </c>
      <c r="J30">
        <v>37701</v>
      </c>
      <c r="K30">
        <v>27004</v>
      </c>
      <c r="L30">
        <v>13206</v>
      </c>
      <c r="M30">
        <v>14140</v>
      </c>
      <c r="N30" s="42">
        <v>24</v>
      </c>
      <c r="O30">
        <v>14817</v>
      </c>
      <c r="P30">
        <v>16485</v>
      </c>
      <c r="Q30">
        <v>18197</v>
      </c>
    </row>
    <row r="31" spans="1:17" ht="15">
      <c r="A31" s="42">
        <v>25</v>
      </c>
      <c r="B31">
        <v>21737</v>
      </c>
      <c r="C31">
        <v>23315</v>
      </c>
      <c r="D31">
        <v>25179</v>
      </c>
      <c r="E31">
        <v>28280</v>
      </c>
      <c r="F31">
        <v>30751</v>
      </c>
      <c r="G31">
        <v>34220</v>
      </c>
      <c r="H31">
        <v>38166</v>
      </c>
      <c r="I31">
        <v>40446</v>
      </c>
      <c r="J31">
        <v>37332</v>
      </c>
      <c r="K31">
        <v>26678</v>
      </c>
      <c r="L31">
        <v>13206</v>
      </c>
      <c r="M31">
        <v>14156</v>
      </c>
      <c r="N31" s="42">
        <v>25</v>
      </c>
      <c r="O31">
        <v>14868</v>
      </c>
      <c r="P31">
        <v>16541</v>
      </c>
      <c r="Q31">
        <v>18197</v>
      </c>
    </row>
    <row r="32" spans="1:17" ht="15">
      <c r="A32" s="42">
        <v>26</v>
      </c>
      <c r="B32">
        <v>21759</v>
      </c>
      <c r="C32">
        <v>23384</v>
      </c>
      <c r="D32">
        <v>25276</v>
      </c>
      <c r="E32">
        <v>28332</v>
      </c>
      <c r="F32">
        <v>30861</v>
      </c>
      <c r="G32">
        <v>34425</v>
      </c>
      <c r="H32">
        <v>38135</v>
      </c>
      <c r="I32">
        <v>40349</v>
      </c>
      <c r="J32">
        <v>36934</v>
      </c>
      <c r="K32">
        <v>26255</v>
      </c>
      <c r="L32">
        <v>13238</v>
      </c>
      <c r="M32">
        <v>14190</v>
      </c>
      <c r="N32" s="42">
        <v>26</v>
      </c>
      <c r="O32">
        <v>15006</v>
      </c>
      <c r="P32">
        <v>16596</v>
      </c>
      <c r="Q32">
        <v>18197</v>
      </c>
    </row>
    <row r="33" spans="1:17" ht="15">
      <c r="A33" s="42">
        <v>27</v>
      </c>
      <c r="B33">
        <v>21825</v>
      </c>
      <c r="C33">
        <v>23453</v>
      </c>
      <c r="D33">
        <v>25397</v>
      </c>
      <c r="E33">
        <v>28488</v>
      </c>
      <c r="F33">
        <v>30997</v>
      </c>
      <c r="G33">
        <v>34425</v>
      </c>
      <c r="H33">
        <v>38198</v>
      </c>
      <c r="I33">
        <v>40510</v>
      </c>
      <c r="J33">
        <v>36417</v>
      </c>
      <c r="K33">
        <v>25567</v>
      </c>
      <c r="L33">
        <v>13287</v>
      </c>
      <c r="M33" t="s">
        <v>19</v>
      </c>
      <c r="N33" s="42">
        <v>27</v>
      </c>
      <c r="O33">
        <v>15110</v>
      </c>
      <c r="P33">
        <v>16670</v>
      </c>
      <c r="Q33">
        <v>18256</v>
      </c>
    </row>
    <row r="34" spans="1:17" ht="15">
      <c r="A34" s="42">
        <v>28</v>
      </c>
      <c r="B34">
        <v>21847</v>
      </c>
      <c r="C34">
        <v>23825</v>
      </c>
      <c r="D34">
        <v>25518</v>
      </c>
      <c r="E34">
        <v>28566</v>
      </c>
      <c r="F34">
        <v>31162</v>
      </c>
      <c r="G34">
        <v>34600</v>
      </c>
      <c r="H34">
        <v>38260</v>
      </c>
      <c r="I34">
        <v>40446</v>
      </c>
      <c r="J34">
        <v>35845</v>
      </c>
      <c r="K34">
        <v>24723</v>
      </c>
      <c r="L34">
        <v>13319</v>
      </c>
      <c r="M34">
        <v>14223</v>
      </c>
      <c r="N34" s="42">
        <v>28</v>
      </c>
      <c r="O34">
        <v>15162</v>
      </c>
      <c r="P34">
        <v>16726</v>
      </c>
      <c r="Q34">
        <v>18315</v>
      </c>
    </row>
    <row r="35" spans="1:17" ht="15">
      <c r="A35" s="42">
        <v>29</v>
      </c>
      <c r="B35">
        <v>21892</v>
      </c>
      <c r="C35">
        <v>23732</v>
      </c>
      <c r="D35">
        <v>25591</v>
      </c>
      <c r="E35">
        <v>28748</v>
      </c>
      <c r="F35"/>
      <c r="G35">
        <v>34777</v>
      </c>
      <c r="H35">
        <v>38416</v>
      </c>
      <c r="I35">
        <v>40381</v>
      </c>
      <c r="J35">
        <v>35190</v>
      </c>
      <c r="K35">
        <v>23942</v>
      </c>
      <c r="L35">
        <v>13271</v>
      </c>
      <c r="M35">
        <v>14190</v>
      </c>
      <c r="N35" s="42">
        <v>29</v>
      </c>
      <c r="O35">
        <v>15215</v>
      </c>
      <c r="P35">
        <v>16837</v>
      </c>
      <c r="Q35">
        <v>18374</v>
      </c>
    </row>
    <row r="36" spans="1:17" ht="15">
      <c r="A36" s="42">
        <v>30</v>
      </c>
      <c r="B36">
        <v>21958</v>
      </c>
      <c r="C36">
        <v>23662</v>
      </c>
      <c r="D36">
        <v>25762</v>
      </c>
      <c r="E36">
        <v>28774</v>
      </c>
      <c r="F36"/>
      <c r="G36">
        <v>34924</v>
      </c>
      <c r="H36">
        <v>38572</v>
      </c>
      <c r="I36">
        <v>40317</v>
      </c>
      <c r="J36">
        <v>34571</v>
      </c>
      <c r="K36">
        <v>23131</v>
      </c>
      <c r="L36">
        <v>13238</v>
      </c>
      <c r="M36">
        <v>14240</v>
      </c>
      <c r="N36" s="42">
        <v>30</v>
      </c>
      <c r="O36">
        <v>15267</v>
      </c>
      <c r="P36">
        <v>16819</v>
      </c>
      <c r="Q36">
        <v>19523</v>
      </c>
    </row>
    <row r="37" spans="1:17" ht="15">
      <c r="A37" s="42">
        <v>31</v>
      </c>
      <c r="B37">
        <v>22002</v>
      </c>
      <c r="D37">
        <v>25836</v>
      </c>
      <c r="E37">
        <v>28879</v>
      </c>
      <c r="F37"/>
      <c r="G37">
        <v>35219</v>
      </c>
      <c r="H37"/>
      <c r="I37">
        <v>40349</v>
      </c>
      <c r="J37"/>
      <c r="K37">
        <v>22495</v>
      </c>
      <c r="L37">
        <v>13190</v>
      </c>
      <c r="M37"/>
      <c r="N37" s="42">
        <v>31</v>
      </c>
      <c r="O37">
        <v>15284</v>
      </c>
      <c r="P37"/>
      <c r="Q37">
        <v>19605</v>
      </c>
    </row>
    <row r="38" spans="1:17" ht="15">
      <c r="A38" s="42"/>
      <c r="B38" t="s">
        <v>14</v>
      </c>
      <c r="C38" t="s">
        <v>14</v>
      </c>
      <c r="D38" t="s">
        <v>14</v>
      </c>
      <c r="E38" t="s">
        <v>14</v>
      </c>
      <c r="F38" t="s">
        <v>14</v>
      </c>
      <c r="G38" t="s">
        <v>14</v>
      </c>
      <c r="H38" t="s">
        <v>14</v>
      </c>
      <c r="I38" t="s">
        <v>14</v>
      </c>
      <c r="J38" t="s">
        <v>14</v>
      </c>
      <c r="K38" t="s">
        <v>14</v>
      </c>
      <c r="L38" t="s">
        <v>14</v>
      </c>
      <c r="M38" t="s">
        <v>14</v>
      </c>
      <c r="N38" s="42"/>
      <c r="O38" t="s">
        <v>14</v>
      </c>
      <c r="P38" t="s">
        <v>14</v>
      </c>
      <c r="Q38" t="s">
        <v>14</v>
      </c>
    </row>
    <row r="39" spans="5:17" ht="12.75">
      <c r="E39"/>
      <c r="F39"/>
      <c r="G39"/>
      <c r="H39"/>
      <c r="I39"/>
      <c r="J39"/>
      <c r="K39"/>
      <c r="L39"/>
      <c r="M39"/>
      <c r="N39"/>
      <c r="O39"/>
      <c r="P39"/>
      <c r="Q39"/>
    </row>
    <row r="40" spans="1:17" ht="15">
      <c r="A40" s="42" t="s">
        <v>15</v>
      </c>
      <c r="B40">
        <v>20931</v>
      </c>
      <c r="C40">
        <v>22069</v>
      </c>
      <c r="D40">
        <v>23755</v>
      </c>
      <c r="E40">
        <v>20974</v>
      </c>
      <c r="F40">
        <v>28984</v>
      </c>
      <c r="G40">
        <v>31245</v>
      </c>
      <c r="H40">
        <v>35279</v>
      </c>
      <c r="I40">
        <v>38760</v>
      </c>
      <c r="J40">
        <v>34571</v>
      </c>
      <c r="K40">
        <v>22495</v>
      </c>
      <c r="L40">
        <v>12967</v>
      </c>
      <c r="M40">
        <v>13062</v>
      </c>
      <c r="N40" s="42" t="s">
        <v>15</v>
      </c>
      <c r="O40">
        <v>14257</v>
      </c>
      <c r="P40">
        <v>15302</v>
      </c>
      <c r="Q40">
        <v>16819</v>
      </c>
    </row>
    <row r="41" spans="1:17" ht="15">
      <c r="A41" s="42" t="s">
        <v>16</v>
      </c>
      <c r="B41">
        <v>22002</v>
      </c>
      <c r="C41">
        <v>23825</v>
      </c>
      <c r="D41">
        <v>25836</v>
      </c>
      <c r="E41">
        <v>28879</v>
      </c>
      <c r="F41">
        <v>31162</v>
      </c>
      <c r="G41">
        <v>35219</v>
      </c>
      <c r="H41">
        <v>38572</v>
      </c>
      <c r="I41">
        <v>40930</v>
      </c>
      <c r="J41">
        <v>40349</v>
      </c>
      <c r="K41">
        <v>33959</v>
      </c>
      <c r="L41">
        <v>21671</v>
      </c>
      <c r="M41">
        <v>14240</v>
      </c>
      <c r="N41" s="42" t="s">
        <v>16</v>
      </c>
      <c r="O41">
        <v>15284</v>
      </c>
      <c r="P41">
        <v>16837</v>
      </c>
      <c r="Q41">
        <v>19605</v>
      </c>
    </row>
    <row r="42" spans="1:17" ht="15">
      <c r="A42" s="42" t="s">
        <v>17</v>
      </c>
      <c r="B42">
        <v>21374</v>
      </c>
      <c r="C42">
        <v>22789</v>
      </c>
      <c r="D42">
        <v>24608</v>
      </c>
      <c r="E42">
        <v>27281</v>
      </c>
      <c r="F42">
        <v>30033</v>
      </c>
      <c r="G42">
        <v>32937</v>
      </c>
      <c r="H42">
        <v>37133</v>
      </c>
      <c r="I42">
        <v>40260</v>
      </c>
      <c r="J42">
        <v>38631</v>
      </c>
      <c r="K42">
        <v>28723</v>
      </c>
      <c r="L42">
        <v>15441</v>
      </c>
      <c r="M42">
        <v>13651</v>
      </c>
      <c r="N42" s="42" t="s">
        <v>17</v>
      </c>
      <c r="O42">
        <v>14615</v>
      </c>
      <c r="P42">
        <v>16035</v>
      </c>
      <c r="Q42">
        <v>17741</v>
      </c>
    </row>
    <row r="43" spans="1:17" ht="15">
      <c r="A43" s="42" t="s">
        <v>117</v>
      </c>
      <c r="E43"/>
      <c r="F43"/>
      <c r="G43"/>
      <c r="H43"/>
      <c r="I43"/>
      <c r="J43"/>
      <c r="K43"/>
      <c r="L43"/>
      <c r="M43"/>
      <c r="N43" s="42" t="s">
        <v>117</v>
      </c>
      <c r="O43"/>
      <c r="P43"/>
      <c r="Q43"/>
    </row>
    <row r="44" spans="1:17" ht="15">
      <c r="A44" s="42" t="s">
        <v>505</v>
      </c>
      <c r="B44" t="s">
        <v>489</v>
      </c>
      <c r="C44" t="s">
        <v>490</v>
      </c>
      <c r="D44" t="s">
        <v>491</v>
      </c>
      <c r="E44" t="s">
        <v>468</v>
      </c>
      <c r="F44" t="s">
        <v>521</v>
      </c>
      <c r="G44"/>
      <c r="H44"/>
      <c r="I44"/>
      <c r="J44"/>
      <c r="K44" t="s">
        <v>469</v>
      </c>
      <c r="L44" t="s">
        <v>522</v>
      </c>
      <c r="M44" t="s">
        <v>523</v>
      </c>
      <c r="N44" s="42" t="s">
        <v>505</v>
      </c>
      <c r="O44" t="s">
        <v>489</v>
      </c>
      <c r="P44" t="s">
        <v>490</v>
      </c>
      <c r="Q44" t="s">
        <v>491</v>
      </c>
    </row>
    <row r="45" spans="1:17" ht="15">
      <c r="A45" s="42" t="s">
        <v>506</v>
      </c>
      <c r="B45" t="s">
        <v>492</v>
      </c>
      <c r="C45" t="s">
        <v>493</v>
      </c>
      <c r="D45" t="s">
        <v>330</v>
      </c>
      <c r="E45" t="s">
        <v>470</v>
      </c>
      <c r="F45"/>
      <c r="G45"/>
      <c r="H45"/>
      <c r="I45"/>
      <c r="J45"/>
      <c r="K45"/>
      <c r="L45"/>
      <c r="M45"/>
      <c r="N45" s="42" t="s">
        <v>506</v>
      </c>
      <c r="O45" t="s">
        <v>492</v>
      </c>
      <c r="P45" t="s">
        <v>493</v>
      </c>
      <c r="Q45" t="s">
        <v>330</v>
      </c>
    </row>
    <row r="46" spans="1:17" ht="15">
      <c r="A46" s="42" t="s">
        <v>507</v>
      </c>
      <c r="B46" t="s">
        <v>494</v>
      </c>
      <c r="C46" t="s">
        <v>496</v>
      </c>
      <c r="D46" t="s">
        <v>495</v>
      </c>
      <c r="E46" t="s">
        <v>471</v>
      </c>
      <c r="F46" t="s">
        <v>472</v>
      </c>
      <c r="G46" t="s">
        <v>473</v>
      </c>
      <c r="H46" t="s">
        <v>474</v>
      </c>
      <c r="I46"/>
      <c r="J46"/>
      <c r="K46"/>
      <c r="L46"/>
      <c r="M46"/>
      <c r="N46" s="42" t="s">
        <v>507</v>
      </c>
      <c r="O46" t="s">
        <v>494</v>
      </c>
      <c r="P46" t="s">
        <v>496</v>
      </c>
      <c r="Q46" t="s">
        <v>495</v>
      </c>
    </row>
    <row r="47" spans="1:17" ht="15">
      <c r="A47" s="42"/>
      <c r="E47"/>
      <c r="F47"/>
      <c r="G47"/>
      <c r="H47"/>
      <c r="I47"/>
      <c r="J47"/>
      <c r="K47"/>
      <c r="L47"/>
      <c r="M47"/>
      <c r="N47" s="42"/>
      <c r="O47"/>
      <c r="P47"/>
      <c r="Q47"/>
    </row>
    <row r="48" spans="1:17" ht="15">
      <c r="A48" s="42" t="s">
        <v>1</v>
      </c>
      <c r="B48" t="s">
        <v>2</v>
      </c>
      <c r="C48" t="s">
        <v>3</v>
      </c>
      <c r="D48" t="s">
        <v>4</v>
      </c>
      <c r="E48" t="s">
        <v>5</v>
      </c>
      <c r="F48" t="s">
        <v>6</v>
      </c>
      <c r="G48" t="s">
        <v>7</v>
      </c>
      <c r="H48" t="s">
        <v>8</v>
      </c>
      <c r="I48" t="s">
        <v>30</v>
      </c>
      <c r="J48" t="s">
        <v>9</v>
      </c>
      <c r="K48" t="s">
        <v>10</v>
      </c>
      <c r="L48" t="s">
        <v>11</v>
      </c>
      <c r="M48" t="s">
        <v>12</v>
      </c>
      <c r="N48" s="42" t="s">
        <v>1</v>
      </c>
      <c r="O48" t="s">
        <v>2</v>
      </c>
      <c r="P48" t="s">
        <v>3</v>
      </c>
      <c r="Q48" t="s">
        <v>4</v>
      </c>
    </row>
    <row r="49" spans="1:17" ht="15">
      <c r="A49" s="42" t="s">
        <v>13</v>
      </c>
      <c r="B49" t="s">
        <v>14</v>
      </c>
      <c r="C49" t="s">
        <v>14</v>
      </c>
      <c r="D49" t="s">
        <v>14</v>
      </c>
      <c r="E49" t="s">
        <v>14</v>
      </c>
      <c r="F49" t="s">
        <v>14</v>
      </c>
      <c r="G49" t="s">
        <v>14</v>
      </c>
      <c r="H49" t="s">
        <v>14</v>
      </c>
      <c r="I49" t="s">
        <v>14</v>
      </c>
      <c r="J49" t="s">
        <v>14</v>
      </c>
      <c r="K49" t="s">
        <v>14</v>
      </c>
      <c r="L49" t="s">
        <v>14</v>
      </c>
      <c r="M49" t="s">
        <v>14</v>
      </c>
      <c r="N49" s="42" t="s">
        <v>13</v>
      </c>
      <c r="O49" t="s">
        <v>14</v>
      </c>
      <c r="P49" t="s">
        <v>14</v>
      </c>
      <c r="Q49" t="s">
        <v>14</v>
      </c>
    </row>
    <row r="50" spans="1:17" ht="15">
      <c r="A50" s="42">
        <v>1</v>
      </c>
      <c r="B50">
        <v>23502</v>
      </c>
      <c r="C50">
        <v>24795</v>
      </c>
      <c r="D50">
        <v>26748</v>
      </c>
      <c r="E50">
        <v>28502</v>
      </c>
      <c r="F50">
        <v>30186</v>
      </c>
      <c r="G50">
        <v>31793</v>
      </c>
      <c r="H50">
        <v>35919</v>
      </c>
      <c r="I50">
        <v>37638</v>
      </c>
      <c r="J50">
        <v>40942</v>
      </c>
      <c r="K50">
        <v>37509</v>
      </c>
      <c r="L50">
        <v>29315</v>
      </c>
      <c r="M50">
        <v>21050</v>
      </c>
      <c r="N50" s="42">
        <v>1</v>
      </c>
      <c r="O50">
        <v>23381</v>
      </c>
      <c r="P50">
        <v>24661</v>
      </c>
      <c r="Q50">
        <v>26601</v>
      </c>
    </row>
    <row r="51" spans="1:17" ht="15">
      <c r="A51" s="42">
        <v>2</v>
      </c>
      <c r="B51">
        <v>23551</v>
      </c>
      <c r="C51">
        <v>24864</v>
      </c>
      <c r="D51">
        <v>26789</v>
      </c>
      <c r="E51">
        <v>28546</v>
      </c>
      <c r="F51">
        <v>30259</v>
      </c>
      <c r="G51">
        <v>31839</v>
      </c>
      <c r="H51">
        <v>35990</v>
      </c>
      <c r="I51">
        <v>37676</v>
      </c>
      <c r="J51">
        <v>40963</v>
      </c>
      <c r="K51">
        <v>37595</v>
      </c>
      <c r="L51">
        <v>28891</v>
      </c>
      <c r="M51">
        <v>20984</v>
      </c>
      <c r="N51" s="42">
        <v>2</v>
      </c>
      <c r="O51">
        <v>23427</v>
      </c>
      <c r="P51">
        <v>24726</v>
      </c>
      <c r="Q51">
        <v>26640</v>
      </c>
    </row>
    <row r="52" spans="1:17" ht="15">
      <c r="A52" s="42">
        <v>3</v>
      </c>
      <c r="B52">
        <v>23568</v>
      </c>
      <c r="C52">
        <v>24898</v>
      </c>
      <c r="D52">
        <v>25719</v>
      </c>
      <c r="E52">
        <v>28607</v>
      </c>
      <c r="F52">
        <v>30307</v>
      </c>
      <c r="G52">
        <v>31944</v>
      </c>
      <c r="H52">
        <v>36106</v>
      </c>
      <c r="I52">
        <v>37810</v>
      </c>
      <c r="J52">
        <v>40979</v>
      </c>
      <c r="K52">
        <v>37318</v>
      </c>
      <c r="L52">
        <v>28540</v>
      </c>
      <c r="M52">
        <v>20885</v>
      </c>
      <c r="N52" s="42">
        <v>3</v>
      </c>
      <c r="O52">
        <v>23443</v>
      </c>
      <c r="P52">
        <v>24760</v>
      </c>
      <c r="Q52">
        <v>25625</v>
      </c>
    </row>
    <row r="53" spans="1:17" ht="15">
      <c r="A53" s="42">
        <v>4</v>
      </c>
      <c r="B53">
        <v>23613</v>
      </c>
      <c r="C53">
        <v>24926</v>
      </c>
      <c r="D53">
        <v>26832</v>
      </c>
      <c r="E53">
        <v>28652</v>
      </c>
      <c r="F53">
        <v>30391</v>
      </c>
      <c r="G53">
        <v>32101</v>
      </c>
      <c r="H53">
        <v>36155</v>
      </c>
      <c r="I53">
        <v>38009</v>
      </c>
      <c r="J53">
        <v>40842</v>
      </c>
      <c r="K53">
        <v>36976</v>
      </c>
      <c r="L53">
        <v>28108</v>
      </c>
      <c r="M53">
        <v>21018</v>
      </c>
      <c r="N53" s="42">
        <v>4</v>
      </c>
      <c r="O53">
        <v>23486</v>
      </c>
      <c r="P53">
        <v>24791</v>
      </c>
      <c r="Q53">
        <v>26685</v>
      </c>
    </row>
    <row r="54" spans="1:17" ht="15">
      <c r="A54" s="42">
        <v>5</v>
      </c>
      <c r="B54">
        <v>23635</v>
      </c>
      <c r="C54">
        <v>24954</v>
      </c>
      <c r="D54">
        <v>26859</v>
      </c>
      <c r="E54">
        <v>28734</v>
      </c>
      <c r="F54">
        <v>30459</v>
      </c>
      <c r="G54">
        <v>32312</v>
      </c>
      <c r="H54">
        <v>36194</v>
      </c>
      <c r="I54">
        <v>38456</v>
      </c>
      <c r="J54">
        <v>40931</v>
      </c>
      <c r="K54">
        <v>36713</v>
      </c>
      <c r="L54">
        <v>27627</v>
      </c>
      <c r="M54">
        <v>20840</v>
      </c>
      <c r="N54" s="42">
        <v>5</v>
      </c>
      <c r="O54">
        <v>23512</v>
      </c>
      <c r="P54">
        <v>24813</v>
      </c>
      <c r="Q54">
        <v>26714</v>
      </c>
    </row>
    <row r="55" spans="1:17" ht="15">
      <c r="A55" s="42">
        <v>6</v>
      </c>
      <c r="B55">
        <v>23660</v>
      </c>
      <c r="C55">
        <v>25388</v>
      </c>
      <c r="D55">
        <v>26915</v>
      </c>
      <c r="E55">
        <v>28789</v>
      </c>
      <c r="F55">
        <v>30570</v>
      </c>
      <c r="G55">
        <v>32495</v>
      </c>
      <c r="H55">
        <v>36258</v>
      </c>
      <c r="I55">
        <v>38774</v>
      </c>
      <c r="J55">
        <v>40939</v>
      </c>
      <c r="K55">
        <v>36501</v>
      </c>
      <c r="L55">
        <v>27268</v>
      </c>
      <c r="M55">
        <v>20761</v>
      </c>
      <c r="N55" s="42">
        <v>6</v>
      </c>
      <c r="O55">
        <v>23531</v>
      </c>
      <c r="P55">
        <v>25234</v>
      </c>
      <c r="Q55">
        <v>26771</v>
      </c>
    </row>
    <row r="56" spans="1:17" ht="15">
      <c r="A56" s="42">
        <v>7</v>
      </c>
      <c r="B56">
        <v>23668</v>
      </c>
      <c r="C56">
        <v>25089</v>
      </c>
      <c r="D56">
        <v>26976</v>
      </c>
      <c r="E56">
        <v>28846</v>
      </c>
      <c r="F56">
        <v>30659</v>
      </c>
      <c r="G56">
        <v>32699</v>
      </c>
      <c r="H56">
        <v>36377</v>
      </c>
      <c r="I56">
        <v>39039</v>
      </c>
      <c r="J56">
        <v>40943</v>
      </c>
      <c r="K56">
        <v>36301</v>
      </c>
      <c r="L56">
        <v>26796</v>
      </c>
      <c r="M56">
        <v>20739</v>
      </c>
      <c r="N56" s="42">
        <v>7</v>
      </c>
      <c r="O56">
        <v>23536</v>
      </c>
      <c r="P56">
        <v>24951</v>
      </c>
      <c r="Q56">
        <v>26829</v>
      </c>
    </row>
    <row r="57" spans="1:17" ht="15">
      <c r="A57" s="42">
        <v>8</v>
      </c>
      <c r="B57">
        <v>23689</v>
      </c>
      <c r="C57">
        <v>25153</v>
      </c>
      <c r="D57">
        <v>27028</v>
      </c>
      <c r="E57">
        <v>28845</v>
      </c>
      <c r="F57">
        <v>30744</v>
      </c>
      <c r="G57">
        <v>32906</v>
      </c>
      <c r="H57">
        <v>36567</v>
      </c>
      <c r="I57">
        <v>39192</v>
      </c>
      <c r="J57">
        <v>40926</v>
      </c>
      <c r="K57">
        <v>36144</v>
      </c>
      <c r="L57">
        <v>26432</v>
      </c>
      <c r="M57">
        <v>20768</v>
      </c>
      <c r="N57" s="42">
        <v>8</v>
      </c>
      <c r="O57">
        <v>23555</v>
      </c>
      <c r="P57">
        <v>25014</v>
      </c>
      <c r="Q57">
        <v>26882</v>
      </c>
    </row>
    <row r="58" spans="1:17" ht="15">
      <c r="A58" s="42">
        <v>9</v>
      </c>
      <c r="B58">
        <v>23744</v>
      </c>
      <c r="C58">
        <v>25193</v>
      </c>
      <c r="D58">
        <v>27100</v>
      </c>
      <c r="E58">
        <v>28868</v>
      </c>
      <c r="F58">
        <v>30836</v>
      </c>
      <c r="G58">
        <v>33106</v>
      </c>
      <c r="H58">
        <v>36713</v>
      </c>
      <c r="I58">
        <v>39292</v>
      </c>
      <c r="J58">
        <v>40893</v>
      </c>
      <c r="K58">
        <v>36042</v>
      </c>
      <c r="L58">
        <v>26173</v>
      </c>
      <c r="M58">
        <v>20813</v>
      </c>
      <c r="N58" s="42">
        <v>9</v>
      </c>
      <c r="O58">
        <v>23605</v>
      </c>
      <c r="P58">
        <v>25058</v>
      </c>
      <c r="Q58">
        <v>26952</v>
      </c>
    </row>
    <row r="59" spans="1:17" ht="15">
      <c r="A59" s="42">
        <v>10</v>
      </c>
      <c r="B59">
        <v>23827</v>
      </c>
      <c r="C59">
        <v>25249</v>
      </c>
      <c r="D59">
        <v>27178</v>
      </c>
      <c r="E59">
        <v>28892</v>
      </c>
      <c r="F59">
        <v>30932</v>
      </c>
      <c r="G59">
        <v>33233</v>
      </c>
      <c r="H59">
        <v>36777</v>
      </c>
      <c r="I59">
        <v>39344</v>
      </c>
      <c r="J59">
        <v>40861</v>
      </c>
      <c r="K59">
        <v>35910</v>
      </c>
      <c r="L59">
        <v>25790</v>
      </c>
      <c r="M59">
        <v>20861</v>
      </c>
      <c r="N59" s="42">
        <v>10</v>
      </c>
      <c r="O59">
        <v>23684</v>
      </c>
      <c r="P59">
        <v>25110</v>
      </c>
      <c r="Q59">
        <v>27030</v>
      </c>
    </row>
    <row r="60" spans="1:17" ht="15">
      <c r="A60" s="42">
        <v>11</v>
      </c>
      <c r="B60">
        <v>23858</v>
      </c>
      <c r="C60">
        <v>25303</v>
      </c>
      <c r="D60">
        <v>27213</v>
      </c>
      <c r="E60">
        <v>28913</v>
      </c>
      <c r="F60">
        <v>31010</v>
      </c>
      <c r="G60">
        <v>33300</v>
      </c>
      <c r="H60">
        <v>36814</v>
      </c>
      <c r="I60">
        <v>39374</v>
      </c>
      <c r="J60">
        <v>40821</v>
      </c>
      <c r="K60">
        <v>35634</v>
      </c>
      <c r="L60">
        <v>25391</v>
      </c>
      <c r="M60">
        <v>20999</v>
      </c>
      <c r="N60" s="42">
        <v>11</v>
      </c>
      <c r="O60">
        <v>23716</v>
      </c>
      <c r="P60">
        <v>25164</v>
      </c>
      <c r="Q60">
        <v>27065</v>
      </c>
    </row>
    <row r="61" spans="1:17" ht="15">
      <c r="A61" s="42">
        <v>12</v>
      </c>
      <c r="B61">
        <v>24195</v>
      </c>
      <c r="C61">
        <v>25369</v>
      </c>
      <c r="D61">
        <v>27275</v>
      </c>
      <c r="E61">
        <v>28937</v>
      </c>
      <c r="F61">
        <v>31059</v>
      </c>
      <c r="G61">
        <v>33341</v>
      </c>
      <c r="H61">
        <v>36835</v>
      </c>
      <c r="I61">
        <v>39628</v>
      </c>
      <c r="J61">
        <v>40806</v>
      </c>
      <c r="K61">
        <v>35442</v>
      </c>
      <c r="L61">
        <v>25125</v>
      </c>
      <c r="M61">
        <v>21157</v>
      </c>
      <c r="N61" s="42">
        <v>12</v>
      </c>
      <c r="O61">
        <v>24045</v>
      </c>
      <c r="P61">
        <v>25222</v>
      </c>
      <c r="Q61">
        <v>27125</v>
      </c>
    </row>
    <row r="62" spans="1:17" ht="15">
      <c r="A62" s="42">
        <v>13</v>
      </c>
      <c r="B62">
        <v>24319</v>
      </c>
      <c r="C62">
        <v>25433</v>
      </c>
      <c r="D62">
        <v>27347</v>
      </c>
      <c r="E62">
        <v>28971</v>
      </c>
      <c r="F62">
        <v>31153</v>
      </c>
      <c r="G62">
        <v>33400</v>
      </c>
      <c r="H62">
        <v>36832</v>
      </c>
      <c r="I62">
        <v>39645</v>
      </c>
      <c r="J62">
        <v>40857</v>
      </c>
      <c r="K62">
        <v>35114</v>
      </c>
      <c r="L62">
        <v>24862</v>
      </c>
      <c r="M62">
        <v>21286</v>
      </c>
      <c r="N62" s="42">
        <v>13</v>
      </c>
      <c r="O62">
        <v>24165</v>
      </c>
      <c r="P62">
        <v>25292</v>
      </c>
      <c r="Q62">
        <v>27196</v>
      </c>
    </row>
    <row r="63" spans="1:17" ht="15">
      <c r="A63" s="42">
        <v>14</v>
      </c>
      <c r="B63">
        <v>24357</v>
      </c>
      <c r="C63">
        <v>25488</v>
      </c>
      <c r="D63">
        <v>27405</v>
      </c>
      <c r="E63">
        <v>28986</v>
      </c>
      <c r="F63">
        <v>31219</v>
      </c>
      <c r="G63">
        <v>33429</v>
      </c>
      <c r="H63">
        <v>37018</v>
      </c>
      <c r="I63">
        <v>39518</v>
      </c>
      <c r="J63">
        <v>40786</v>
      </c>
      <c r="K63">
        <v>34818</v>
      </c>
      <c r="L63">
        <v>24633</v>
      </c>
      <c r="M63">
        <v>21373</v>
      </c>
      <c r="N63" s="42">
        <v>14</v>
      </c>
      <c r="O63">
        <v>24202</v>
      </c>
      <c r="P63">
        <v>25347</v>
      </c>
      <c r="Q63">
        <v>27258</v>
      </c>
    </row>
    <row r="64" spans="1:17" ht="15">
      <c r="A64" s="42">
        <v>15</v>
      </c>
      <c r="B64">
        <v>24363</v>
      </c>
      <c r="C64">
        <v>25543</v>
      </c>
      <c r="D64">
        <v>27492</v>
      </c>
      <c r="E64">
        <v>29005</v>
      </c>
      <c r="F64">
        <v>31283</v>
      </c>
      <c r="G64">
        <v>33458</v>
      </c>
      <c r="H64">
        <v>37466</v>
      </c>
      <c r="I64">
        <v>39574</v>
      </c>
      <c r="J64">
        <v>40625</v>
      </c>
      <c r="K64">
        <v>34470</v>
      </c>
      <c r="L64">
        <v>24445</v>
      </c>
      <c r="M64">
        <v>21498</v>
      </c>
      <c r="N64" s="42">
        <v>15</v>
      </c>
      <c r="O64">
        <v>24210</v>
      </c>
      <c r="P64">
        <v>25403</v>
      </c>
      <c r="Q64">
        <v>27345</v>
      </c>
    </row>
    <row r="65" spans="1:17" ht="15">
      <c r="A65" s="42">
        <v>16</v>
      </c>
      <c r="B65">
        <v>24360</v>
      </c>
      <c r="C65">
        <v>25671</v>
      </c>
      <c r="D65">
        <v>27555</v>
      </c>
      <c r="E65">
        <v>29025</v>
      </c>
      <c r="F65">
        <v>31354</v>
      </c>
      <c r="G65">
        <v>33517</v>
      </c>
      <c r="H65">
        <v>37702</v>
      </c>
      <c r="I65">
        <v>39633</v>
      </c>
      <c r="J65">
        <v>40475</v>
      </c>
      <c r="K65">
        <v>34103</v>
      </c>
      <c r="L65">
        <v>24231</v>
      </c>
      <c r="M65">
        <v>21618</v>
      </c>
      <c r="N65" s="42">
        <v>16</v>
      </c>
      <c r="O65">
        <v>24207</v>
      </c>
      <c r="P65">
        <v>25529</v>
      </c>
      <c r="Q65">
        <v>27408</v>
      </c>
    </row>
    <row r="66" spans="1:17" ht="15">
      <c r="A66" s="42">
        <v>17</v>
      </c>
      <c r="B66">
        <v>24393</v>
      </c>
      <c r="C66">
        <v>26063</v>
      </c>
      <c r="D66">
        <v>27606</v>
      </c>
      <c r="E66">
        <v>29069</v>
      </c>
      <c r="F66">
        <v>31398</v>
      </c>
      <c r="G66">
        <v>33635</v>
      </c>
      <c r="H66">
        <v>37814</v>
      </c>
      <c r="I66">
        <v>39676</v>
      </c>
      <c r="J66">
        <v>40280</v>
      </c>
      <c r="K66">
        <v>33670</v>
      </c>
      <c r="L66">
        <v>23968</v>
      </c>
      <c r="M66">
        <v>21695</v>
      </c>
      <c r="N66" s="42">
        <v>17</v>
      </c>
      <c r="O66">
        <v>24241</v>
      </c>
      <c r="P66">
        <v>25900</v>
      </c>
      <c r="Q66">
        <v>27458</v>
      </c>
    </row>
    <row r="67" spans="1:17" ht="15">
      <c r="A67" s="42">
        <v>18</v>
      </c>
      <c r="B67">
        <v>24380</v>
      </c>
      <c r="C67">
        <v>26396</v>
      </c>
      <c r="D67">
        <v>27674</v>
      </c>
      <c r="E67">
        <v>29125</v>
      </c>
      <c r="F67">
        <v>31450</v>
      </c>
      <c r="G67">
        <v>33731</v>
      </c>
      <c r="H67">
        <v>37821</v>
      </c>
      <c r="I67">
        <v>39746</v>
      </c>
      <c r="J67">
        <v>40088</v>
      </c>
      <c r="K67">
        <v>33821</v>
      </c>
      <c r="L67">
        <v>23767</v>
      </c>
      <c r="M67">
        <v>21889</v>
      </c>
      <c r="N67" s="42">
        <v>18</v>
      </c>
      <c r="O67">
        <v>24230</v>
      </c>
      <c r="P67">
        <v>26220</v>
      </c>
      <c r="Q67">
        <v>27527</v>
      </c>
    </row>
    <row r="68" spans="1:17" ht="15">
      <c r="A68" s="42">
        <v>19</v>
      </c>
      <c r="B68">
        <v>24300</v>
      </c>
      <c r="C68">
        <v>26502</v>
      </c>
      <c r="D68">
        <v>27743</v>
      </c>
      <c r="E68">
        <v>29178</v>
      </c>
      <c r="F68">
        <v>31491</v>
      </c>
      <c r="G68">
        <v>33830</v>
      </c>
      <c r="H68">
        <v>37825</v>
      </c>
      <c r="I68">
        <v>39810</v>
      </c>
      <c r="J68">
        <v>39903</v>
      </c>
      <c r="K68">
        <v>33133</v>
      </c>
      <c r="L68">
        <v>23500</v>
      </c>
      <c r="M68">
        <v>22143</v>
      </c>
      <c r="N68" s="42">
        <v>19</v>
      </c>
      <c r="O68">
        <v>24155</v>
      </c>
      <c r="P68">
        <v>26316</v>
      </c>
      <c r="Q68">
        <v>27594</v>
      </c>
    </row>
    <row r="69" spans="1:17" ht="15">
      <c r="A69" s="42">
        <v>20</v>
      </c>
      <c r="B69">
        <v>24384</v>
      </c>
      <c r="C69">
        <v>26556</v>
      </c>
      <c r="D69">
        <v>27765</v>
      </c>
      <c r="E69">
        <v>29245</v>
      </c>
      <c r="F69">
        <v>31508</v>
      </c>
      <c r="G69">
        <v>33894</v>
      </c>
      <c r="H69">
        <v>37802</v>
      </c>
      <c r="I69">
        <v>39801</v>
      </c>
      <c r="J69">
        <v>39714</v>
      </c>
      <c r="K69">
        <v>33070</v>
      </c>
      <c r="L69">
        <v>23295</v>
      </c>
      <c r="M69">
        <v>22157</v>
      </c>
      <c r="N69" s="42">
        <v>20</v>
      </c>
      <c r="O69">
        <v>24245</v>
      </c>
      <c r="P69">
        <v>26378</v>
      </c>
      <c r="Q69">
        <v>27619</v>
      </c>
    </row>
    <row r="70" spans="1:17" ht="15">
      <c r="A70" s="42">
        <v>21</v>
      </c>
      <c r="B70">
        <v>24416</v>
      </c>
      <c r="C70">
        <v>26565</v>
      </c>
      <c r="D70">
        <v>27808</v>
      </c>
      <c r="E70">
        <v>29312</v>
      </c>
      <c r="F70">
        <v>31506</v>
      </c>
      <c r="G70">
        <v>33998</v>
      </c>
      <c r="H70">
        <v>37782</v>
      </c>
      <c r="I70">
        <v>39856</v>
      </c>
      <c r="J70">
        <v>39518</v>
      </c>
      <c r="K70">
        <v>32977</v>
      </c>
      <c r="L70">
        <v>23039</v>
      </c>
      <c r="M70">
        <v>22327</v>
      </c>
      <c r="N70" s="42">
        <v>21</v>
      </c>
      <c r="O70">
        <v>24277</v>
      </c>
      <c r="P70">
        <v>26390</v>
      </c>
      <c r="Q70">
        <v>27663</v>
      </c>
    </row>
    <row r="71" spans="1:17" ht="15">
      <c r="A71" s="42">
        <v>22</v>
      </c>
      <c r="B71">
        <v>24434</v>
      </c>
      <c r="C71">
        <v>26450</v>
      </c>
      <c r="D71">
        <v>27854</v>
      </c>
      <c r="E71">
        <v>29372</v>
      </c>
      <c r="F71">
        <v>31512</v>
      </c>
      <c r="G71">
        <v>34054</v>
      </c>
      <c r="H71">
        <v>37750</v>
      </c>
      <c r="I71">
        <v>39885</v>
      </c>
      <c r="J71">
        <v>39295</v>
      </c>
      <c r="K71">
        <v>32822</v>
      </c>
      <c r="L71">
        <v>22808</v>
      </c>
      <c r="M71">
        <v>22391</v>
      </c>
      <c r="N71" s="42">
        <v>22</v>
      </c>
      <c r="O71">
        <v>24296</v>
      </c>
      <c r="P71">
        <v>26286</v>
      </c>
      <c r="Q71">
        <v>27711</v>
      </c>
    </row>
    <row r="72" spans="1:17" ht="15">
      <c r="A72" s="42">
        <v>23</v>
      </c>
      <c r="B72">
        <v>24463</v>
      </c>
      <c r="C72">
        <v>26504</v>
      </c>
      <c r="D72">
        <v>27913</v>
      </c>
      <c r="E72">
        <v>29461</v>
      </c>
      <c r="F72">
        <v>31529</v>
      </c>
      <c r="G72">
        <v>34253</v>
      </c>
      <c r="H72">
        <v>37717</v>
      </c>
      <c r="I72">
        <v>39992</v>
      </c>
      <c r="J72">
        <v>39436</v>
      </c>
      <c r="K72">
        <v>32380</v>
      </c>
      <c r="L72">
        <v>22651</v>
      </c>
      <c r="M72">
        <v>22488</v>
      </c>
      <c r="N72" s="42">
        <v>23</v>
      </c>
      <c r="O72">
        <v>24327</v>
      </c>
      <c r="P72">
        <v>26342</v>
      </c>
      <c r="Q72">
        <v>27771</v>
      </c>
    </row>
    <row r="73" spans="1:17" ht="15">
      <c r="A73" s="42">
        <v>24</v>
      </c>
      <c r="B73">
        <v>24497</v>
      </c>
      <c r="C73">
        <v>26520</v>
      </c>
      <c r="D73">
        <v>27963</v>
      </c>
      <c r="E73">
        <v>29527</v>
      </c>
      <c r="F73">
        <v>31565</v>
      </c>
      <c r="G73">
        <v>34774</v>
      </c>
      <c r="H73">
        <v>37664</v>
      </c>
      <c r="I73">
        <v>40093</v>
      </c>
      <c r="J73">
        <v>39320</v>
      </c>
      <c r="K73">
        <v>31893</v>
      </c>
      <c r="L73">
        <v>22453</v>
      </c>
      <c r="M73">
        <v>22524</v>
      </c>
      <c r="N73" s="42">
        <v>24</v>
      </c>
      <c r="O73">
        <v>24361</v>
      </c>
      <c r="P73">
        <v>26361</v>
      </c>
      <c r="Q73">
        <v>27823</v>
      </c>
    </row>
    <row r="74" spans="1:17" ht="15">
      <c r="A74" s="42">
        <v>25</v>
      </c>
      <c r="B74">
        <v>24539</v>
      </c>
      <c r="C74">
        <v>26554</v>
      </c>
      <c r="D74">
        <v>28004</v>
      </c>
      <c r="E74">
        <v>29598</v>
      </c>
      <c r="F74">
        <v>31587</v>
      </c>
      <c r="G74">
        <v>35060</v>
      </c>
      <c r="H74">
        <v>37663</v>
      </c>
      <c r="I74">
        <v>40243</v>
      </c>
      <c r="J74">
        <v>39431</v>
      </c>
      <c r="K74">
        <v>31452</v>
      </c>
      <c r="L74">
        <v>22267</v>
      </c>
      <c r="M74">
        <v>22568</v>
      </c>
      <c r="N74" s="42">
        <v>25</v>
      </c>
      <c r="O74">
        <v>24401</v>
      </c>
      <c r="P74">
        <v>26394</v>
      </c>
      <c r="Q74">
        <v>27865</v>
      </c>
    </row>
    <row r="75" spans="1:17" ht="15">
      <c r="A75" s="42">
        <v>26</v>
      </c>
      <c r="B75">
        <v>24611</v>
      </c>
      <c r="C75">
        <v>26559</v>
      </c>
      <c r="D75">
        <v>28043</v>
      </c>
      <c r="E75">
        <v>29713</v>
      </c>
      <c r="F75">
        <v>31639</v>
      </c>
      <c r="G75">
        <v>35196</v>
      </c>
      <c r="H75">
        <v>37624</v>
      </c>
      <c r="I75">
        <v>40320</v>
      </c>
      <c r="J75">
        <v>39337</v>
      </c>
      <c r="K75">
        <v>31061</v>
      </c>
      <c r="L75">
        <v>22146</v>
      </c>
      <c r="M75">
        <v>22613</v>
      </c>
      <c r="N75" s="42">
        <v>26</v>
      </c>
      <c r="O75">
        <v>24470</v>
      </c>
      <c r="P75">
        <v>26402</v>
      </c>
      <c r="Q75">
        <v>27907</v>
      </c>
    </row>
    <row r="76" spans="1:17" ht="15">
      <c r="A76" s="42">
        <v>27</v>
      </c>
      <c r="B76">
        <v>24635</v>
      </c>
      <c r="C76">
        <v>26692</v>
      </c>
      <c r="D76">
        <v>28098</v>
      </c>
      <c r="E76">
        <v>29794</v>
      </c>
      <c r="F76">
        <v>31544</v>
      </c>
      <c r="G76">
        <v>35312</v>
      </c>
      <c r="H76">
        <v>37581</v>
      </c>
      <c r="I76">
        <v>40541</v>
      </c>
      <c r="J76">
        <v>39053</v>
      </c>
      <c r="K76">
        <v>30781</v>
      </c>
      <c r="L76">
        <v>21941</v>
      </c>
      <c r="M76">
        <v>22638</v>
      </c>
      <c r="N76" s="42">
        <v>27</v>
      </c>
      <c r="O76">
        <v>24496</v>
      </c>
      <c r="P76">
        <v>26532</v>
      </c>
      <c r="Q76">
        <v>27966</v>
      </c>
    </row>
    <row r="77" spans="1:17" ht="15">
      <c r="A77" s="42">
        <v>28</v>
      </c>
      <c r="B77">
        <v>24663</v>
      </c>
      <c r="C77">
        <v>26607</v>
      </c>
      <c r="D77">
        <v>28148</v>
      </c>
      <c r="E77">
        <v>29862</v>
      </c>
      <c r="F77">
        <v>31735</v>
      </c>
      <c r="G77">
        <v>35454</v>
      </c>
      <c r="H77">
        <v>37538</v>
      </c>
      <c r="I77">
        <v>40677</v>
      </c>
      <c r="J77">
        <v>38632</v>
      </c>
      <c r="K77">
        <v>30658</v>
      </c>
      <c r="L77">
        <v>21736</v>
      </c>
      <c r="M77">
        <v>22649</v>
      </c>
      <c r="N77" s="42">
        <v>28</v>
      </c>
      <c r="O77">
        <v>24525</v>
      </c>
      <c r="P77">
        <v>26470</v>
      </c>
      <c r="Q77">
        <v>28019</v>
      </c>
    </row>
    <row r="78" spans="1:17" ht="15">
      <c r="A78" s="42">
        <v>29</v>
      </c>
      <c r="B78">
        <v>24692</v>
      </c>
      <c r="C78">
        <v>26662</v>
      </c>
      <c r="D78">
        <v>28190</v>
      </c>
      <c r="E78">
        <v>29940</v>
      </c>
      <c r="F78"/>
      <c r="G78">
        <v>35593</v>
      </c>
      <c r="H78">
        <v>37547</v>
      </c>
      <c r="I78">
        <v>40872</v>
      </c>
      <c r="J78">
        <v>38229</v>
      </c>
      <c r="K78">
        <v>31097</v>
      </c>
      <c r="L78">
        <v>21553</v>
      </c>
      <c r="M78">
        <v>22673</v>
      </c>
      <c r="N78" s="42">
        <v>29</v>
      </c>
      <c r="O78">
        <v>24553</v>
      </c>
      <c r="P78">
        <v>26518</v>
      </c>
      <c r="Q78">
        <v>28063</v>
      </c>
    </row>
    <row r="79" spans="1:17" ht="15">
      <c r="A79" s="42">
        <v>30</v>
      </c>
      <c r="B79">
        <v>24669</v>
      </c>
      <c r="C79">
        <v>26688</v>
      </c>
      <c r="D79">
        <v>28115</v>
      </c>
      <c r="E79">
        <v>30031</v>
      </c>
      <c r="F79"/>
      <c r="G79">
        <v>35745</v>
      </c>
      <c r="H79">
        <v>37589</v>
      </c>
      <c r="I79">
        <v>40796</v>
      </c>
      <c r="J79">
        <v>37874</v>
      </c>
      <c r="K79">
        <v>30140</v>
      </c>
      <c r="L79">
        <v>21369</v>
      </c>
      <c r="M79">
        <v>22708</v>
      </c>
      <c r="N79" s="42">
        <v>30</v>
      </c>
      <c r="O79">
        <v>24535</v>
      </c>
      <c r="P79">
        <v>26539</v>
      </c>
      <c r="Q79">
        <v>28000</v>
      </c>
    </row>
    <row r="80" spans="1:17" ht="15">
      <c r="A80" s="42">
        <v>31</v>
      </c>
      <c r="B80">
        <v>24763</v>
      </c>
      <c r="D80">
        <v>28298</v>
      </c>
      <c r="E80">
        <v>30104</v>
      </c>
      <c r="F80"/>
      <c r="G80">
        <v>35821</v>
      </c>
      <c r="H80"/>
      <c r="I80">
        <v>40845</v>
      </c>
      <c r="J80"/>
      <c r="K80">
        <v>29743</v>
      </c>
      <c r="L80">
        <v>21208</v>
      </c>
      <c r="M80"/>
      <c r="N80" s="42">
        <v>31</v>
      </c>
      <c r="O80">
        <v>24627</v>
      </c>
      <c r="P80"/>
      <c r="Q80">
        <v>28178</v>
      </c>
    </row>
    <row r="81" spans="1:17" ht="15">
      <c r="A81" s="42"/>
      <c r="B81" t="s">
        <v>14</v>
      </c>
      <c r="C81" t="s">
        <v>14</v>
      </c>
      <c r="D81" t="s">
        <v>14</v>
      </c>
      <c r="E81" t="s">
        <v>14</v>
      </c>
      <c r="F81" t="s">
        <v>14</v>
      </c>
      <c r="G81" t="s">
        <v>14</v>
      </c>
      <c r="H81" t="s">
        <v>14</v>
      </c>
      <c r="I81" t="s">
        <v>14</v>
      </c>
      <c r="J81" t="s">
        <v>14</v>
      </c>
      <c r="K81" t="s">
        <v>14</v>
      </c>
      <c r="L81" t="s">
        <v>14</v>
      </c>
      <c r="M81" t="s">
        <v>14</v>
      </c>
      <c r="N81" s="42"/>
      <c r="O81" t="s">
        <v>14</v>
      </c>
      <c r="P81" t="s">
        <v>14</v>
      </c>
      <c r="Q81" t="s">
        <v>14</v>
      </c>
    </row>
    <row r="82" spans="5:17" ht="12.75">
      <c r="E82"/>
      <c r="F82"/>
      <c r="G82"/>
      <c r="H82"/>
      <c r="I82"/>
      <c r="J82"/>
      <c r="K82"/>
      <c r="L82"/>
      <c r="M82"/>
      <c r="N82"/>
      <c r="O82"/>
      <c r="P82"/>
      <c r="Q82"/>
    </row>
    <row r="83" spans="1:17" ht="15">
      <c r="A83" s="42" t="s">
        <v>15</v>
      </c>
      <c r="B83">
        <v>23502</v>
      </c>
      <c r="C83">
        <v>24795</v>
      </c>
      <c r="D83">
        <v>25719</v>
      </c>
      <c r="E83">
        <v>28502</v>
      </c>
      <c r="F83">
        <v>30186</v>
      </c>
      <c r="G83">
        <v>31793</v>
      </c>
      <c r="H83">
        <v>35919</v>
      </c>
      <c r="I83">
        <v>37638</v>
      </c>
      <c r="J83">
        <v>37874</v>
      </c>
      <c r="K83">
        <v>29743</v>
      </c>
      <c r="L83">
        <v>21208</v>
      </c>
      <c r="M83">
        <v>20739</v>
      </c>
      <c r="N83" s="42" t="s">
        <v>15</v>
      </c>
      <c r="O83">
        <v>23381</v>
      </c>
      <c r="P83">
        <v>24661</v>
      </c>
      <c r="Q83">
        <v>25625</v>
      </c>
    </row>
    <row r="84" spans="1:17" ht="15">
      <c r="A84" s="42" t="s">
        <v>16</v>
      </c>
      <c r="B84">
        <v>24763</v>
      </c>
      <c r="C84">
        <v>26692</v>
      </c>
      <c r="D84">
        <v>28298</v>
      </c>
      <c r="E84">
        <v>30104</v>
      </c>
      <c r="F84">
        <v>31735</v>
      </c>
      <c r="G84">
        <v>35821</v>
      </c>
      <c r="H84">
        <v>37825</v>
      </c>
      <c r="I84">
        <v>40872</v>
      </c>
      <c r="J84">
        <v>40979</v>
      </c>
      <c r="K84">
        <v>37595</v>
      </c>
      <c r="L84">
        <v>29315</v>
      </c>
      <c r="M84">
        <v>22708</v>
      </c>
      <c r="N84" s="42" t="s">
        <v>16</v>
      </c>
      <c r="O84">
        <v>24627</v>
      </c>
      <c r="P84">
        <v>26539</v>
      </c>
      <c r="Q84">
        <v>28178</v>
      </c>
    </row>
    <row r="85" spans="1:17" ht="15">
      <c r="A85" s="42" t="s">
        <v>17</v>
      </c>
      <c r="B85">
        <v>24185</v>
      </c>
      <c r="C85">
        <v>25821</v>
      </c>
      <c r="D85">
        <v>27473</v>
      </c>
      <c r="E85">
        <v>29176</v>
      </c>
      <c r="F85">
        <v>31103</v>
      </c>
      <c r="G85">
        <v>33717</v>
      </c>
      <c r="H85">
        <v>37115</v>
      </c>
      <c r="I85">
        <v>39540</v>
      </c>
      <c r="J85">
        <v>40123</v>
      </c>
      <c r="K85">
        <v>34042</v>
      </c>
      <c r="L85">
        <v>24559</v>
      </c>
      <c r="M85">
        <v>21670</v>
      </c>
      <c r="N85" s="42" t="s">
        <v>17</v>
      </c>
      <c r="O85">
        <v>24047</v>
      </c>
      <c r="P85">
        <v>25671</v>
      </c>
      <c r="Q85">
        <v>27332</v>
      </c>
    </row>
    <row r="86" spans="1:17" ht="15">
      <c r="A86" s="42" t="s">
        <v>117</v>
      </c>
      <c r="E86"/>
      <c r="F86"/>
      <c r="G86"/>
      <c r="H86"/>
      <c r="I86"/>
      <c r="J86"/>
      <c r="K86"/>
      <c r="L86"/>
      <c r="M86"/>
      <c r="N86" s="42" t="s">
        <v>117</v>
      </c>
      <c r="O86"/>
      <c r="P86"/>
      <c r="Q86"/>
    </row>
    <row r="87" spans="1:17" ht="15">
      <c r="A87" s="42" t="s">
        <v>505</v>
      </c>
      <c r="B87" t="s">
        <v>489</v>
      </c>
      <c r="C87" t="s">
        <v>490</v>
      </c>
      <c r="D87" t="s">
        <v>491</v>
      </c>
      <c r="E87" t="s">
        <v>468</v>
      </c>
      <c r="F87" t="s">
        <v>521</v>
      </c>
      <c r="G87"/>
      <c r="H87"/>
      <c r="I87"/>
      <c r="J87"/>
      <c r="K87" t="s">
        <v>469</v>
      </c>
      <c r="L87" t="s">
        <v>522</v>
      </c>
      <c r="M87" t="s">
        <v>523</v>
      </c>
      <c r="N87" s="42" t="s">
        <v>505</v>
      </c>
      <c r="O87" t="s">
        <v>489</v>
      </c>
      <c r="P87" t="s">
        <v>490</v>
      </c>
      <c r="Q87" t="s">
        <v>491</v>
      </c>
    </row>
    <row r="88" spans="1:17" ht="15">
      <c r="A88" s="42" t="s">
        <v>506</v>
      </c>
      <c r="B88" t="s">
        <v>492</v>
      </c>
      <c r="C88" t="s">
        <v>493</v>
      </c>
      <c r="D88" t="s">
        <v>330</v>
      </c>
      <c r="E88" t="s">
        <v>470</v>
      </c>
      <c r="F88"/>
      <c r="G88"/>
      <c r="H88"/>
      <c r="I88"/>
      <c r="J88"/>
      <c r="K88"/>
      <c r="L88"/>
      <c r="M88"/>
      <c r="N88" s="42" t="s">
        <v>506</v>
      </c>
      <c r="O88" t="s">
        <v>492</v>
      </c>
      <c r="P88" t="s">
        <v>493</v>
      </c>
      <c r="Q88" t="s">
        <v>330</v>
      </c>
    </row>
    <row r="89" spans="1:17" ht="15">
      <c r="A89" s="42" t="s">
        <v>507</v>
      </c>
      <c r="B89" t="s">
        <v>497</v>
      </c>
      <c r="C89" t="s">
        <v>57</v>
      </c>
      <c r="D89" t="s">
        <v>467</v>
      </c>
      <c r="E89" t="s">
        <v>475</v>
      </c>
      <c r="F89" t="s">
        <v>476</v>
      </c>
      <c r="G89"/>
      <c r="H89"/>
      <c r="I89"/>
      <c r="J89"/>
      <c r="K89"/>
      <c r="L89"/>
      <c r="M89"/>
      <c r="N89" s="42" t="s">
        <v>507</v>
      </c>
      <c r="O89" t="s">
        <v>497</v>
      </c>
      <c r="P89" t="s">
        <v>57</v>
      </c>
      <c r="Q89" t="s">
        <v>467</v>
      </c>
    </row>
    <row r="90" spans="1:17" ht="15">
      <c r="A90" s="42"/>
      <c r="E90"/>
      <c r="F90"/>
      <c r="G90"/>
      <c r="H90"/>
      <c r="I90"/>
      <c r="J90"/>
      <c r="K90"/>
      <c r="L90"/>
      <c r="M90"/>
      <c r="N90" s="42"/>
      <c r="O90"/>
      <c r="P90"/>
      <c r="Q90"/>
    </row>
    <row r="91" spans="1:17" ht="15">
      <c r="A91" s="42" t="s">
        <v>1</v>
      </c>
      <c r="B91" t="s">
        <v>2</v>
      </c>
      <c r="C91" t="s">
        <v>3</v>
      </c>
      <c r="D91" t="s">
        <v>4</v>
      </c>
      <c r="E91" t="s">
        <v>5</v>
      </c>
      <c r="F91" t="s">
        <v>6</v>
      </c>
      <c r="G91" t="s">
        <v>7</v>
      </c>
      <c r="H91" t="s">
        <v>8</v>
      </c>
      <c r="I91" t="s">
        <v>30</v>
      </c>
      <c r="J91" t="s">
        <v>9</v>
      </c>
      <c r="K91" t="s">
        <v>10</v>
      </c>
      <c r="L91" t="s">
        <v>11</v>
      </c>
      <c r="M91" t="s">
        <v>12</v>
      </c>
      <c r="N91" s="42" t="s">
        <v>1</v>
      </c>
      <c r="O91" t="s">
        <v>2</v>
      </c>
      <c r="P91" t="s">
        <v>3</v>
      </c>
      <c r="Q91" t="s">
        <v>4</v>
      </c>
    </row>
    <row r="92" spans="1:17" ht="15">
      <c r="A92" s="42" t="s">
        <v>13</v>
      </c>
      <c r="B92" t="s">
        <v>14</v>
      </c>
      <c r="C92" t="s">
        <v>14</v>
      </c>
      <c r="D92" t="s">
        <v>14</v>
      </c>
      <c r="E92" t="s">
        <v>14</v>
      </c>
      <c r="F92" t="s">
        <v>14</v>
      </c>
      <c r="G92" t="s">
        <v>14</v>
      </c>
      <c r="H92" t="s">
        <v>14</v>
      </c>
      <c r="I92" t="s">
        <v>14</v>
      </c>
      <c r="J92" t="s">
        <v>14</v>
      </c>
      <c r="K92" t="s">
        <v>14</v>
      </c>
      <c r="L92" t="s">
        <v>14</v>
      </c>
      <c r="M92" t="s">
        <v>14</v>
      </c>
      <c r="N92" s="42" t="s">
        <v>13</v>
      </c>
      <c r="O92" t="s">
        <v>14</v>
      </c>
      <c r="P92" t="s">
        <v>14</v>
      </c>
      <c r="Q92" t="s">
        <v>14</v>
      </c>
    </row>
    <row r="93" spans="1:17" ht="15">
      <c r="A93" s="42">
        <v>1</v>
      </c>
      <c r="B93">
        <v>0</v>
      </c>
      <c r="C93">
        <v>0</v>
      </c>
      <c r="D93">
        <v>0</v>
      </c>
      <c r="E93">
        <v>0</v>
      </c>
      <c r="F93">
        <v>0</v>
      </c>
      <c r="G93">
        <v>0</v>
      </c>
      <c r="H93">
        <v>0</v>
      </c>
      <c r="I93">
        <v>0.06</v>
      </c>
      <c r="J93">
        <v>0.26</v>
      </c>
      <c r="K93">
        <v>0</v>
      </c>
      <c r="L93">
        <v>0.54</v>
      </c>
      <c r="M93">
        <v>0</v>
      </c>
      <c r="N93" s="42">
        <v>1</v>
      </c>
      <c r="O93">
        <v>0</v>
      </c>
      <c r="P93">
        <v>0</v>
      </c>
      <c r="Q93">
        <v>0</v>
      </c>
    </row>
    <row r="94" spans="1:17" ht="15">
      <c r="A94" s="42">
        <v>2</v>
      </c>
      <c r="B94">
        <v>0</v>
      </c>
      <c r="C94">
        <v>0</v>
      </c>
      <c r="D94">
        <v>0</v>
      </c>
      <c r="E94">
        <v>0</v>
      </c>
      <c r="F94">
        <v>0</v>
      </c>
      <c r="G94">
        <v>0</v>
      </c>
      <c r="H94">
        <v>0</v>
      </c>
      <c r="I94">
        <v>0.14</v>
      </c>
      <c r="J94">
        <v>0.3</v>
      </c>
      <c r="K94">
        <v>0</v>
      </c>
      <c r="L94">
        <v>0.37</v>
      </c>
      <c r="M94">
        <v>0</v>
      </c>
      <c r="N94" s="42">
        <v>2</v>
      </c>
      <c r="O94">
        <v>0.41</v>
      </c>
      <c r="P94">
        <v>0</v>
      </c>
      <c r="Q94">
        <v>0</v>
      </c>
    </row>
    <row r="95" spans="1:17" ht="15">
      <c r="A95" s="42">
        <v>3</v>
      </c>
      <c r="B95">
        <v>0.55</v>
      </c>
      <c r="C95">
        <v>0</v>
      </c>
      <c r="D95">
        <v>0</v>
      </c>
      <c r="E95">
        <v>0</v>
      </c>
      <c r="F95">
        <v>0</v>
      </c>
      <c r="G95">
        <v>0</v>
      </c>
      <c r="H95">
        <v>0.21</v>
      </c>
      <c r="I95">
        <v>0.25</v>
      </c>
      <c r="J95">
        <v>0</v>
      </c>
      <c r="K95">
        <v>1.15</v>
      </c>
      <c r="L95">
        <v>0.04</v>
      </c>
      <c r="M95">
        <v>0</v>
      </c>
      <c r="N95" s="42">
        <v>3</v>
      </c>
      <c r="O95">
        <v>0.17</v>
      </c>
      <c r="P95">
        <v>0</v>
      </c>
      <c r="Q95">
        <v>0</v>
      </c>
    </row>
    <row r="96" spans="1:17" ht="15">
      <c r="A96" s="42">
        <v>4</v>
      </c>
      <c r="B96">
        <v>0.4</v>
      </c>
      <c r="C96">
        <v>0</v>
      </c>
      <c r="D96">
        <v>0</v>
      </c>
      <c r="E96">
        <v>0</v>
      </c>
      <c r="F96">
        <v>0</v>
      </c>
      <c r="G96">
        <v>0</v>
      </c>
      <c r="H96">
        <v>0.17</v>
      </c>
      <c r="I96">
        <v>0</v>
      </c>
      <c r="J96">
        <v>0</v>
      </c>
      <c r="K96">
        <v>0</v>
      </c>
      <c r="L96">
        <v>0.29</v>
      </c>
      <c r="M96">
        <v>0</v>
      </c>
      <c r="N96" s="42">
        <v>4</v>
      </c>
      <c r="O96">
        <v>0.22</v>
      </c>
      <c r="P96">
        <v>0</v>
      </c>
      <c r="Q96">
        <v>0</v>
      </c>
    </row>
    <row r="97" spans="1:17" ht="15">
      <c r="A97" s="42">
        <v>5</v>
      </c>
      <c r="B97">
        <v>0.34</v>
      </c>
      <c r="C97">
        <v>0</v>
      </c>
      <c r="D97">
        <v>0</v>
      </c>
      <c r="E97">
        <v>0</v>
      </c>
      <c r="F97">
        <v>0</v>
      </c>
      <c r="G97">
        <v>0</v>
      </c>
      <c r="H97">
        <v>0</v>
      </c>
      <c r="I97">
        <v>0.03</v>
      </c>
      <c r="J97">
        <v>0.89</v>
      </c>
      <c r="K97">
        <v>0.54</v>
      </c>
      <c r="L97">
        <v>0</v>
      </c>
      <c r="M97">
        <v>0.87</v>
      </c>
      <c r="N97" s="42">
        <v>5</v>
      </c>
      <c r="O97">
        <v>0.07</v>
      </c>
      <c r="P97">
        <v>0</v>
      </c>
      <c r="Q97">
        <v>0</v>
      </c>
    </row>
    <row r="98" spans="1:17" ht="15">
      <c r="A98" s="42">
        <v>6</v>
      </c>
      <c r="B98">
        <v>0.11</v>
      </c>
      <c r="C98">
        <v>0</v>
      </c>
      <c r="D98">
        <v>0</v>
      </c>
      <c r="E98">
        <v>0</v>
      </c>
      <c r="F98">
        <v>0</v>
      </c>
      <c r="G98">
        <v>0</v>
      </c>
      <c r="H98">
        <v>0</v>
      </c>
      <c r="I98">
        <v>0</v>
      </c>
      <c r="J98">
        <v>0.18</v>
      </c>
      <c r="K98">
        <v>0.26</v>
      </c>
      <c r="L98">
        <v>0</v>
      </c>
      <c r="M98">
        <v>0.22</v>
      </c>
      <c r="N98" s="42">
        <v>6</v>
      </c>
      <c r="O98">
        <v>0.11</v>
      </c>
      <c r="P98">
        <v>0</v>
      </c>
      <c r="Q98">
        <v>0</v>
      </c>
    </row>
    <row r="99" spans="1:17" ht="15">
      <c r="A99" s="42">
        <v>7</v>
      </c>
      <c r="B99">
        <v>0</v>
      </c>
      <c r="C99">
        <v>0</v>
      </c>
      <c r="D99">
        <v>0</v>
      </c>
      <c r="E99">
        <v>0</v>
      </c>
      <c r="F99">
        <v>0</v>
      </c>
      <c r="G99">
        <v>0</v>
      </c>
      <c r="H99">
        <v>0.32</v>
      </c>
      <c r="I99">
        <v>0</v>
      </c>
      <c r="J99">
        <v>0.39</v>
      </c>
      <c r="K99">
        <v>0.5</v>
      </c>
      <c r="L99">
        <v>0.84</v>
      </c>
      <c r="M99">
        <v>0.17</v>
      </c>
      <c r="N99" s="42">
        <v>7</v>
      </c>
      <c r="O99">
        <v>0</v>
      </c>
      <c r="P99">
        <v>0</v>
      </c>
      <c r="Q99">
        <v>0</v>
      </c>
    </row>
    <row r="100" spans="1:17" ht="15">
      <c r="A100" s="42">
        <v>8</v>
      </c>
      <c r="B100">
        <v>0</v>
      </c>
      <c r="C100">
        <v>0</v>
      </c>
      <c r="D100">
        <v>0</v>
      </c>
      <c r="E100">
        <v>0</v>
      </c>
      <c r="F100">
        <v>0</v>
      </c>
      <c r="G100">
        <v>0</v>
      </c>
      <c r="H100">
        <v>0</v>
      </c>
      <c r="I100">
        <v>0.18</v>
      </c>
      <c r="J100">
        <v>0.44</v>
      </c>
      <c r="K100">
        <v>0.22</v>
      </c>
      <c r="L100">
        <v>0.21</v>
      </c>
      <c r="M100">
        <v>0.2</v>
      </c>
      <c r="N100" s="42">
        <v>8</v>
      </c>
      <c r="O100">
        <v>0</v>
      </c>
      <c r="P100">
        <v>0</v>
      </c>
      <c r="Q100">
        <v>0</v>
      </c>
    </row>
    <row r="101" spans="1:17" ht="15">
      <c r="A101" s="42">
        <v>9</v>
      </c>
      <c r="B101">
        <v>0</v>
      </c>
      <c r="C101">
        <v>0</v>
      </c>
      <c r="D101">
        <v>0</v>
      </c>
      <c r="E101">
        <v>0</v>
      </c>
      <c r="F101">
        <v>0</v>
      </c>
      <c r="G101">
        <v>0</v>
      </c>
      <c r="H101">
        <v>0</v>
      </c>
      <c r="I101">
        <v>0</v>
      </c>
      <c r="J101">
        <v>0.4</v>
      </c>
      <c r="K101">
        <v>0</v>
      </c>
      <c r="L101">
        <v>0.25</v>
      </c>
      <c r="M101">
        <v>0</v>
      </c>
      <c r="N101" s="42">
        <v>9</v>
      </c>
      <c r="O101">
        <v>0</v>
      </c>
      <c r="P101">
        <v>0</v>
      </c>
      <c r="Q101">
        <v>0</v>
      </c>
    </row>
    <row r="102" spans="1:17" ht="15">
      <c r="A102" s="42">
        <v>10</v>
      </c>
      <c r="B102">
        <v>0</v>
      </c>
      <c r="C102">
        <v>0</v>
      </c>
      <c r="D102">
        <v>0</v>
      </c>
      <c r="E102">
        <v>0</v>
      </c>
      <c r="F102">
        <v>0</v>
      </c>
      <c r="G102">
        <v>0</v>
      </c>
      <c r="H102">
        <v>0.46</v>
      </c>
      <c r="I102">
        <v>0</v>
      </c>
      <c r="J102">
        <v>0</v>
      </c>
      <c r="K102">
        <v>0.2</v>
      </c>
      <c r="L102">
        <v>0.33</v>
      </c>
      <c r="M102">
        <v>0</v>
      </c>
      <c r="N102" s="42">
        <v>10</v>
      </c>
      <c r="O102">
        <v>0.67</v>
      </c>
      <c r="P102">
        <v>0</v>
      </c>
      <c r="Q102">
        <v>0</v>
      </c>
    </row>
    <row r="103" spans="1:17" ht="15">
      <c r="A103" s="42">
        <v>11</v>
      </c>
      <c r="B103">
        <v>0.74</v>
      </c>
      <c r="C103">
        <v>0</v>
      </c>
      <c r="D103">
        <v>0</v>
      </c>
      <c r="E103">
        <v>0</v>
      </c>
      <c r="F103">
        <v>0</v>
      </c>
      <c r="G103">
        <v>0</v>
      </c>
      <c r="H103">
        <v>0.34</v>
      </c>
      <c r="I103">
        <v>0</v>
      </c>
      <c r="J103">
        <v>0</v>
      </c>
      <c r="K103">
        <v>0.05</v>
      </c>
      <c r="L103">
        <v>0.11</v>
      </c>
      <c r="M103">
        <v>0.33</v>
      </c>
      <c r="N103" s="42">
        <v>11</v>
      </c>
      <c r="O103">
        <v>0</v>
      </c>
      <c r="P103">
        <v>0</v>
      </c>
      <c r="Q103">
        <v>0</v>
      </c>
    </row>
    <row r="104" spans="1:17" ht="15">
      <c r="A104" s="42">
        <v>12</v>
      </c>
      <c r="B104">
        <v>0.01</v>
      </c>
      <c r="C104">
        <v>0</v>
      </c>
      <c r="D104">
        <v>0</v>
      </c>
      <c r="E104">
        <v>0</v>
      </c>
      <c r="F104">
        <v>0</v>
      </c>
      <c r="G104">
        <v>0</v>
      </c>
      <c r="H104">
        <v>0.27</v>
      </c>
      <c r="I104">
        <v>0.49</v>
      </c>
      <c r="J104">
        <v>0.77</v>
      </c>
      <c r="K104">
        <v>0.19</v>
      </c>
      <c r="L104">
        <v>0</v>
      </c>
      <c r="M104">
        <v>0.1</v>
      </c>
      <c r="N104" s="42">
        <v>12</v>
      </c>
      <c r="O104">
        <v>0.08</v>
      </c>
      <c r="P104">
        <v>0</v>
      </c>
      <c r="Q104">
        <v>0</v>
      </c>
    </row>
    <row r="105" spans="1:17" ht="15">
      <c r="A105" s="42">
        <v>13</v>
      </c>
      <c r="B105">
        <v>0.07</v>
      </c>
      <c r="C105">
        <v>0</v>
      </c>
      <c r="D105">
        <v>0</v>
      </c>
      <c r="E105">
        <v>0</v>
      </c>
      <c r="F105">
        <v>0</v>
      </c>
      <c r="G105">
        <v>0</v>
      </c>
      <c r="H105">
        <v>0.2</v>
      </c>
      <c r="I105">
        <v>0</v>
      </c>
      <c r="J105">
        <v>0.16</v>
      </c>
      <c r="K105">
        <v>0.27</v>
      </c>
      <c r="L105">
        <v>0</v>
      </c>
      <c r="M105">
        <v>0.13</v>
      </c>
      <c r="N105" s="42">
        <v>13</v>
      </c>
      <c r="O105">
        <v>0.15</v>
      </c>
      <c r="P105">
        <v>0</v>
      </c>
      <c r="Q105">
        <v>0</v>
      </c>
    </row>
    <row r="106" spans="1:17" ht="15">
      <c r="A106" s="42">
        <v>14</v>
      </c>
      <c r="B106">
        <v>0.14</v>
      </c>
      <c r="C106">
        <v>0</v>
      </c>
      <c r="D106">
        <v>0</v>
      </c>
      <c r="E106">
        <v>0</v>
      </c>
      <c r="F106">
        <v>0</v>
      </c>
      <c r="G106">
        <v>0</v>
      </c>
      <c r="H106">
        <v>0.24</v>
      </c>
      <c r="I106">
        <v>0</v>
      </c>
      <c r="J106">
        <v>0.31</v>
      </c>
      <c r="K106">
        <v>0.61</v>
      </c>
      <c r="L106">
        <v>0.86</v>
      </c>
      <c r="M106">
        <v>0.18</v>
      </c>
      <c r="N106" s="42">
        <v>14</v>
      </c>
      <c r="O106">
        <v>0</v>
      </c>
      <c r="P106">
        <v>0</v>
      </c>
      <c r="Q106">
        <v>0</v>
      </c>
    </row>
    <row r="107" spans="1:17" ht="15">
      <c r="A107" s="42">
        <v>15</v>
      </c>
      <c r="B107">
        <v>0</v>
      </c>
      <c r="C107">
        <v>0</v>
      </c>
      <c r="D107">
        <v>0</v>
      </c>
      <c r="E107">
        <v>0</v>
      </c>
      <c r="F107">
        <v>0</v>
      </c>
      <c r="G107">
        <v>0</v>
      </c>
      <c r="H107">
        <v>0</v>
      </c>
      <c r="I107">
        <v>0.69</v>
      </c>
      <c r="J107">
        <v>0.55</v>
      </c>
      <c r="K107">
        <v>0</v>
      </c>
      <c r="L107">
        <v>0.29</v>
      </c>
      <c r="M107">
        <v>0.27</v>
      </c>
      <c r="N107" s="42">
        <v>15</v>
      </c>
      <c r="O107">
        <v>0</v>
      </c>
      <c r="P107">
        <v>0</v>
      </c>
      <c r="Q107">
        <v>0</v>
      </c>
    </row>
    <row r="108" spans="1:17" ht="15">
      <c r="A108" s="42">
        <v>16</v>
      </c>
      <c r="B108">
        <v>0</v>
      </c>
      <c r="C108">
        <v>0</v>
      </c>
      <c r="D108">
        <v>0</v>
      </c>
      <c r="E108">
        <v>0</v>
      </c>
      <c r="F108">
        <v>0</v>
      </c>
      <c r="G108">
        <v>0</v>
      </c>
      <c r="H108">
        <v>0</v>
      </c>
      <c r="I108">
        <v>0.2</v>
      </c>
      <c r="J108">
        <v>0.47</v>
      </c>
      <c r="K108">
        <v>0</v>
      </c>
      <c r="L108">
        <v>0.29</v>
      </c>
      <c r="M108">
        <v>0</v>
      </c>
      <c r="N108" s="42">
        <v>16</v>
      </c>
      <c r="O108">
        <v>0.28</v>
      </c>
      <c r="P108">
        <v>0</v>
      </c>
      <c r="Q108">
        <v>0</v>
      </c>
    </row>
    <row r="109" spans="1:17" ht="15">
      <c r="A109" s="42">
        <v>17</v>
      </c>
      <c r="B109">
        <v>0.51</v>
      </c>
      <c r="C109">
        <v>0</v>
      </c>
      <c r="D109">
        <v>0</v>
      </c>
      <c r="E109">
        <v>0</v>
      </c>
      <c r="F109">
        <v>0</v>
      </c>
      <c r="G109">
        <v>0</v>
      </c>
      <c r="H109">
        <v>1.21</v>
      </c>
      <c r="I109">
        <v>0.25</v>
      </c>
      <c r="J109">
        <v>0.33</v>
      </c>
      <c r="K109">
        <v>1.02</v>
      </c>
      <c r="L109">
        <v>0.21</v>
      </c>
      <c r="M109">
        <v>0</v>
      </c>
      <c r="N109" s="42">
        <v>17</v>
      </c>
      <c r="O109">
        <v>0.01</v>
      </c>
      <c r="P109">
        <v>0</v>
      </c>
      <c r="Q109">
        <v>0</v>
      </c>
    </row>
    <row r="110" spans="1:17" ht="15">
      <c r="A110" s="42">
        <v>18</v>
      </c>
      <c r="B110">
        <v>0.16</v>
      </c>
      <c r="C110">
        <v>0</v>
      </c>
      <c r="D110">
        <v>0</v>
      </c>
      <c r="E110">
        <v>0</v>
      </c>
      <c r="F110">
        <v>0</v>
      </c>
      <c r="G110">
        <v>0</v>
      </c>
      <c r="H110">
        <v>0.2</v>
      </c>
      <c r="I110">
        <v>0.31</v>
      </c>
      <c r="J110">
        <v>0.16</v>
      </c>
      <c r="K110">
        <v>0.38</v>
      </c>
      <c r="L110">
        <v>0.21</v>
      </c>
      <c r="M110">
        <v>0.93</v>
      </c>
      <c r="N110" s="42">
        <v>18</v>
      </c>
      <c r="O110">
        <v>0.06</v>
      </c>
      <c r="P110">
        <v>0</v>
      </c>
      <c r="Q110">
        <v>0</v>
      </c>
    </row>
    <row r="111" spans="1:17" ht="15">
      <c r="A111" s="42">
        <v>19</v>
      </c>
      <c r="B111">
        <v>0.2</v>
      </c>
      <c r="C111">
        <v>0</v>
      </c>
      <c r="D111">
        <v>0</v>
      </c>
      <c r="E111">
        <v>0</v>
      </c>
      <c r="F111">
        <v>0</v>
      </c>
      <c r="G111">
        <v>0</v>
      </c>
      <c r="H111">
        <v>0.27</v>
      </c>
      <c r="I111">
        <v>0.22</v>
      </c>
      <c r="J111">
        <v>0.23</v>
      </c>
      <c r="K111">
        <v>0.3</v>
      </c>
      <c r="L111">
        <v>0</v>
      </c>
      <c r="M111">
        <v>0.21</v>
      </c>
      <c r="N111" s="42">
        <v>19</v>
      </c>
      <c r="O111">
        <v>0.05</v>
      </c>
      <c r="P111">
        <v>0</v>
      </c>
      <c r="Q111">
        <v>0</v>
      </c>
    </row>
    <row r="112" spans="1:17" ht="15">
      <c r="A112" s="42">
        <v>20</v>
      </c>
      <c r="B112">
        <v>0.11</v>
      </c>
      <c r="C112">
        <v>0</v>
      </c>
      <c r="D112">
        <v>0</v>
      </c>
      <c r="E112">
        <v>0</v>
      </c>
      <c r="F112">
        <v>0</v>
      </c>
      <c r="G112">
        <v>0</v>
      </c>
      <c r="H112">
        <v>0.26</v>
      </c>
      <c r="I112">
        <v>0.2</v>
      </c>
      <c r="J112">
        <v>0</v>
      </c>
      <c r="K112">
        <v>0.4</v>
      </c>
      <c r="L112">
        <v>0</v>
      </c>
      <c r="M112">
        <v>0.11</v>
      </c>
      <c r="N112" s="42">
        <v>20</v>
      </c>
      <c r="O112">
        <v>0.11</v>
      </c>
      <c r="P112">
        <v>0</v>
      </c>
      <c r="Q112">
        <v>0</v>
      </c>
    </row>
    <row r="113" spans="1:17" ht="15">
      <c r="A113" s="42">
        <v>21</v>
      </c>
      <c r="B113">
        <v>0.04</v>
      </c>
      <c r="C113">
        <v>0</v>
      </c>
      <c r="D113">
        <v>0</v>
      </c>
      <c r="E113">
        <v>0</v>
      </c>
      <c r="F113">
        <v>0</v>
      </c>
      <c r="G113">
        <v>0</v>
      </c>
      <c r="H113">
        <v>0.21</v>
      </c>
      <c r="I113">
        <v>0.2</v>
      </c>
      <c r="J113">
        <v>0.82</v>
      </c>
      <c r="K113">
        <v>0.35</v>
      </c>
      <c r="L113">
        <v>0.54</v>
      </c>
      <c r="M113">
        <v>0.32</v>
      </c>
      <c r="N113" s="42">
        <v>21</v>
      </c>
      <c r="O113">
        <v>0</v>
      </c>
      <c r="P113">
        <v>0</v>
      </c>
      <c r="Q113">
        <v>0</v>
      </c>
    </row>
    <row r="114" spans="1:17" ht="15">
      <c r="A114" s="42">
        <v>22</v>
      </c>
      <c r="B114">
        <v>0</v>
      </c>
      <c r="C114">
        <v>0</v>
      </c>
      <c r="D114">
        <v>0</v>
      </c>
      <c r="E114">
        <v>0</v>
      </c>
      <c r="F114">
        <v>0</v>
      </c>
      <c r="G114">
        <v>0</v>
      </c>
      <c r="H114">
        <v>0</v>
      </c>
      <c r="I114">
        <v>0.95</v>
      </c>
      <c r="J114">
        <v>0.29</v>
      </c>
      <c r="K114">
        <v>0</v>
      </c>
      <c r="L114">
        <v>0.17</v>
      </c>
      <c r="M114">
        <v>0.05</v>
      </c>
      <c r="N114" s="42">
        <v>22</v>
      </c>
      <c r="O114">
        <v>0</v>
      </c>
      <c r="P114">
        <v>0</v>
      </c>
      <c r="Q114">
        <v>0</v>
      </c>
    </row>
    <row r="115" spans="1:17" ht="15">
      <c r="A115" s="42">
        <v>23</v>
      </c>
      <c r="B115">
        <v>0</v>
      </c>
      <c r="C115">
        <v>0</v>
      </c>
      <c r="D115">
        <v>0</v>
      </c>
      <c r="E115">
        <v>0</v>
      </c>
      <c r="F115">
        <v>0</v>
      </c>
      <c r="G115">
        <v>0</v>
      </c>
      <c r="H115">
        <v>0</v>
      </c>
      <c r="I115">
        <v>0.34</v>
      </c>
      <c r="J115">
        <v>0.28</v>
      </c>
      <c r="K115">
        <v>0</v>
      </c>
      <c r="L115">
        <v>0.21</v>
      </c>
      <c r="M115">
        <v>0</v>
      </c>
      <c r="N115" s="42">
        <v>23</v>
      </c>
      <c r="O115">
        <v>0.22</v>
      </c>
      <c r="P115">
        <v>0</v>
      </c>
      <c r="Q115">
        <v>0</v>
      </c>
    </row>
    <row r="116" spans="1:17" ht="15">
      <c r="A116" s="42">
        <v>24</v>
      </c>
      <c r="B116">
        <v>0.14</v>
      </c>
      <c r="C116">
        <v>0</v>
      </c>
      <c r="D116">
        <v>0</v>
      </c>
      <c r="E116">
        <v>0</v>
      </c>
      <c r="F116">
        <v>0</v>
      </c>
      <c r="G116">
        <v>0</v>
      </c>
      <c r="H116">
        <v>0.92</v>
      </c>
      <c r="I116">
        <v>0.35</v>
      </c>
      <c r="J116">
        <v>0</v>
      </c>
      <c r="K116">
        <v>0.67</v>
      </c>
      <c r="L116">
        <v>0.16</v>
      </c>
      <c r="M116">
        <v>0</v>
      </c>
      <c r="N116" s="42">
        <v>24</v>
      </c>
      <c r="O116">
        <v>0.05</v>
      </c>
      <c r="P116">
        <v>0</v>
      </c>
      <c r="Q116">
        <v>0</v>
      </c>
    </row>
    <row r="117" spans="1:17" ht="15">
      <c r="A117" s="42">
        <v>25</v>
      </c>
      <c r="B117">
        <v>0.07</v>
      </c>
      <c r="C117">
        <v>0</v>
      </c>
      <c r="D117">
        <v>0</v>
      </c>
      <c r="E117">
        <v>0</v>
      </c>
      <c r="F117">
        <v>0</v>
      </c>
      <c r="G117">
        <v>0</v>
      </c>
      <c r="H117">
        <v>0.01</v>
      </c>
      <c r="I117">
        <v>0.41</v>
      </c>
      <c r="J117">
        <v>0</v>
      </c>
      <c r="K117">
        <v>0.33</v>
      </c>
      <c r="L117">
        <v>0.34</v>
      </c>
      <c r="M117">
        <v>0.41</v>
      </c>
      <c r="N117" s="42">
        <v>25</v>
      </c>
      <c r="O117">
        <v>0.1</v>
      </c>
      <c r="P117">
        <v>0</v>
      </c>
      <c r="Q117">
        <v>0</v>
      </c>
    </row>
    <row r="118" spans="1:17" ht="15">
      <c r="A118" s="42">
        <v>26</v>
      </c>
      <c r="B118">
        <v>0.09</v>
      </c>
      <c r="C118">
        <v>0</v>
      </c>
      <c r="D118">
        <v>0</v>
      </c>
      <c r="E118">
        <v>0</v>
      </c>
      <c r="F118">
        <v>0</v>
      </c>
      <c r="G118">
        <v>0</v>
      </c>
      <c r="H118">
        <v>0.01</v>
      </c>
      <c r="I118">
        <v>0.37</v>
      </c>
      <c r="J118">
        <v>0</v>
      </c>
      <c r="K118">
        <v>0.18</v>
      </c>
      <c r="L118">
        <v>0</v>
      </c>
      <c r="M118">
        <v>0.15</v>
      </c>
      <c r="N118" s="42">
        <v>26</v>
      </c>
      <c r="O118">
        <v>0</v>
      </c>
      <c r="P118">
        <v>0</v>
      </c>
      <c r="Q118">
        <v>0</v>
      </c>
    </row>
    <row r="119" spans="1:17" ht="15">
      <c r="A119" s="42">
        <v>27</v>
      </c>
      <c r="B119">
        <v>0.1</v>
      </c>
      <c r="C119">
        <v>0</v>
      </c>
      <c r="D119">
        <v>0</v>
      </c>
      <c r="E119">
        <v>0</v>
      </c>
      <c r="F119">
        <v>0</v>
      </c>
      <c r="G119">
        <v>0</v>
      </c>
      <c r="H119">
        <v>0.15</v>
      </c>
      <c r="I119">
        <v>0</v>
      </c>
      <c r="J119">
        <v>0.3</v>
      </c>
      <c r="K119">
        <v>0.25</v>
      </c>
      <c r="L119">
        <v>0</v>
      </c>
      <c r="M119" t="s">
        <v>19</v>
      </c>
      <c r="N119" s="42">
        <v>27</v>
      </c>
      <c r="O119">
        <v>0.07</v>
      </c>
      <c r="P119">
        <v>0</v>
      </c>
      <c r="Q119">
        <v>0</v>
      </c>
    </row>
    <row r="120" spans="1:17" ht="15">
      <c r="A120" s="42">
        <v>28</v>
      </c>
      <c r="B120">
        <v>0.1</v>
      </c>
      <c r="C120">
        <v>0</v>
      </c>
      <c r="D120">
        <v>0</v>
      </c>
      <c r="E120">
        <v>0</v>
      </c>
      <c r="F120">
        <v>0</v>
      </c>
      <c r="G120">
        <v>0</v>
      </c>
      <c r="H120">
        <v>0.31</v>
      </c>
      <c r="I120">
        <v>0</v>
      </c>
      <c r="J120">
        <v>0.27</v>
      </c>
      <c r="K120">
        <v>0.28</v>
      </c>
      <c r="L120">
        <v>0.5</v>
      </c>
      <c r="M120">
        <v>0.15</v>
      </c>
      <c r="N120" s="42">
        <v>28</v>
      </c>
      <c r="O120">
        <v>0</v>
      </c>
      <c r="P120">
        <v>0</v>
      </c>
      <c r="Q120">
        <v>0</v>
      </c>
    </row>
    <row r="121" spans="1:17" ht="15">
      <c r="A121" s="42">
        <v>29</v>
      </c>
      <c r="B121">
        <v>0</v>
      </c>
      <c r="C121">
        <v>0</v>
      </c>
      <c r="D121">
        <v>0</v>
      </c>
      <c r="E121">
        <v>0</v>
      </c>
      <c r="F121"/>
      <c r="G121">
        <v>0</v>
      </c>
      <c r="H121">
        <v>0</v>
      </c>
      <c r="I121">
        <v>0</v>
      </c>
      <c r="J121">
        <v>0.35</v>
      </c>
      <c r="K121">
        <v>0</v>
      </c>
      <c r="L121">
        <v>0.12</v>
      </c>
      <c r="M121">
        <v>0.12</v>
      </c>
      <c r="N121" s="42">
        <v>29</v>
      </c>
      <c r="O121">
        <v>0</v>
      </c>
      <c r="P121">
        <v>0</v>
      </c>
      <c r="Q121">
        <v>0</v>
      </c>
    </row>
    <row r="122" spans="1:17" ht="15">
      <c r="A122" s="42">
        <v>30</v>
      </c>
      <c r="B122">
        <v>0</v>
      </c>
      <c r="C122">
        <v>0</v>
      </c>
      <c r="D122">
        <v>0</v>
      </c>
      <c r="E122">
        <v>0</v>
      </c>
      <c r="F122"/>
      <c r="G122">
        <v>0</v>
      </c>
      <c r="H122">
        <v>0.14</v>
      </c>
      <c r="I122">
        <v>0.87</v>
      </c>
      <c r="J122">
        <v>0.35</v>
      </c>
      <c r="K122">
        <v>0</v>
      </c>
      <c r="L122">
        <v>0.2</v>
      </c>
      <c r="M122">
        <v>0.13</v>
      </c>
      <c r="N122" s="42">
        <v>30</v>
      </c>
      <c r="O122">
        <v>0.37</v>
      </c>
      <c r="P122">
        <v>2.6</v>
      </c>
      <c r="Q122">
        <v>0</v>
      </c>
    </row>
    <row r="123" spans="1:17" ht="15">
      <c r="A123" s="42">
        <v>31</v>
      </c>
      <c r="B123">
        <v>0.49</v>
      </c>
      <c r="D123">
        <v>0</v>
      </c>
      <c r="E123">
        <v>0</v>
      </c>
      <c r="F123"/>
      <c r="G123">
        <v>0</v>
      </c>
      <c r="H123"/>
      <c r="I123">
        <v>0.11</v>
      </c>
      <c r="J123"/>
      <c r="K123">
        <v>1.16</v>
      </c>
      <c r="L123">
        <v>0.22</v>
      </c>
      <c r="M123"/>
      <c r="N123" s="42">
        <v>31</v>
      </c>
      <c r="O123">
        <v>0.1</v>
      </c>
      <c r="P123"/>
      <c r="Q123">
        <v>1.25</v>
      </c>
    </row>
    <row r="124" spans="1:17" ht="15">
      <c r="A124" s="42"/>
      <c r="B124" t="s">
        <v>14</v>
      </c>
      <c r="C124" t="s">
        <v>14</v>
      </c>
      <c r="D124" t="s">
        <v>14</v>
      </c>
      <c r="E124" t="s">
        <v>14</v>
      </c>
      <c r="F124" t="s">
        <v>14</v>
      </c>
      <c r="G124" t="s">
        <v>14</v>
      </c>
      <c r="H124" t="s">
        <v>14</v>
      </c>
      <c r="I124" t="s">
        <v>14</v>
      </c>
      <c r="J124" t="s">
        <v>14</v>
      </c>
      <c r="K124" t="s">
        <v>14</v>
      </c>
      <c r="L124" t="s">
        <v>14</v>
      </c>
      <c r="M124" t="s">
        <v>14</v>
      </c>
      <c r="N124" s="42"/>
      <c r="O124" t="s">
        <v>14</v>
      </c>
      <c r="P124" t="s">
        <v>14</v>
      </c>
      <c r="Q124" t="s">
        <v>14</v>
      </c>
    </row>
    <row r="125" spans="5:17" ht="12.75">
      <c r="E125"/>
      <c r="F125"/>
      <c r="G125"/>
      <c r="H125"/>
      <c r="I125"/>
      <c r="J125"/>
      <c r="K125"/>
      <c r="L125"/>
      <c r="M125"/>
      <c r="N125"/>
      <c r="O125"/>
      <c r="P125"/>
      <c r="Q125"/>
    </row>
    <row r="126" spans="1:17" ht="15">
      <c r="A126" s="42" t="s">
        <v>15</v>
      </c>
      <c r="B126">
        <v>0</v>
      </c>
      <c r="C126">
        <v>0</v>
      </c>
      <c r="D126">
        <v>0</v>
      </c>
      <c r="E126">
        <v>0</v>
      </c>
      <c r="F126">
        <v>0</v>
      </c>
      <c r="G126">
        <v>0</v>
      </c>
      <c r="H126">
        <v>0</v>
      </c>
      <c r="I126">
        <v>0</v>
      </c>
      <c r="J126">
        <v>0</v>
      </c>
      <c r="K126">
        <v>0</v>
      </c>
      <c r="L126">
        <v>0</v>
      </c>
      <c r="M126">
        <v>0</v>
      </c>
      <c r="N126" s="42" t="s">
        <v>15</v>
      </c>
      <c r="O126">
        <v>0</v>
      </c>
      <c r="P126">
        <v>0</v>
      </c>
      <c r="Q126">
        <v>0</v>
      </c>
    </row>
    <row r="127" spans="1:17" ht="15">
      <c r="A127" s="42" t="s">
        <v>16</v>
      </c>
      <c r="B127">
        <v>0.74</v>
      </c>
      <c r="C127">
        <v>0</v>
      </c>
      <c r="D127">
        <v>0</v>
      </c>
      <c r="E127">
        <v>0</v>
      </c>
      <c r="F127">
        <v>0</v>
      </c>
      <c r="G127">
        <v>0</v>
      </c>
      <c r="H127">
        <v>1.21</v>
      </c>
      <c r="I127">
        <v>0.95</v>
      </c>
      <c r="J127">
        <v>0.89</v>
      </c>
      <c r="K127">
        <v>1.16</v>
      </c>
      <c r="L127">
        <v>0.86</v>
      </c>
      <c r="M127">
        <v>0.93</v>
      </c>
      <c r="N127" s="42" t="s">
        <v>16</v>
      </c>
      <c r="O127">
        <v>0.67</v>
      </c>
      <c r="P127">
        <v>2.6</v>
      </c>
      <c r="Q127">
        <v>1.25</v>
      </c>
    </row>
    <row r="128" spans="1:17" ht="15">
      <c r="A128" s="42" t="s">
        <v>17</v>
      </c>
      <c r="B128">
        <v>0.14</v>
      </c>
      <c r="C128">
        <v>0</v>
      </c>
      <c r="D128">
        <v>0</v>
      </c>
      <c r="E128">
        <v>0</v>
      </c>
      <c r="F128">
        <v>0</v>
      </c>
      <c r="G128">
        <v>0</v>
      </c>
      <c r="H128">
        <v>0.2</v>
      </c>
      <c r="I128">
        <v>0.21</v>
      </c>
      <c r="J128">
        <v>0.28</v>
      </c>
      <c r="K128">
        <v>0.3</v>
      </c>
      <c r="L128">
        <v>0.24</v>
      </c>
      <c r="M128">
        <v>0.17</v>
      </c>
      <c r="N128" s="42" t="s">
        <v>17</v>
      </c>
      <c r="O128">
        <v>0.11</v>
      </c>
      <c r="P128">
        <v>0.09</v>
      </c>
      <c r="Q128">
        <v>0.04</v>
      </c>
    </row>
    <row r="129" spans="1:17" ht="15">
      <c r="A129" s="42" t="s">
        <v>18</v>
      </c>
      <c r="B129">
        <v>4.37</v>
      </c>
      <c r="C129">
        <v>0</v>
      </c>
      <c r="D129">
        <v>0</v>
      </c>
      <c r="E129">
        <v>0</v>
      </c>
      <c r="F129">
        <v>0</v>
      </c>
      <c r="G129">
        <v>0</v>
      </c>
      <c r="H129">
        <v>5.9</v>
      </c>
      <c r="I129">
        <v>6.62</v>
      </c>
      <c r="J129">
        <v>8.5</v>
      </c>
      <c r="K129">
        <v>9.31</v>
      </c>
      <c r="L129">
        <v>7.3</v>
      </c>
      <c r="M129">
        <v>5.05</v>
      </c>
      <c r="N129" s="42" t="s">
        <v>18</v>
      </c>
      <c r="O129">
        <v>3.3</v>
      </c>
      <c r="P129">
        <v>2.6</v>
      </c>
      <c r="Q129">
        <v>1.25</v>
      </c>
    </row>
    <row r="130" spans="1:17" ht="15">
      <c r="A130" s="42" t="s">
        <v>117</v>
      </c>
      <c r="E130"/>
      <c r="F130"/>
      <c r="G130"/>
      <c r="H130"/>
      <c r="I130"/>
      <c r="J130"/>
      <c r="K130"/>
      <c r="L130"/>
      <c r="M130"/>
      <c r="N130" s="42" t="s">
        <v>117</v>
      </c>
      <c r="O130"/>
      <c r="P130"/>
      <c r="Q130"/>
    </row>
    <row r="131" spans="1:17" ht="15">
      <c r="A131" s="42" t="s">
        <v>505</v>
      </c>
      <c r="B131" t="s">
        <v>489</v>
      </c>
      <c r="C131" t="s">
        <v>490</v>
      </c>
      <c r="D131" t="s">
        <v>491</v>
      </c>
      <c r="E131" t="s">
        <v>468</v>
      </c>
      <c r="F131" t="s">
        <v>521</v>
      </c>
      <c r="G131"/>
      <c r="H131"/>
      <c r="I131"/>
      <c r="J131"/>
      <c r="K131" t="s">
        <v>469</v>
      </c>
      <c r="L131" t="s">
        <v>522</v>
      </c>
      <c r="M131" t="s">
        <v>523</v>
      </c>
      <c r="N131" s="42" t="s">
        <v>505</v>
      </c>
      <c r="O131" t="s">
        <v>489</v>
      </c>
      <c r="P131" t="s">
        <v>490</v>
      </c>
      <c r="Q131" t="s">
        <v>491</v>
      </c>
    </row>
    <row r="132" spans="1:17" ht="15">
      <c r="A132" s="42" t="s">
        <v>506</v>
      </c>
      <c r="B132" t="s">
        <v>492</v>
      </c>
      <c r="C132" t="s">
        <v>493</v>
      </c>
      <c r="D132" t="s">
        <v>330</v>
      </c>
      <c r="E132" t="s">
        <v>470</v>
      </c>
      <c r="F132"/>
      <c r="G132"/>
      <c r="H132"/>
      <c r="I132"/>
      <c r="J132"/>
      <c r="K132"/>
      <c r="L132"/>
      <c r="M132"/>
      <c r="N132" s="42" t="s">
        <v>506</v>
      </c>
      <c r="O132" t="s">
        <v>492</v>
      </c>
      <c r="P132" t="s">
        <v>493</v>
      </c>
      <c r="Q132" t="s">
        <v>330</v>
      </c>
    </row>
    <row r="133" spans="1:17" ht="15">
      <c r="A133" s="42" t="s">
        <v>507</v>
      </c>
      <c r="B133" t="s">
        <v>498</v>
      </c>
      <c r="C133" t="s">
        <v>51</v>
      </c>
      <c r="D133" t="s">
        <v>495</v>
      </c>
      <c r="E133" t="s">
        <v>477</v>
      </c>
      <c r="F133" t="s">
        <v>83</v>
      </c>
      <c r="G133" t="s">
        <v>478</v>
      </c>
      <c r="H133"/>
      <c r="I133"/>
      <c r="J133"/>
      <c r="K133"/>
      <c r="L133"/>
      <c r="M133"/>
      <c r="N133" s="42" t="s">
        <v>507</v>
      </c>
      <c r="O133" t="s">
        <v>498</v>
      </c>
      <c r="P133" t="s">
        <v>51</v>
      </c>
      <c r="Q133" t="s">
        <v>495</v>
      </c>
    </row>
    <row r="134" spans="1:17" ht="15">
      <c r="A134" s="42"/>
      <c r="E134"/>
      <c r="F134"/>
      <c r="G134"/>
      <c r="H134"/>
      <c r="I134"/>
      <c r="J134"/>
      <c r="K134"/>
      <c r="L134"/>
      <c r="M134"/>
      <c r="N134" s="42"/>
      <c r="O134"/>
      <c r="P134"/>
      <c r="Q134"/>
    </row>
    <row r="135" spans="1:17" ht="15">
      <c r="A135" s="42" t="s">
        <v>1</v>
      </c>
      <c r="B135" t="s">
        <v>2</v>
      </c>
      <c r="C135" t="s">
        <v>3</v>
      </c>
      <c r="D135" t="s">
        <v>4</v>
      </c>
      <c r="E135" t="s">
        <v>5</v>
      </c>
      <c r="F135" t="s">
        <v>6</v>
      </c>
      <c r="G135" t="s">
        <v>7</v>
      </c>
      <c r="H135" t="s">
        <v>8</v>
      </c>
      <c r="I135" t="s">
        <v>30</v>
      </c>
      <c r="J135" t="s">
        <v>9</v>
      </c>
      <c r="K135" t="s">
        <v>10</v>
      </c>
      <c r="L135" t="s">
        <v>11</v>
      </c>
      <c r="M135" t="s">
        <v>12</v>
      </c>
      <c r="N135" s="42" t="s">
        <v>1</v>
      </c>
      <c r="O135" t="s">
        <v>2</v>
      </c>
      <c r="P135" t="s">
        <v>3</v>
      </c>
      <c r="Q135" t="s">
        <v>4</v>
      </c>
    </row>
    <row r="136" spans="1:17" ht="15">
      <c r="A136" s="42" t="s">
        <v>13</v>
      </c>
      <c r="B136" t="s">
        <v>14</v>
      </c>
      <c r="C136" t="s">
        <v>14</v>
      </c>
      <c r="D136" t="s">
        <v>14</v>
      </c>
      <c r="E136" t="s">
        <v>14</v>
      </c>
      <c r="F136" t="s">
        <v>14</v>
      </c>
      <c r="G136" t="s">
        <v>14</v>
      </c>
      <c r="H136" t="s">
        <v>14</v>
      </c>
      <c r="I136" t="s">
        <v>14</v>
      </c>
      <c r="J136" t="s">
        <v>14</v>
      </c>
      <c r="K136" t="s">
        <v>14</v>
      </c>
      <c r="L136" t="s">
        <v>14</v>
      </c>
      <c r="M136" t="s">
        <v>14</v>
      </c>
      <c r="N136" s="42" t="s">
        <v>13</v>
      </c>
      <c r="O136" t="s">
        <v>14</v>
      </c>
      <c r="P136" t="s">
        <v>14</v>
      </c>
      <c r="Q136" t="s">
        <v>14</v>
      </c>
    </row>
    <row r="137" spans="1:17" ht="15">
      <c r="A137" s="42">
        <v>1</v>
      </c>
      <c r="B137">
        <v>1576.9</v>
      </c>
      <c r="C137">
        <v>1577.37</v>
      </c>
      <c r="D137">
        <v>1578.11</v>
      </c>
      <c r="E137">
        <v>1579.03</v>
      </c>
      <c r="F137">
        <v>1580.22</v>
      </c>
      <c r="G137">
        <v>1581.06</v>
      </c>
      <c r="H137">
        <v>1582.47</v>
      </c>
      <c r="I137">
        <v>1583.61</v>
      </c>
      <c r="J137">
        <v>1584.11</v>
      </c>
      <c r="K137">
        <v>1582.02</v>
      </c>
      <c r="L137">
        <v>1577.19</v>
      </c>
      <c r="M137">
        <v>1572.69</v>
      </c>
      <c r="N137" s="42">
        <v>1</v>
      </c>
      <c r="O137">
        <v>1573.35</v>
      </c>
      <c r="P137">
        <v>1573.96</v>
      </c>
      <c r="Q137">
        <v>1574.8</v>
      </c>
    </row>
    <row r="138" spans="1:17" ht="15">
      <c r="A138" s="42">
        <v>2</v>
      </c>
      <c r="B138">
        <v>1576.9</v>
      </c>
      <c r="C138">
        <v>1577.37</v>
      </c>
      <c r="D138">
        <v>1578.11</v>
      </c>
      <c r="E138">
        <v>1579.08</v>
      </c>
      <c r="F138">
        <v>1580.26</v>
      </c>
      <c r="G138">
        <v>1581.12</v>
      </c>
      <c r="H138">
        <v>1582.53</v>
      </c>
      <c r="I138">
        <v>1583.63</v>
      </c>
      <c r="J138">
        <v>1584.08</v>
      </c>
      <c r="K138">
        <v>1581.83</v>
      </c>
      <c r="L138">
        <v>1576.92</v>
      </c>
      <c r="M138">
        <v>1572.69</v>
      </c>
      <c r="N138" s="42">
        <v>2</v>
      </c>
      <c r="O138">
        <v>1573.36</v>
      </c>
      <c r="P138">
        <v>1573.98</v>
      </c>
      <c r="Q138">
        <v>1574.82</v>
      </c>
    </row>
    <row r="139" spans="1:17" ht="15">
      <c r="A139" s="42">
        <v>3</v>
      </c>
      <c r="B139">
        <v>1576.9</v>
      </c>
      <c r="C139">
        <v>1577.38</v>
      </c>
      <c r="D139">
        <v>1578.13</v>
      </c>
      <c r="E139">
        <v>1579.13</v>
      </c>
      <c r="F139">
        <v>1580.32</v>
      </c>
      <c r="G139">
        <v>1581.13</v>
      </c>
      <c r="H139">
        <v>1582.59</v>
      </c>
      <c r="I139">
        <v>1583.71</v>
      </c>
      <c r="J139">
        <v>1584.05</v>
      </c>
      <c r="K139">
        <v>1581.64</v>
      </c>
      <c r="L139">
        <v>1576.6</v>
      </c>
      <c r="M139">
        <v>1572.68</v>
      </c>
      <c r="N139" s="42">
        <v>3</v>
      </c>
      <c r="O139">
        <v>1573.37</v>
      </c>
      <c r="P139">
        <v>1573.99</v>
      </c>
      <c r="Q139">
        <v>1574.85</v>
      </c>
    </row>
    <row r="140" spans="1:17" ht="15">
      <c r="A140" s="42">
        <v>4</v>
      </c>
      <c r="B140">
        <v>1576.9</v>
      </c>
      <c r="C140">
        <v>1577.42</v>
      </c>
      <c r="D140">
        <v>1578.15</v>
      </c>
      <c r="E140">
        <v>1579.21</v>
      </c>
      <c r="F140">
        <v>1580.34</v>
      </c>
      <c r="G140">
        <v>1581.17</v>
      </c>
      <c r="H140">
        <v>1582.62</v>
      </c>
      <c r="I140">
        <v>1583.77</v>
      </c>
      <c r="J140">
        <v>1584.03</v>
      </c>
      <c r="K140">
        <v>1581.46</v>
      </c>
      <c r="L140">
        <v>1576.37</v>
      </c>
      <c r="M140">
        <v>1572.66</v>
      </c>
      <c r="N140" s="42">
        <v>4</v>
      </c>
      <c r="O140">
        <v>1573.42</v>
      </c>
      <c r="P140">
        <v>1574.03</v>
      </c>
      <c r="Q140">
        <v>1574.87</v>
      </c>
    </row>
    <row r="141" spans="1:17" ht="15">
      <c r="A141" s="42">
        <v>5</v>
      </c>
      <c r="B141">
        <v>1576.94</v>
      </c>
      <c r="C141">
        <v>1577.44</v>
      </c>
      <c r="D141">
        <v>1578.18</v>
      </c>
      <c r="E141">
        <v>1579.26</v>
      </c>
      <c r="F141">
        <v>1580.36</v>
      </c>
      <c r="G141">
        <v>1581.21</v>
      </c>
      <c r="H141">
        <v>1582.66</v>
      </c>
      <c r="I141">
        <v>1583.84</v>
      </c>
      <c r="J141">
        <v>1584</v>
      </c>
      <c r="K141">
        <v>1581.24</v>
      </c>
      <c r="L141">
        <v>1576.17</v>
      </c>
      <c r="M141">
        <v>1572.65</v>
      </c>
      <c r="N141" s="42">
        <v>5</v>
      </c>
      <c r="O141">
        <v>1573.38</v>
      </c>
      <c r="P141">
        <v>1574.07</v>
      </c>
      <c r="Q141">
        <v>1574.88</v>
      </c>
    </row>
    <row r="142" spans="1:17" ht="15">
      <c r="A142" s="42">
        <v>6</v>
      </c>
      <c r="B142">
        <v>1576.9</v>
      </c>
      <c r="C142">
        <v>1577.46</v>
      </c>
      <c r="D142">
        <v>1578.21</v>
      </c>
      <c r="E142">
        <v>1579.27</v>
      </c>
      <c r="F142">
        <v>1580.38</v>
      </c>
      <c r="G142">
        <v>1581.21</v>
      </c>
      <c r="H142">
        <v>1582.72</v>
      </c>
      <c r="I142">
        <v>1583.88</v>
      </c>
      <c r="J142">
        <v>1584</v>
      </c>
      <c r="K142">
        <v>1581.01</v>
      </c>
      <c r="L142">
        <v>1575.99</v>
      </c>
      <c r="M142">
        <v>1572.64</v>
      </c>
      <c r="N142" s="42">
        <v>6</v>
      </c>
      <c r="O142">
        <v>1573.36</v>
      </c>
      <c r="P142">
        <v>1574.1</v>
      </c>
      <c r="Q142">
        <v>1574.91</v>
      </c>
    </row>
    <row r="143" spans="1:17" ht="15">
      <c r="A143" s="42">
        <v>7</v>
      </c>
      <c r="B143">
        <v>1576.88</v>
      </c>
      <c r="C143">
        <v>1577.47</v>
      </c>
      <c r="D143">
        <v>1578.21</v>
      </c>
      <c r="E143">
        <v>1579.3</v>
      </c>
      <c r="F143">
        <v>1580.42</v>
      </c>
      <c r="G143">
        <v>1581.24</v>
      </c>
      <c r="H143">
        <v>1582.8</v>
      </c>
      <c r="I143">
        <v>1583.92</v>
      </c>
      <c r="J143">
        <v>1583.94</v>
      </c>
      <c r="K143">
        <v>1580.78</v>
      </c>
      <c r="L143">
        <v>1575.8</v>
      </c>
      <c r="M143">
        <v>1572.62</v>
      </c>
      <c r="N143" s="42">
        <v>7</v>
      </c>
      <c r="O143">
        <v>1573.37</v>
      </c>
      <c r="P143">
        <v>1574.11</v>
      </c>
      <c r="Q143">
        <v>1574.94</v>
      </c>
    </row>
    <row r="144" spans="1:17" ht="15">
      <c r="A144" s="42">
        <v>8</v>
      </c>
      <c r="B144">
        <v>1576.87</v>
      </c>
      <c r="C144">
        <v>1577.49</v>
      </c>
      <c r="D144">
        <v>1578.24</v>
      </c>
      <c r="E144">
        <v>1579.39</v>
      </c>
      <c r="F144">
        <v>1580.45</v>
      </c>
      <c r="G144">
        <v>1581.29</v>
      </c>
      <c r="H144">
        <v>1582.85</v>
      </c>
      <c r="I144">
        <v>1583.95</v>
      </c>
      <c r="J144">
        <v>1583.94</v>
      </c>
      <c r="K144">
        <v>1580.54</v>
      </c>
      <c r="L144">
        <v>1575.51</v>
      </c>
      <c r="M144">
        <v>1572.64</v>
      </c>
      <c r="N144" s="42">
        <v>8</v>
      </c>
      <c r="O144">
        <v>1573.36</v>
      </c>
      <c r="P144">
        <v>1574.16</v>
      </c>
      <c r="Q144">
        <v>1574.93</v>
      </c>
    </row>
    <row r="145" spans="1:17" ht="15">
      <c r="A145" s="42">
        <v>9</v>
      </c>
      <c r="B145">
        <v>1576.85</v>
      </c>
      <c r="C145">
        <v>1577.53</v>
      </c>
      <c r="D145">
        <v>1578.26</v>
      </c>
      <c r="E145">
        <v>1579.39</v>
      </c>
      <c r="F145">
        <v>1580.47</v>
      </c>
      <c r="G145">
        <v>1581.34</v>
      </c>
      <c r="H145">
        <v>1582.9</v>
      </c>
      <c r="I145">
        <v>1584.07</v>
      </c>
      <c r="J145">
        <v>1583.88</v>
      </c>
      <c r="K145">
        <v>1580.32</v>
      </c>
      <c r="L145">
        <v>1575.17</v>
      </c>
      <c r="M145">
        <v>1572.68</v>
      </c>
      <c r="N145" s="42">
        <v>9</v>
      </c>
      <c r="O145">
        <v>1573.38</v>
      </c>
      <c r="P145">
        <v>1574.19</v>
      </c>
      <c r="Q145">
        <v>1574.97</v>
      </c>
    </row>
    <row r="146" spans="1:17" ht="15">
      <c r="A146" s="42">
        <v>10</v>
      </c>
      <c r="B146">
        <v>1576.85</v>
      </c>
      <c r="C146">
        <v>1577.53</v>
      </c>
      <c r="D146">
        <v>1578.28</v>
      </c>
      <c r="E146">
        <v>1579.41</v>
      </c>
      <c r="F146">
        <v>1580.53</v>
      </c>
      <c r="G146">
        <v>1581.37</v>
      </c>
      <c r="H146">
        <v>1582.9</v>
      </c>
      <c r="I146">
        <v>1584.2</v>
      </c>
      <c r="J146">
        <v>1583.86</v>
      </c>
      <c r="K146">
        <v>1580.26</v>
      </c>
      <c r="L146">
        <v>1574.78</v>
      </c>
      <c r="M146">
        <v>1572.87</v>
      </c>
      <c r="N146" s="42">
        <v>10</v>
      </c>
      <c r="O146">
        <v>1573.37</v>
      </c>
      <c r="P146">
        <v>1574.22</v>
      </c>
      <c r="Q146">
        <v>1575.01</v>
      </c>
    </row>
    <row r="147" spans="1:17" ht="15">
      <c r="A147" s="42">
        <v>11</v>
      </c>
      <c r="B147">
        <v>1576.87</v>
      </c>
      <c r="C147">
        <v>1577.55</v>
      </c>
      <c r="D147">
        <v>1578.3</v>
      </c>
      <c r="E147">
        <v>1579.45</v>
      </c>
      <c r="F147">
        <v>1580.54</v>
      </c>
      <c r="G147">
        <v>1581.42</v>
      </c>
      <c r="H147">
        <v>1583</v>
      </c>
      <c r="I147">
        <v>1584.29</v>
      </c>
      <c r="J147">
        <v>1583.85</v>
      </c>
      <c r="K147">
        <v>1580.42</v>
      </c>
      <c r="L147">
        <v>1574.38</v>
      </c>
      <c r="M147">
        <v>1572.9</v>
      </c>
      <c r="N147" s="42">
        <v>11</v>
      </c>
      <c r="O147">
        <v>1573.44</v>
      </c>
      <c r="P147">
        <v>1574.24</v>
      </c>
      <c r="Q147">
        <v>1575.05</v>
      </c>
    </row>
    <row r="148" spans="1:17" ht="15">
      <c r="A148" s="42">
        <v>12</v>
      </c>
      <c r="B148">
        <v>1576.96</v>
      </c>
      <c r="C148">
        <v>1577.58</v>
      </c>
      <c r="D148">
        <v>1578.32</v>
      </c>
      <c r="E148">
        <v>1579.5</v>
      </c>
      <c r="F148">
        <v>1580.55</v>
      </c>
      <c r="G148">
        <v>1581.48</v>
      </c>
      <c r="H148">
        <v>1583.04</v>
      </c>
      <c r="I148">
        <v>1584.29</v>
      </c>
      <c r="J148">
        <v>1583.84</v>
      </c>
      <c r="K148">
        <v>1580.45</v>
      </c>
      <c r="L148">
        <v>1574.01</v>
      </c>
      <c r="M148">
        <v>1572.92</v>
      </c>
      <c r="N148" s="42">
        <v>12</v>
      </c>
      <c r="O148">
        <v>1573.44</v>
      </c>
      <c r="P148">
        <v>1574.27</v>
      </c>
      <c r="Q148">
        <v>1575.1</v>
      </c>
    </row>
    <row r="149" spans="1:17" ht="15">
      <c r="A149" s="42">
        <v>13</v>
      </c>
      <c r="B149">
        <v>1576.98</v>
      </c>
      <c r="C149">
        <v>1577.6</v>
      </c>
      <c r="D149">
        <v>1578.34</v>
      </c>
      <c r="E149">
        <v>1579.56</v>
      </c>
      <c r="F149">
        <v>1580.56</v>
      </c>
      <c r="G149">
        <v>1581.51</v>
      </c>
      <c r="H149">
        <v>1583.06</v>
      </c>
      <c r="I149">
        <v>1584.23</v>
      </c>
      <c r="J149">
        <v>1583.82</v>
      </c>
      <c r="K149">
        <v>1580.51</v>
      </c>
      <c r="L149">
        <v>1573.68</v>
      </c>
      <c r="M149">
        <v>1572.98</v>
      </c>
      <c r="N149" s="42">
        <v>13</v>
      </c>
      <c r="O149">
        <v>1573.42</v>
      </c>
      <c r="P149">
        <v>1574.29</v>
      </c>
      <c r="Q149">
        <v>1575.15</v>
      </c>
    </row>
    <row r="150" spans="1:17" ht="15">
      <c r="A150" s="42">
        <v>14</v>
      </c>
      <c r="B150">
        <v>1576.99</v>
      </c>
      <c r="C150">
        <v>1577.62</v>
      </c>
      <c r="D150">
        <v>1578.39</v>
      </c>
      <c r="E150">
        <v>1579.58</v>
      </c>
      <c r="F150">
        <v>1580.6</v>
      </c>
      <c r="G150">
        <v>1581.51</v>
      </c>
      <c r="H150">
        <v>1583.12</v>
      </c>
      <c r="I150">
        <v>1584.21</v>
      </c>
      <c r="J150">
        <v>1583.8</v>
      </c>
      <c r="K150">
        <v>1580.63</v>
      </c>
      <c r="L150">
        <v>1573.32</v>
      </c>
      <c r="M150">
        <v>1573.02</v>
      </c>
      <c r="N150" s="42">
        <v>14</v>
      </c>
      <c r="O150">
        <v>1573.45</v>
      </c>
      <c r="P150">
        <v>1574.3</v>
      </c>
      <c r="Q150">
        <v>1575.22</v>
      </c>
    </row>
    <row r="151" spans="1:17" ht="15">
      <c r="A151" s="42">
        <v>15</v>
      </c>
      <c r="B151">
        <v>1577</v>
      </c>
      <c r="C151">
        <v>1577.65</v>
      </c>
      <c r="D151">
        <v>1578.42</v>
      </c>
      <c r="E151">
        <v>1576.87</v>
      </c>
      <c r="F151">
        <v>1580.65</v>
      </c>
      <c r="G151">
        <v>1581.51</v>
      </c>
      <c r="H151">
        <v>1583.14</v>
      </c>
      <c r="I151">
        <v>1584.19</v>
      </c>
      <c r="J151">
        <v>1583.72</v>
      </c>
      <c r="K151">
        <v>1580.6</v>
      </c>
      <c r="L151">
        <v>1572.91</v>
      </c>
      <c r="M151">
        <v>1573.02</v>
      </c>
      <c r="N151" s="42">
        <v>15</v>
      </c>
      <c r="O151">
        <v>1573.48</v>
      </c>
      <c r="P151">
        <v>1574.42</v>
      </c>
      <c r="Q151">
        <v>1575.24</v>
      </c>
    </row>
    <row r="152" spans="1:17" ht="15">
      <c r="A152" s="42">
        <v>16</v>
      </c>
      <c r="B152">
        <v>1577.01</v>
      </c>
      <c r="C152">
        <v>1577.69</v>
      </c>
      <c r="D152">
        <v>1578.45</v>
      </c>
      <c r="E152">
        <v>1579.66</v>
      </c>
      <c r="F152">
        <v>1580.68</v>
      </c>
      <c r="G152">
        <v>1581.59</v>
      </c>
      <c r="H152">
        <v>1583.16</v>
      </c>
      <c r="I152">
        <v>1584.22</v>
      </c>
      <c r="J152">
        <v>1583.66</v>
      </c>
      <c r="K152">
        <v>1580.52</v>
      </c>
      <c r="L152">
        <v>1572.56</v>
      </c>
      <c r="M152">
        <v>1573.05</v>
      </c>
      <c r="N152" s="42">
        <v>16</v>
      </c>
      <c r="O152">
        <v>1573.51</v>
      </c>
      <c r="P152">
        <v>1574.37</v>
      </c>
      <c r="Q152">
        <v>1575.27</v>
      </c>
    </row>
    <row r="153" spans="1:17" ht="15">
      <c r="A153" s="42">
        <v>17</v>
      </c>
      <c r="B153">
        <v>1577.03</v>
      </c>
      <c r="C153">
        <v>1577.68</v>
      </c>
      <c r="D153">
        <v>1578.47</v>
      </c>
      <c r="E153">
        <v>1579.71</v>
      </c>
      <c r="F153">
        <v>1580.71</v>
      </c>
      <c r="G153">
        <v>1581.56</v>
      </c>
      <c r="H153">
        <v>1583.18</v>
      </c>
      <c r="I153">
        <v>1584.26</v>
      </c>
      <c r="J153">
        <v>1583.67</v>
      </c>
      <c r="K153">
        <v>1580.44</v>
      </c>
      <c r="L153">
        <v>1572.75</v>
      </c>
      <c r="M153">
        <v>1573.08</v>
      </c>
      <c r="N153" s="42">
        <v>17</v>
      </c>
      <c r="O153">
        <v>1573.54</v>
      </c>
      <c r="P153">
        <v>1574.41</v>
      </c>
      <c r="Q153">
        <v>1575.3</v>
      </c>
    </row>
    <row r="154" spans="1:17" ht="15">
      <c r="A154" s="42">
        <v>18</v>
      </c>
      <c r="B154">
        <v>1577.04</v>
      </c>
      <c r="C154">
        <v>1577.72</v>
      </c>
      <c r="D154">
        <v>1578.5</v>
      </c>
      <c r="E154">
        <v>1579.74</v>
      </c>
      <c r="F154">
        <v>1580.71</v>
      </c>
      <c r="G154">
        <v>1581.63</v>
      </c>
      <c r="H154">
        <v>1583.22</v>
      </c>
      <c r="I154">
        <v>1584.25</v>
      </c>
      <c r="J154">
        <v>1583.64</v>
      </c>
      <c r="K154">
        <v>1580.32</v>
      </c>
      <c r="L154">
        <v>1572.73</v>
      </c>
      <c r="M154">
        <v>1573.11</v>
      </c>
      <c r="N154" s="42">
        <v>18</v>
      </c>
      <c r="O154">
        <v>1573.58</v>
      </c>
      <c r="P154">
        <v>1574.43</v>
      </c>
      <c r="Q154">
        <v>1575.34</v>
      </c>
    </row>
    <row r="155" spans="1:17" ht="15">
      <c r="A155" s="42">
        <v>19</v>
      </c>
      <c r="B155">
        <v>1577.05</v>
      </c>
      <c r="C155">
        <v>1577.75</v>
      </c>
      <c r="D155">
        <v>1578.52</v>
      </c>
      <c r="E155">
        <v>1579.76</v>
      </c>
      <c r="F155">
        <v>1580.72</v>
      </c>
      <c r="G155">
        <v>1581.7</v>
      </c>
      <c r="H155">
        <v>1583.24</v>
      </c>
      <c r="I155">
        <v>1584.23</v>
      </c>
      <c r="J155">
        <v>1583.61</v>
      </c>
      <c r="K155">
        <v>1580.14</v>
      </c>
      <c r="L155">
        <v>1572.77</v>
      </c>
      <c r="M155">
        <v>1573.06</v>
      </c>
      <c r="N155" s="42">
        <v>19</v>
      </c>
      <c r="O155">
        <v>1573.58</v>
      </c>
      <c r="P155">
        <v>1574.45</v>
      </c>
      <c r="Q155">
        <v>1575.37</v>
      </c>
    </row>
    <row r="156" spans="1:17" ht="15">
      <c r="A156" s="42">
        <v>20</v>
      </c>
      <c r="B156">
        <v>1577.15</v>
      </c>
      <c r="C156">
        <v>1577.77</v>
      </c>
      <c r="D156">
        <v>1578.55</v>
      </c>
      <c r="E156">
        <v>1579.79</v>
      </c>
      <c r="F156">
        <v>1580.73</v>
      </c>
      <c r="G156">
        <v>1581.7</v>
      </c>
      <c r="H156">
        <v>1583.25</v>
      </c>
      <c r="I156">
        <v>1584.2</v>
      </c>
      <c r="J156">
        <v>1583.49</v>
      </c>
      <c r="K156">
        <v>1579.86</v>
      </c>
      <c r="L156">
        <v>1572.75</v>
      </c>
      <c r="M156">
        <v>1573.04</v>
      </c>
      <c r="N156" s="42">
        <v>20</v>
      </c>
      <c r="O156">
        <v>1573.6</v>
      </c>
      <c r="P156">
        <v>1574.47</v>
      </c>
      <c r="Q156">
        <v>1575.45</v>
      </c>
    </row>
    <row r="157" spans="1:17" ht="15">
      <c r="A157" s="42">
        <v>21</v>
      </c>
      <c r="B157">
        <v>1577.16</v>
      </c>
      <c r="C157">
        <v>1577.8</v>
      </c>
      <c r="D157">
        <v>1578.58</v>
      </c>
      <c r="E157">
        <v>1579.82</v>
      </c>
      <c r="F157">
        <v>1580.75</v>
      </c>
      <c r="G157">
        <v>1581.91</v>
      </c>
      <c r="H157">
        <v>1583.26</v>
      </c>
      <c r="I157">
        <v>1584.18</v>
      </c>
      <c r="J157">
        <v>1583.45</v>
      </c>
      <c r="K157">
        <v>1579.65</v>
      </c>
      <c r="L157">
        <v>1572.74</v>
      </c>
      <c r="M157">
        <v>1573.1</v>
      </c>
      <c r="N157" s="42">
        <v>21</v>
      </c>
      <c r="O157">
        <v>1573.62</v>
      </c>
      <c r="P157">
        <v>1574.51</v>
      </c>
      <c r="Q157">
        <v>1575.52</v>
      </c>
    </row>
    <row r="158" spans="1:17" ht="15">
      <c r="A158" s="42">
        <v>22</v>
      </c>
      <c r="B158">
        <v>1577.18</v>
      </c>
      <c r="C158">
        <v>1577.84</v>
      </c>
      <c r="D158">
        <v>1578.61</v>
      </c>
      <c r="E158">
        <v>1579.85</v>
      </c>
      <c r="F158">
        <v>1580.78</v>
      </c>
      <c r="G158">
        <v>1581.93</v>
      </c>
      <c r="H158">
        <v>1583.3</v>
      </c>
      <c r="I158">
        <v>1584.16</v>
      </c>
      <c r="J158">
        <v>1583.47</v>
      </c>
      <c r="K158">
        <v>1579.63</v>
      </c>
      <c r="L158">
        <v>1572.74</v>
      </c>
      <c r="M158">
        <v>1573.26</v>
      </c>
      <c r="N158" s="42">
        <v>22</v>
      </c>
      <c r="O158">
        <v>1573.64</v>
      </c>
      <c r="P158">
        <v>1574.53</v>
      </c>
      <c r="Q158">
        <v>1575.52</v>
      </c>
    </row>
    <row r="159" spans="1:17" ht="15">
      <c r="A159" s="42">
        <v>23</v>
      </c>
      <c r="B159">
        <v>1577.2</v>
      </c>
      <c r="C159">
        <v>1577.88</v>
      </c>
      <c r="D159">
        <v>1578.64</v>
      </c>
      <c r="E159">
        <v>1579.89</v>
      </c>
      <c r="F159">
        <v>1580.81</v>
      </c>
      <c r="G159">
        <v>1581.99</v>
      </c>
      <c r="H159">
        <v>1583.34</v>
      </c>
      <c r="I159">
        <v>1584.18</v>
      </c>
      <c r="J159">
        <v>1583.36</v>
      </c>
      <c r="K159">
        <v>1579.54</v>
      </c>
      <c r="L159">
        <v>1572.73</v>
      </c>
      <c r="M159">
        <v>1573.27</v>
      </c>
      <c r="N159" s="42">
        <v>23</v>
      </c>
      <c r="O159">
        <v>1573.66</v>
      </c>
      <c r="P159">
        <v>1574.58</v>
      </c>
      <c r="Q159">
        <v>1575.52</v>
      </c>
    </row>
    <row r="160" spans="1:17" ht="15">
      <c r="A160" s="42">
        <v>24</v>
      </c>
      <c r="B160">
        <v>1577.22</v>
      </c>
      <c r="C160">
        <v>1577.91</v>
      </c>
      <c r="D160">
        <v>1578.68</v>
      </c>
      <c r="E160">
        <v>1579.95</v>
      </c>
      <c r="F160">
        <v>1580.84</v>
      </c>
      <c r="G160">
        <v>1582.06</v>
      </c>
      <c r="H160">
        <v>1583.37</v>
      </c>
      <c r="I160">
        <v>1584.17</v>
      </c>
      <c r="J160">
        <v>1583.27</v>
      </c>
      <c r="K160">
        <v>1579.45</v>
      </c>
      <c r="L160">
        <v>1572.71</v>
      </c>
      <c r="M160">
        <v>1573.28</v>
      </c>
      <c r="N160" s="42">
        <v>24</v>
      </c>
      <c r="O160">
        <v>1573.68</v>
      </c>
      <c r="P160">
        <v>1574.62</v>
      </c>
      <c r="Q160">
        <v>1575.52</v>
      </c>
    </row>
    <row r="161" spans="1:17" ht="15">
      <c r="A161" s="42">
        <v>25</v>
      </c>
      <c r="B161">
        <v>1577.22</v>
      </c>
      <c r="C161">
        <v>1577.92</v>
      </c>
      <c r="D161">
        <v>1578.71</v>
      </c>
      <c r="E161">
        <v>1579.95</v>
      </c>
      <c r="F161">
        <v>1580.88</v>
      </c>
      <c r="G161">
        <v>1582.11</v>
      </c>
      <c r="H161">
        <v>1583.42</v>
      </c>
      <c r="I161">
        <v>1584.14</v>
      </c>
      <c r="J161">
        <v>1583.15</v>
      </c>
      <c r="K161">
        <v>1579.32</v>
      </c>
      <c r="L161">
        <v>1572.71</v>
      </c>
      <c r="M161">
        <v>1573.29</v>
      </c>
      <c r="N161" s="42">
        <v>25</v>
      </c>
      <c r="O161">
        <v>1573.71</v>
      </c>
      <c r="P161">
        <v>1574.65</v>
      </c>
      <c r="Q161">
        <v>1575.52</v>
      </c>
    </row>
    <row r="162" spans="1:17" ht="15">
      <c r="A162" s="42">
        <v>26</v>
      </c>
      <c r="B162">
        <v>1577.23</v>
      </c>
      <c r="C162">
        <v>1577.95</v>
      </c>
      <c r="D162">
        <v>1578.75</v>
      </c>
      <c r="E162">
        <v>1579.97</v>
      </c>
      <c r="F162">
        <v>1580.92</v>
      </c>
      <c r="G162">
        <v>1582.18</v>
      </c>
      <c r="H162">
        <v>1583.41</v>
      </c>
      <c r="I162">
        <v>1584.11</v>
      </c>
      <c r="J162">
        <v>1583.02</v>
      </c>
      <c r="K162">
        <v>1579.15</v>
      </c>
      <c r="L162">
        <v>1572.73</v>
      </c>
      <c r="M162">
        <v>1573.31</v>
      </c>
      <c r="N162" s="42">
        <v>26</v>
      </c>
      <c r="O162">
        <v>1573.79</v>
      </c>
      <c r="P162">
        <v>1574.68</v>
      </c>
      <c r="Q162">
        <v>1575.52</v>
      </c>
    </row>
    <row r="163" spans="1:17" ht="15">
      <c r="A163" s="42">
        <v>27</v>
      </c>
      <c r="B163">
        <v>1577.26</v>
      </c>
      <c r="C163">
        <v>1577.98</v>
      </c>
      <c r="D163">
        <v>1578.8</v>
      </c>
      <c r="E163">
        <v>1580.03</v>
      </c>
      <c r="F163">
        <v>1580.97</v>
      </c>
      <c r="G163">
        <v>1582.18</v>
      </c>
      <c r="H163">
        <v>1583.43</v>
      </c>
      <c r="I163">
        <v>1584.16</v>
      </c>
      <c r="J163">
        <v>1582.85</v>
      </c>
      <c r="K163">
        <v>1578.87</v>
      </c>
      <c r="L163">
        <v>1572.76</v>
      </c>
      <c r="M163" t="s">
        <v>19</v>
      </c>
      <c r="N163" s="42">
        <v>27</v>
      </c>
      <c r="O163">
        <v>1573.85</v>
      </c>
      <c r="P163">
        <v>1574.72</v>
      </c>
      <c r="Q163">
        <v>1575.55</v>
      </c>
    </row>
    <row r="164" spans="1:17" ht="15">
      <c r="A164" s="42">
        <v>28</v>
      </c>
      <c r="B164">
        <v>1577.27</v>
      </c>
      <c r="C164">
        <v>1578.14</v>
      </c>
      <c r="D164">
        <v>1578.85</v>
      </c>
      <c r="E164">
        <v>1580.06</v>
      </c>
      <c r="F164">
        <v>1581.03</v>
      </c>
      <c r="G164">
        <v>1582.24</v>
      </c>
      <c r="H164">
        <v>1583.45</v>
      </c>
      <c r="I164">
        <v>1584.14</v>
      </c>
      <c r="J164">
        <v>1582.66</v>
      </c>
      <c r="K164">
        <v>1578.52</v>
      </c>
      <c r="L164">
        <v>1572.78</v>
      </c>
      <c r="M164">
        <v>1573.33</v>
      </c>
      <c r="N164" s="42">
        <v>28</v>
      </c>
      <c r="O164">
        <v>1573.88</v>
      </c>
      <c r="P164">
        <v>1574.75</v>
      </c>
      <c r="Q164">
        <v>1575.58</v>
      </c>
    </row>
    <row r="165" spans="1:17" ht="15">
      <c r="A165" s="42">
        <v>29</v>
      </c>
      <c r="B165">
        <v>1577.29</v>
      </c>
      <c r="C165">
        <v>1578.1</v>
      </c>
      <c r="D165">
        <v>1578.88</v>
      </c>
      <c r="E165">
        <v>1580.13</v>
      </c>
      <c r="F165"/>
      <c r="G165">
        <v>1582.3</v>
      </c>
      <c r="H165">
        <v>1583.5</v>
      </c>
      <c r="I165">
        <v>1584.12</v>
      </c>
      <c r="J165">
        <v>1582.44</v>
      </c>
      <c r="K165">
        <v>1578.19</v>
      </c>
      <c r="L165">
        <v>1572.75</v>
      </c>
      <c r="M165">
        <v>1573.31</v>
      </c>
      <c r="N165" s="42">
        <v>29</v>
      </c>
      <c r="O165">
        <v>1573.91</v>
      </c>
      <c r="P165">
        <v>1574.81</v>
      </c>
      <c r="Q165">
        <v>1575.61</v>
      </c>
    </row>
    <row r="166" spans="1:17" ht="15">
      <c r="A166" s="42">
        <v>30</v>
      </c>
      <c r="B166">
        <v>1577.32</v>
      </c>
      <c r="C166">
        <v>1578.07</v>
      </c>
      <c r="D166">
        <v>1578.95</v>
      </c>
      <c r="E166">
        <v>1580.14</v>
      </c>
      <c r="F166"/>
      <c r="G166">
        <v>1582.35</v>
      </c>
      <c r="H166">
        <v>1583.55</v>
      </c>
      <c r="I166">
        <v>1584.1</v>
      </c>
      <c r="J166">
        <v>1582.23</v>
      </c>
      <c r="K166">
        <v>1577.84</v>
      </c>
      <c r="L166">
        <v>1572.73</v>
      </c>
      <c r="M166">
        <v>1573.34</v>
      </c>
      <c r="N166" s="42">
        <v>30</v>
      </c>
      <c r="O166">
        <v>1573.94</v>
      </c>
      <c r="P166">
        <v>1574.8</v>
      </c>
      <c r="Q166">
        <v>1576.18</v>
      </c>
    </row>
    <row r="167" spans="1:17" ht="15">
      <c r="A167" s="42">
        <v>31</v>
      </c>
      <c r="B167">
        <v>1577.34</v>
      </c>
      <c r="D167">
        <v>1578.98</v>
      </c>
      <c r="E167">
        <v>1580.18</v>
      </c>
      <c r="F167"/>
      <c r="G167">
        <v>1582.45</v>
      </c>
      <c r="H167"/>
      <c r="I167">
        <v>1584.11</v>
      </c>
      <c r="J167"/>
      <c r="K167">
        <v>1577.56</v>
      </c>
      <c r="L167">
        <v>1572.7</v>
      </c>
      <c r="M167"/>
      <c r="N167" s="42">
        <v>31</v>
      </c>
      <c r="O167">
        <v>1573.95</v>
      </c>
      <c r="P167"/>
      <c r="Q167">
        <v>1576.22</v>
      </c>
    </row>
    <row r="168" spans="1:17" ht="15">
      <c r="A168" s="42"/>
      <c r="B168" t="s">
        <v>14</v>
      </c>
      <c r="C168" t="s">
        <v>14</v>
      </c>
      <c r="D168" t="s">
        <v>14</v>
      </c>
      <c r="E168" t="s">
        <v>14</v>
      </c>
      <c r="F168" t="s">
        <v>14</v>
      </c>
      <c r="G168" t="s">
        <v>14</v>
      </c>
      <c r="H168" t="s">
        <v>14</v>
      </c>
      <c r="I168" t="s">
        <v>14</v>
      </c>
      <c r="J168" t="s">
        <v>14</v>
      </c>
      <c r="K168" t="s">
        <v>14</v>
      </c>
      <c r="L168" t="s">
        <v>14</v>
      </c>
      <c r="M168" t="s">
        <v>14</v>
      </c>
      <c r="N168" s="42"/>
      <c r="O168" t="s">
        <v>14</v>
      </c>
      <c r="P168" t="s">
        <v>14</v>
      </c>
      <c r="Q168" t="s">
        <v>14</v>
      </c>
    </row>
    <row r="169" spans="5:17" ht="12.75">
      <c r="E169"/>
      <c r="F169"/>
      <c r="G169"/>
      <c r="H169"/>
      <c r="I169"/>
      <c r="J169"/>
      <c r="K169"/>
      <c r="L169"/>
      <c r="M169"/>
      <c r="N169"/>
      <c r="O169"/>
      <c r="P169"/>
      <c r="Q169"/>
    </row>
    <row r="170" spans="1:17" ht="15">
      <c r="A170" s="42" t="s">
        <v>15</v>
      </c>
      <c r="B170">
        <v>1576.85</v>
      </c>
      <c r="C170">
        <v>1577.37</v>
      </c>
      <c r="D170">
        <v>1578.11</v>
      </c>
      <c r="E170">
        <v>1576.87</v>
      </c>
      <c r="F170">
        <v>1580.22</v>
      </c>
      <c r="G170">
        <v>1581.06</v>
      </c>
      <c r="H170">
        <v>1582.47</v>
      </c>
      <c r="I170">
        <v>1583.61</v>
      </c>
      <c r="J170">
        <v>1582.23</v>
      </c>
      <c r="K170">
        <v>1577.56</v>
      </c>
      <c r="L170">
        <v>1572.56</v>
      </c>
      <c r="M170">
        <v>1572.62</v>
      </c>
      <c r="N170" s="42" t="s">
        <v>15</v>
      </c>
      <c r="O170">
        <v>1573.35</v>
      </c>
      <c r="P170">
        <v>1573.96</v>
      </c>
      <c r="Q170">
        <v>1574.8</v>
      </c>
    </row>
    <row r="171" spans="1:17" ht="15">
      <c r="A171" s="42" t="s">
        <v>16</v>
      </c>
      <c r="B171">
        <v>1577.34</v>
      </c>
      <c r="C171">
        <v>1578.14</v>
      </c>
      <c r="D171">
        <v>1578.98</v>
      </c>
      <c r="E171">
        <v>1580.18</v>
      </c>
      <c r="F171">
        <v>1581.03</v>
      </c>
      <c r="G171">
        <v>1582.45</v>
      </c>
      <c r="H171">
        <v>1583.55</v>
      </c>
      <c r="I171">
        <v>1584.29</v>
      </c>
      <c r="J171">
        <v>1584.11</v>
      </c>
      <c r="K171">
        <v>1582.02</v>
      </c>
      <c r="L171">
        <v>1577.19</v>
      </c>
      <c r="M171">
        <v>1573.34</v>
      </c>
      <c r="N171" s="42" t="s">
        <v>16</v>
      </c>
      <c r="O171">
        <v>1573.95</v>
      </c>
      <c r="P171">
        <v>1574.81</v>
      </c>
      <c r="Q171">
        <v>1576.22</v>
      </c>
    </row>
    <row r="172" spans="1:17" ht="15">
      <c r="A172" s="42" t="s">
        <v>17</v>
      </c>
      <c r="B172">
        <v>1577.05</v>
      </c>
      <c r="C172">
        <v>1577.69</v>
      </c>
      <c r="D172">
        <v>1578.47</v>
      </c>
      <c r="E172">
        <v>1579.55</v>
      </c>
      <c r="F172">
        <v>1580.61</v>
      </c>
      <c r="G172">
        <v>1581.66</v>
      </c>
      <c r="H172">
        <v>1583.08</v>
      </c>
      <c r="I172">
        <v>1584.08</v>
      </c>
      <c r="J172">
        <v>1583.56</v>
      </c>
      <c r="K172">
        <v>1580.09</v>
      </c>
      <c r="L172">
        <v>1573.95</v>
      </c>
      <c r="M172">
        <v>1572.98</v>
      </c>
      <c r="N172" s="42" t="s">
        <v>17</v>
      </c>
      <c r="O172">
        <v>1573.56</v>
      </c>
      <c r="P172">
        <v>1574.37</v>
      </c>
      <c r="Q172">
        <v>1575.28</v>
      </c>
    </row>
    <row r="173" spans="1:17" ht="15">
      <c r="A173" s="42" t="s">
        <v>117</v>
      </c>
      <c r="E173"/>
      <c r="F173"/>
      <c r="G173"/>
      <c r="H173"/>
      <c r="I173"/>
      <c r="J173"/>
      <c r="K173"/>
      <c r="L173"/>
      <c r="M173"/>
      <c r="N173" s="42" t="s">
        <v>117</v>
      </c>
      <c r="O173"/>
      <c r="P173"/>
      <c r="Q173"/>
    </row>
    <row r="174" spans="1:17" ht="15">
      <c r="A174" s="42" t="s">
        <v>505</v>
      </c>
      <c r="B174" t="s">
        <v>489</v>
      </c>
      <c r="C174" t="s">
        <v>490</v>
      </c>
      <c r="D174" t="s">
        <v>491</v>
      </c>
      <c r="E174" t="s">
        <v>468</v>
      </c>
      <c r="F174" t="s">
        <v>521</v>
      </c>
      <c r="G174"/>
      <c r="H174"/>
      <c r="I174"/>
      <c r="J174"/>
      <c r="K174" t="s">
        <v>469</v>
      </c>
      <c r="L174" t="s">
        <v>522</v>
      </c>
      <c r="M174" t="s">
        <v>523</v>
      </c>
      <c r="N174" s="42" t="s">
        <v>505</v>
      </c>
      <c r="O174" t="s">
        <v>489</v>
      </c>
      <c r="P174" t="s">
        <v>490</v>
      </c>
      <c r="Q174" t="s">
        <v>491</v>
      </c>
    </row>
    <row r="175" spans="1:17" ht="15">
      <c r="A175" s="42" t="s">
        <v>506</v>
      </c>
      <c r="B175" t="s">
        <v>492</v>
      </c>
      <c r="C175" t="s">
        <v>493</v>
      </c>
      <c r="D175" t="s">
        <v>330</v>
      </c>
      <c r="E175" t="s">
        <v>470</v>
      </c>
      <c r="F175"/>
      <c r="G175"/>
      <c r="H175"/>
      <c r="I175"/>
      <c r="J175"/>
      <c r="K175"/>
      <c r="L175"/>
      <c r="M175"/>
      <c r="N175" s="42" t="s">
        <v>506</v>
      </c>
      <c r="O175" t="s">
        <v>492</v>
      </c>
      <c r="P175" t="s">
        <v>493</v>
      </c>
      <c r="Q175" t="s">
        <v>330</v>
      </c>
    </row>
    <row r="176" spans="1:17" ht="15">
      <c r="A176" s="42" t="s">
        <v>507</v>
      </c>
      <c r="B176" t="s">
        <v>499</v>
      </c>
      <c r="C176" t="s">
        <v>136</v>
      </c>
      <c r="D176" t="s">
        <v>500</v>
      </c>
      <c r="E176" t="s">
        <v>479</v>
      </c>
      <c r="F176" t="s">
        <v>480</v>
      </c>
      <c r="G176" t="s">
        <v>481</v>
      </c>
      <c r="H176"/>
      <c r="I176"/>
      <c r="J176"/>
      <c r="K176"/>
      <c r="L176"/>
      <c r="M176"/>
      <c r="N176" s="42" t="s">
        <v>507</v>
      </c>
      <c r="O176" t="s">
        <v>499</v>
      </c>
      <c r="P176" t="s">
        <v>136</v>
      </c>
      <c r="Q176" t="s">
        <v>500</v>
      </c>
    </row>
    <row r="177" spans="1:17" ht="15">
      <c r="A177" s="42"/>
      <c r="E177"/>
      <c r="F177"/>
      <c r="G177"/>
      <c r="H177"/>
      <c r="I177"/>
      <c r="J177"/>
      <c r="K177"/>
      <c r="L177"/>
      <c r="M177"/>
      <c r="N177" s="42"/>
      <c r="O177"/>
      <c r="P177"/>
      <c r="Q177"/>
    </row>
    <row r="178" spans="1:17" ht="15">
      <c r="A178" s="42" t="s">
        <v>1</v>
      </c>
      <c r="B178" t="s">
        <v>2</v>
      </c>
      <c r="C178" t="s">
        <v>3</v>
      </c>
      <c r="D178" t="s">
        <v>4</v>
      </c>
      <c r="E178" t="s">
        <v>5</v>
      </c>
      <c r="F178" t="s">
        <v>6</v>
      </c>
      <c r="G178" t="s">
        <v>7</v>
      </c>
      <c r="H178" t="s">
        <v>8</v>
      </c>
      <c r="I178" t="s">
        <v>30</v>
      </c>
      <c r="J178" t="s">
        <v>9</v>
      </c>
      <c r="K178" t="s">
        <v>10</v>
      </c>
      <c r="L178" t="s">
        <v>11</v>
      </c>
      <c r="M178" t="s">
        <v>12</v>
      </c>
      <c r="N178" s="42" t="s">
        <v>1</v>
      </c>
      <c r="O178" t="s">
        <v>2</v>
      </c>
      <c r="P178" t="s">
        <v>3</v>
      </c>
      <c r="Q178" t="s">
        <v>4</v>
      </c>
    </row>
    <row r="179" spans="1:17" ht="15">
      <c r="A179" s="42" t="s">
        <v>13</v>
      </c>
      <c r="B179" t="s">
        <v>14</v>
      </c>
      <c r="C179" t="s">
        <v>14</v>
      </c>
      <c r="D179" t="s">
        <v>14</v>
      </c>
      <c r="E179" t="s">
        <v>14</v>
      </c>
      <c r="F179" t="s">
        <v>14</v>
      </c>
      <c r="G179" t="s">
        <v>14</v>
      </c>
      <c r="H179" t="s">
        <v>14</v>
      </c>
      <c r="I179" t="s">
        <v>14</v>
      </c>
      <c r="J179" t="s">
        <v>14</v>
      </c>
      <c r="K179" t="s">
        <v>14</v>
      </c>
      <c r="L179" t="s">
        <v>14</v>
      </c>
      <c r="M179" t="s">
        <v>14</v>
      </c>
      <c r="N179" s="42" t="s">
        <v>13</v>
      </c>
      <c r="O179" t="s">
        <v>14</v>
      </c>
      <c r="P179" t="s">
        <v>14</v>
      </c>
      <c r="Q179" t="s">
        <v>14</v>
      </c>
    </row>
    <row r="180" spans="1:17" ht="15">
      <c r="A180" s="42">
        <v>1</v>
      </c>
      <c r="B180">
        <v>-10.89</v>
      </c>
      <c r="C180">
        <v>33.98</v>
      </c>
      <c r="D180">
        <v>47.09</v>
      </c>
      <c r="E180" t="s">
        <v>19</v>
      </c>
      <c r="F180">
        <v>53.14</v>
      </c>
      <c r="G180">
        <v>42.05</v>
      </c>
      <c r="H180">
        <v>30.45</v>
      </c>
      <c r="I180">
        <v>94.98</v>
      </c>
      <c r="J180">
        <v>0.4</v>
      </c>
      <c r="K180">
        <v>-33.15</v>
      </c>
      <c r="L180">
        <v>-55.03</v>
      </c>
      <c r="M180">
        <v>-7.67</v>
      </c>
      <c r="N180" s="42">
        <v>1</v>
      </c>
      <c r="O180">
        <v>8.87</v>
      </c>
      <c r="P180" t="s">
        <v>19</v>
      </c>
      <c r="Q180">
        <v>0.3</v>
      </c>
    </row>
    <row r="181" spans="1:17" ht="15">
      <c r="A181" s="42">
        <v>2</v>
      </c>
      <c r="B181">
        <v>0.2</v>
      </c>
      <c r="C181">
        <v>0.2</v>
      </c>
      <c r="D181">
        <v>0.2</v>
      </c>
      <c r="E181" t="s">
        <v>19</v>
      </c>
      <c r="F181">
        <v>53.14</v>
      </c>
      <c r="G181">
        <v>83.39</v>
      </c>
      <c r="H181">
        <v>89.94</v>
      </c>
      <c r="I181">
        <v>31.96</v>
      </c>
      <c r="J181">
        <v>-48.5</v>
      </c>
      <c r="K181">
        <v>-1.39</v>
      </c>
      <c r="L181">
        <v>63.45</v>
      </c>
      <c r="M181">
        <v>0.4</v>
      </c>
      <c r="N181" s="42">
        <v>2</v>
      </c>
      <c r="O181">
        <v>8.37</v>
      </c>
      <c r="P181" t="s">
        <v>19</v>
      </c>
      <c r="Q181">
        <v>18.85</v>
      </c>
    </row>
    <row r="182" spans="1:17" ht="15">
      <c r="A182" s="42">
        <v>3</v>
      </c>
      <c r="B182">
        <v>0.2</v>
      </c>
      <c r="C182">
        <v>11.29</v>
      </c>
      <c r="D182">
        <v>23.9</v>
      </c>
      <c r="E182" t="s">
        <v>19</v>
      </c>
      <c r="F182">
        <v>79.86</v>
      </c>
      <c r="G182">
        <v>14.32</v>
      </c>
      <c r="H182">
        <v>90.45</v>
      </c>
      <c r="I182">
        <v>127.25</v>
      </c>
      <c r="J182">
        <v>-47.5</v>
      </c>
      <c r="K182">
        <v>12.14</v>
      </c>
      <c r="L182">
        <v>15.55</v>
      </c>
      <c r="M182" t="s">
        <v>19</v>
      </c>
      <c r="N182" s="42">
        <v>3</v>
      </c>
      <c r="O182">
        <v>8.87</v>
      </c>
      <c r="P182">
        <v>8.87</v>
      </c>
      <c r="Q182" t="s">
        <v>19</v>
      </c>
    </row>
    <row r="183" spans="1:17" ht="15">
      <c r="A183" s="42">
        <v>4</v>
      </c>
      <c r="B183">
        <v>0.2</v>
      </c>
      <c r="C183">
        <v>45.58</v>
      </c>
      <c r="D183" t="s">
        <v>19</v>
      </c>
      <c r="E183">
        <v>100.03</v>
      </c>
      <c r="F183">
        <v>26.92</v>
      </c>
      <c r="G183">
        <v>56.16</v>
      </c>
      <c r="H183">
        <v>45.58</v>
      </c>
      <c r="I183">
        <v>95.99</v>
      </c>
      <c r="J183">
        <v>-32.37</v>
      </c>
      <c r="K183">
        <v>14.27</v>
      </c>
      <c r="L183">
        <v>11.89</v>
      </c>
      <c r="M183" t="s">
        <v>19</v>
      </c>
      <c r="N183" s="42">
        <v>4</v>
      </c>
      <c r="O183">
        <v>43.15</v>
      </c>
      <c r="P183" t="s">
        <v>19</v>
      </c>
      <c r="Q183">
        <v>19.36</v>
      </c>
    </row>
    <row r="184" spans="1:17" ht="15">
      <c r="A184" s="42">
        <v>5</v>
      </c>
      <c r="B184">
        <v>44.06</v>
      </c>
      <c r="C184">
        <v>22.38</v>
      </c>
      <c r="D184">
        <v>35.49</v>
      </c>
      <c r="E184">
        <v>63.22</v>
      </c>
      <c r="F184">
        <v>26.92</v>
      </c>
      <c r="G184">
        <v>55.66</v>
      </c>
      <c r="H184">
        <v>60.2</v>
      </c>
      <c r="I184">
        <v>111.62</v>
      </c>
      <c r="J184">
        <v>-48</v>
      </c>
      <c r="K184">
        <v>-22.66</v>
      </c>
      <c r="L184">
        <v>-0.82</v>
      </c>
      <c r="M184">
        <v>-7.77</v>
      </c>
      <c r="N184" s="42">
        <v>5</v>
      </c>
      <c r="O184">
        <v>-33.98</v>
      </c>
      <c r="P184" t="s">
        <v>19</v>
      </c>
      <c r="Q184">
        <v>9.28</v>
      </c>
    </row>
    <row r="185" spans="1:17" ht="15">
      <c r="A185" s="42">
        <v>6</v>
      </c>
      <c r="B185">
        <v>-43.66</v>
      </c>
      <c r="C185">
        <v>22.89</v>
      </c>
      <c r="D185">
        <v>35.49</v>
      </c>
      <c r="E185">
        <v>12.8</v>
      </c>
      <c r="F185" t="s">
        <v>19</v>
      </c>
      <c r="G185">
        <v>0.2</v>
      </c>
      <c r="H185">
        <v>90.95</v>
      </c>
      <c r="I185">
        <v>64.23</v>
      </c>
      <c r="J185">
        <v>0.4</v>
      </c>
      <c r="K185">
        <v>-14.25</v>
      </c>
      <c r="L185">
        <v>2.37</v>
      </c>
      <c r="M185">
        <v>-7.77</v>
      </c>
      <c r="N185" s="42">
        <v>6</v>
      </c>
      <c r="O185">
        <v>-16.84</v>
      </c>
      <c r="P185" t="s">
        <v>19</v>
      </c>
      <c r="Q185">
        <v>28.94</v>
      </c>
    </row>
    <row r="186" spans="1:17" ht="15">
      <c r="A186" s="42">
        <v>7</v>
      </c>
      <c r="B186">
        <v>-21.48</v>
      </c>
      <c r="C186">
        <v>11.29</v>
      </c>
      <c r="D186">
        <v>0.2</v>
      </c>
      <c r="E186">
        <v>38.01</v>
      </c>
      <c r="F186">
        <v>54.15</v>
      </c>
      <c r="G186">
        <v>42.55</v>
      </c>
      <c r="H186">
        <v>122.21</v>
      </c>
      <c r="I186" t="s">
        <v>19</v>
      </c>
      <c r="J186">
        <v>-95.9</v>
      </c>
      <c r="K186">
        <v>-16.22</v>
      </c>
      <c r="L186">
        <v>-5.7</v>
      </c>
      <c r="M186">
        <v>-15.83</v>
      </c>
      <c r="N186" s="42">
        <v>7</v>
      </c>
      <c r="O186">
        <v>8.87</v>
      </c>
      <c r="P186" t="s">
        <v>19</v>
      </c>
      <c r="Q186">
        <v>28.43</v>
      </c>
    </row>
    <row r="187" spans="1:17" ht="15">
      <c r="A187" s="42">
        <v>8</v>
      </c>
      <c r="B187">
        <v>-10.89</v>
      </c>
      <c r="C187">
        <v>22.89</v>
      </c>
      <c r="D187">
        <v>35.49</v>
      </c>
      <c r="E187">
        <v>113.64</v>
      </c>
      <c r="F187">
        <v>40.03</v>
      </c>
      <c r="G187">
        <v>70.28</v>
      </c>
      <c r="H187">
        <v>75.83</v>
      </c>
      <c r="I187">
        <v>48.1</v>
      </c>
      <c r="J187">
        <v>0.4</v>
      </c>
      <c r="K187">
        <v>-5.29</v>
      </c>
      <c r="L187">
        <v>-8.5</v>
      </c>
      <c r="M187">
        <v>16.43</v>
      </c>
      <c r="N187" s="42">
        <v>8</v>
      </c>
      <c r="O187" t="s">
        <v>19</v>
      </c>
      <c r="P187">
        <v>45.17</v>
      </c>
      <c r="Q187">
        <v>-9.38</v>
      </c>
    </row>
    <row r="188" spans="1:17" ht="15">
      <c r="A188" s="42">
        <v>9</v>
      </c>
      <c r="B188">
        <v>-21.48</v>
      </c>
      <c r="C188">
        <v>45.58</v>
      </c>
      <c r="D188">
        <v>23.9</v>
      </c>
      <c r="E188">
        <v>0.2</v>
      </c>
      <c r="F188">
        <v>27.43</v>
      </c>
      <c r="G188">
        <v>70.78</v>
      </c>
      <c r="H188">
        <v>76.83</v>
      </c>
      <c r="I188">
        <v>193.8</v>
      </c>
      <c r="J188">
        <v>-96.4</v>
      </c>
      <c r="K188">
        <v>-11.04</v>
      </c>
      <c r="L188">
        <v>2.15</v>
      </c>
      <c r="M188">
        <v>32.57</v>
      </c>
      <c r="N188" s="42">
        <v>9</v>
      </c>
      <c r="O188" t="s">
        <v>19</v>
      </c>
      <c r="P188">
        <v>27.02</v>
      </c>
      <c r="Q188">
        <v>38.52</v>
      </c>
    </row>
    <row r="189" spans="1:17" ht="15">
      <c r="A189" s="42">
        <v>10</v>
      </c>
      <c r="B189">
        <v>0.2</v>
      </c>
      <c r="C189">
        <v>0.2</v>
      </c>
      <c r="D189">
        <v>23.9</v>
      </c>
      <c r="E189">
        <v>25.41</v>
      </c>
      <c r="F189">
        <v>80.87</v>
      </c>
      <c r="G189">
        <v>42.55</v>
      </c>
      <c r="H189">
        <v>0.2</v>
      </c>
      <c r="I189">
        <v>211.45</v>
      </c>
      <c r="J189">
        <v>-31.36</v>
      </c>
      <c r="K189">
        <v>204.74</v>
      </c>
      <c r="L189">
        <v>-14.17</v>
      </c>
      <c r="M189" t="s">
        <v>19</v>
      </c>
      <c r="N189" s="42">
        <v>10</v>
      </c>
      <c r="O189">
        <v>-8.27</v>
      </c>
      <c r="P189">
        <v>27.53</v>
      </c>
      <c r="Q189" t="s">
        <v>19</v>
      </c>
    </row>
    <row r="190" spans="1:17" ht="15">
      <c r="A190" s="42">
        <v>11</v>
      </c>
      <c r="B190">
        <v>21.88</v>
      </c>
      <c r="C190">
        <v>22.89</v>
      </c>
      <c r="D190">
        <v>24.4</v>
      </c>
      <c r="E190">
        <v>51.12</v>
      </c>
      <c r="F190">
        <v>13.81</v>
      </c>
      <c r="G190">
        <v>70.78</v>
      </c>
      <c r="H190">
        <v>153.47</v>
      </c>
      <c r="I190">
        <v>146.91</v>
      </c>
      <c r="J190">
        <v>-15.73</v>
      </c>
      <c r="K190">
        <v>259.17</v>
      </c>
      <c r="L190">
        <v>-12.15</v>
      </c>
      <c r="M190">
        <v>24.5</v>
      </c>
      <c r="N190" s="42">
        <v>11</v>
      </c>
      <c r="O190">
        <v>59.79</v>
      </c>
      <c r="P190">
        <v>17.95</v>
      </c>
      <c r="Q190">
        <v>38.52</v>
      </c>
    </row>
    <row r="191" spans="1:17" ht="15">
      <c r="A191" s="42">
        <v>12</v>
      </c>
      <c r="B191">
        <v>98.51</v>
      </c>
      <c r="C191">
        <v>34.48</v>
      </c>
      <c r="D191">
        <v>23.9</v>
      </c>
      <c r="E191">
        <v>63.73</v>
      </c>
      <c r="F191">
        <v>13.81</v>
      </c>
      <c r="G191">
        <v>85.4</v>
      </c>
      <c r="H191">
        <v>61.71</v>
      </c>
      <c r="I191">
        <v>10.2</v>
      </c>
      <c r="J191">
        <v>-15.73</v>
      </c>
      <c r="K191">
        <v>85.23</v>
      </c>
      <c r="L191">
        <v>-16.85</v>
      </c>
      <c r="M191">
        <v>16.94</v>
      </c>
      <c r="N191" s="42">
        <v>12</v>
      </c>
      <c r="O191">
        <v>0.3</v>
      </c>
      <c r="P191" t="s">
        <v>19</v>
      </c>
      <c r="Q191">
        <v>48.1</v>
      </c>
    </row>
    <row r="192" spans="1:17" ht="15">
      <c r="A192" s="42">
        <v>13</v>
      </c>
      <c r="B192">
        <v>21.88</v>
      </c>
      <c r="C192">
        <v>22.89</v>
      </c>
      <c r="D192">
        <v>23.9</v>
      </c>
      <c r="E192">
        <v>76.83</v>
      </c>
      <c r="F192">
        <v>13.31</v>
      </c>
      <c r="G192">
        <v>43.05</v>
      </c>
      <c r="H192">
        <v>30.95</v>
      </c>
      <c r="I192">
        <v>-85.61</v>
      </c>
      <c r="J192">
        <v>-31.36</v>
      </c>
      <c r="K192">
        <v>126.07</v>
      </c>
      <c r="L192">
        <v>17.02</v>
      </c>
      <c r="M192">
        <v>49.71</v>
      </c>
      <c r="N192" s="42">
        <v>13</v>
      </c>
      <c r="O192">
        <v>-16.34</v>
      </c>
      <c r="P192">
        <v>18.45</v>
      </c>
      <c r="Q192">
        <v>48.6</v>
      </c>
    </row>
    <row r="193" spans="1:17" ht="15">
      <c r="A193" s="42">
        <v>14</v>
      </c>
      <c r="B193">
        <v>11.29</v>
      </c>
      <c r="C193">
        <v>22.89</v>
      </c>
      <c r="D193">
        <v>59.69</v>
      </c>
      <c r="E193">
        <v>25.41</v>
      </c>
      <c r="F193">
        <v>54.15</v>
      </c>
      <c r="G193">
        <v>0.2</v>
      </c>
      <c r="H193">
        <v>92.97</v>
      </c>
      <c r="I193" t="s">
        <v>19</v>
      </c>
      <c r="J193">
        <v>18.64</v>
      </c>
      <c r="K193">
        <v>207.74</v>
      </c>
      <c r="L193">
        <v>-2.65</v>
      </c>
      <c r="M193">
        <v>33.07</v>
      </c>
      <c r="N193" s="42">
        <v>14</v>
      </c>
      <c r="O193">
        <v>25.51</v>
      </c>
      <c r="P193">
        <v>9.38</v>
      </c>
      <c r="Q193">
        <v>67.76</v>
      </c>
    </row>
    <row r="194" spans="1:17" ht="15">
      <c r="A194" s="42">
        <v>15</v>
      </c>
      <c r="B194">
        <v>11.29</v>
      </c>
      <c r="C194">
        <v>34.48</v>
      </c>
      <c r="D194">
        <v>36.5</v>
      </c>
      <c r="E194">
        <v>-3205.29</v>
      </c>
      <c r="F194">
        <v>68.26</v>
      </c>
      <c r="G194">
        <v>0.2</v>
      </c>
      <c r="H194">
        <v>30.95</v>
      </c>
      <c r="I194">
        <v>-20.07</v>
      </c>
      <c r="J194">
        <v>-77.66</v>
      </c>
      <c r="K194">
        <v>46.56</v>
      </c>
      <c r="L194">
        <v>-29.42</v>
      </c>
      <c r="M194">
        <v>0.3</v>
      </c>
      <c r="N194" s="42">
        <v>15</v>
      </c>
      <c r="O194" t="s">
        <v>19</v>
      </c>
      <c r="P194">
        <v>109.2</v>
      </c>
      <c r="Q194">
        <v>19.36</v>
      </c>
    </row>
    <row r="195" spans="1:17" ht="15">
      <c r="A195" s="42">
        <v>16</v>
      </c>
      <c r="B195">
        <v>10.79</v>
      </c>
      <c r="C195">
        <v>46.08</v>
      </c>
      <c r="D195">
        <v>36</v>
      </c>
      <c r="E195">
        <v>64.73</v>
      </c>
      <c r="F195">
        <v>41.04</v>
      </c>
      <c r="G195">
        <v>114.14</v>
      </c>
      <c r="H195" t="s">
        <v>19</v>
      </c>
      <c r="I195">
        <v>61.1</v>
      </c>
      <c r="J195">
        <v>-44.89</v>
      </c>
      <c r="K195">
        <v>-15.49</v>
      </c>
      <c r="L195">
        <v>-24.45</v>
      </c>
      <c r="M195" t="s">
        <v>19</v>
      </c>
      <c r="N195" s="42">
        <v>16</v>
      </c>
      <c r="O195">
        <v>26.01</v>
      </c>
      <c r="P195">
        <v>-45.08</v>
      </c>
      <c r="Q195">
        <v>29.44</v>
      </c>
    </row>
    <row r="196" spans="1:17" ht="15">
      <c r="A196" s="42">
        <v>17</v>
      </c>
      <c r="B196">
        <v>22.38</v>
      </c>
      <c r="C196">
        <v>-11.4</v>
      </c>
      <c r="D196">
        <v>23.9</v>
      </c>
      <c r="E196">
        <v>64.23</v>
      </c>
      <c r="F196">
        <v>41.04</v>
      </c>
      <c r="G196">
        <v>-42.65</v>
      </c>
      <c r="H196">
        <v>30.95</v>
      </c>
      <c r="I196">
        <v>77.24</v>
      </c>
      <c r="J196">
        <v>66.53</v>
      </c>
      <c r="K196">
        <v>-14.99</v>
      </c>
      <c r="L196">
        <v>153.67</v>
      </c>
      <c r="M196" t="s">
        <v>19</v>
      </c>
      <c r="N196" s="42">
        <v>17</v>
      </c>
      <c r="O196">
        <v>26.01</v>
      </c>
      <c r="P196">
        <v>36.6</v>
      </c>
      <c r="Q196" t="s">
        <v>19</v>
      </c>
    </row>
    <row r="197" spans="1:17" ht="15">
      <c r="A197" s="42">
        <v>18</v>
      </c>
      <c r="B197">
        <v>11.29</v>
      </c>
      <c r="C197">
        <v>46.08</v>
      </c>
      <c r="D197">
        <v>36.5</v>
      </c>
      <c r="E197">
        <v>39.02</v>
      </c>
      <c r="F197">
        <v>0.2</v>
      </c>
      <c r="G197">
        <v>100.03</v>
      </c>
      <c r="H197">
        <v>62.21</v>
      </c>
      <c r="I197">
        <v>-3.93</v>
      </c>
      <c r="J197">
        <v>2.5</v>
      </c>
      <c r="K197">
        <v>-39.43</v>
      </c>
      <c r="L197">
        <v>-16.24</v>
      </c>
      <c r="M197">
        <v>25</v>
      </c>
      <c r="N197" s="42">
        <v>18</v>
      </c>
      <c r="O197">
        <v>34.58</v>
      </c>
      <c r="P197">
        <v>18.45</v>
      </c>
      <c r="Q197">
        <v>39.53</v>
      </c>
    </row>
    <row r="198" spans="1:17" ht="15">
      <c r="A198" s="42">
        <v>19</v>
      </c>
      <c r="B198">
        <v>10.79</v>
      </c>
      <c r="C198">
        <v>34.48</v>
      </c>
      <c r="D198">
        <v>24.4</v>
      </c>
      <c r="E198" t="s">
        <v>19</v>
      </c>
      <c r="F198">
        <v>43.81</v>
      </c>
      <c r="G198" t="s">
        <v>19</v>
      </c>
      <c r="H198">
        <v>31.46</v>
      </c>
      <c r="I198">
        <v>-20.57</v>
      </c>
      <c r="J198">
        <v>3.01</v>
      </c>
      <c r="K198">
        <v>-8.07</v>
      </c>
      <c r="L198">
        <v>33.17</v>
      </c>
      <c r="M198">
        <v>-41.04</v>
      </c>
      <c r="N198" s="42">
        <v>19</v>
      </c>
      <c r="O198">
        <v>0.3</v>
      </c>
      <c r="P198" t="s">
        <v>19</v>
      </c>
      <c r="Q198">
        <v>29.44</v>
      </c>
    </row>
    <row r="199" spans="1:17" ht="15">
      <c r="A199" s="42">
        <v>20</v>
      </c>
      <c r="B199">
        <v>110.61</v>
      </c>
      <c r="C199">
        <v>23.39</v>
      </c>
      <c r="D199">
        <v>36</v>
      </c>
      <c r="E199">
        <v>39.02</v>
      </c>
      <c r="F199">
        <v>43.81</v>
      </c>
      <c r="G199">
        <v>0.2</v>
      </c>
      <c r="H199">
        <v>15.83</v>
      </c>
      <c r="I199">
        <v>-36.7</v>
      </c>
      <c r="J199">
        <v>-104.17</v>
      </c>
      <c r="K199">
        <v>-40.63</v>
      </c>
      <c r="L199">
        <v>-15.73</v>
      </c>
      <c r="M199">
        <v>-16.34</v>
      </c>
      <c r="N199" s="42">
        <v>20</v>
      </c>
      <c r="O199">
        <v>17.44</v>
      </c>
      <c r="P199">
        <v>18.45</v>
      </c>
      <c r="Q199">
        <v>78.85</v>
      </c>
    </row>
    <row r="200" spans="1:17" ht="15">
      <c r="A200" s="42">
        <v>21</v>
      </c>
      <c r="B200">
        <v>11.29</v>
      </c>
      <c r="C200">
        <v>34.48</v>
      </c>
      <c r="D200">
        <v>36.5</v>
      </c>
      <c r="E200">
        <v>39.02</v>
      </c>
      <c r="F200">
        <v>27.43</v>
      </c>
      <c r="G200">
        <v>304.21</v>
      </c>
      <c r="H200">
        <v>15.33</v>
      </c>
      <c r="I200" t="s">
        <v>19</v>
      </c>
      <c r="J200">
        <v>37.88</v>
      </c>
      <c r="K200">
        <v>97.16</v>
      </c>
      <c r="L200">
        <v>-7.67</v>
      </c>
      <c r="M200">
        <v>50.21</v>
      </c>
      <c r="N200" s="42">
        <v>21</v>
      </c>
      <c r="O200">
        <v>17.44</v>
      </c>
      <c r="P200">
        <v>37.1</v>
      </c>
      <c r="Q200">
        <v>69.27</v>
      </c>
    </row>
    <row r="201" spans="1:17" ht="15">
      <c r="A201" s="42">
        <v>22</v>
      </c>
      <c r="B201">
        <v>22.38</v>
      </c>
      <c r="C201">
        <v>46.58</v>
      </c>
      <c r="D201">
        <v>36.5</v>
      </c>
      <c r="E201">
        <v>39.02</v>
      </c>
      <c r="F201">
        <v>41.04</v>
      </c>
      <c r="G201">
        <v>28.94</v>
      </c>
      <c r="H201">
        <v>62.72</v>
      </c>
      <c r="I201">
        <v>-20.57</v>
      </c>
      <c r="J201">
        <v>141.66</v>
      </c>
      <c r="K201">
        <v>43.69</v>
      </c>
      <c r="L201">
        <v>0.4</v>
      </c>
      <c r="M201">
        <v>133.9</v>
      </c>
      <c r="N201" s="42">
        <v>22</v>
      </c>
      <c r="O201" t="s">
        <v>19</v>
      </c>
      <c r="P201">
        <v>18.45</v>
      </c>
      <c r="Q201">
        <v>0.2</v>
      </c>
    </row>
    <row r="202" spans="1:17" ht="15">
      <c r="A202" s="42">
        <v>23</v>
      </c>
      <c r="B202" t="s">
        <v>19</v>
      </c>
      <c r="C202">
        <v>48.1</v>
      </c>
      <c r="D202" t="s">
        <v>19</v>
      </c>
      <c r="E202">
        <v>52.13</v>
      </c>
      <c r="F202">
        <v>41.54</v>
      </c>
      <c r="G202">
        <v>87.93</v>
      </c>
      <c r="H202" t="s">
        <v>19</v>
      </c>
      <c r="I202">
        <v>32.97</v>
      </c>
      <c r="J202">
        <v>-49.03</v>
      </c>
      <c r="K202">
        <v>-30.55</v>
      </c>
      <c r="L202">
        <v>-8.17</v>
      </c>
      <c r="M202">
        <v>8.87</v>
      </c>
      <c r="N202" s="42">
        <v>23</v>
      </c>
      <c r="O202">
        <v>17.44</v>
      </c>
      <c r="P202">
        <v>46.68</v>
      </c>
      <c r="Q202">
        <v>0.2</v>
      </c>
    </row>
    <row r="203" spans="1:17" ht="15">
      <c r="A203" s="42">
        <v>24</v>
      </c>
      <c r="B203">
        <v>22.38</v>
      </c>
      <c r="C203">
        <v>33.48</v>
      </c>
      <c r="D203">
        <v>49.1</v>
      </c>
      <c r="E203">
        <v>78.35</v>
      </c>
      <c r="F203">
        <v>41.04</v>
      </c>
      <c r="G203">
        <v>102.55</v>
      </c>
      <c r="H203">
        <v>47.09</v>
      </c>
      <c r="I203">
        <v>-16.44</v>
      </c>
      <c r="J203">
        <v>28.74</v>
      </c>
      <c r="K203">
        <v>-29.05</v>
      </c>
      <c r="L203">
        <v>-15.73</v>
      </c>
      <c r="M203">
        <v>8.87</v>
      </c>
      <c r="N203" s="42">
        <v>24</v>
      </c>
      <c r="O203">
        <v>17.95</v>
      </c>
      <c r="P203">
        <v>37.1</v>
      </c>
      <c r="Q203">
        <v>0.2</v>
      </c>
    </row>
    <row r="204" spans="1:17" ht="15">
      <c r="A204" s="42">
        <v>25</v>
      </c>
      <c r="B204">
        <v>0.2</v>
      </c>
      <c r="C204">
        <v>11.8</v>
      </c>
      <c r="D204">
        <v>36.5</v>
      </c>
      <c r="E204">
        <v>0.2</v>
      </c>
      <c r="F204">
        <v>55.15</v>
      </c>
      <c r="G204">
        <v>73.3</v>
      </c>
      <c r="H204">
        <v>78.35</v>
      </c>
      <c r="I204">
        <v>-48</v>
      </c>
      <c r="J204">
        <v>-21.64</v>
      </c>
      <c r="K204">
        <v>-30.96</v>
      </c>
      <c r="L204">
        <v>0.4</v>
      </c>
      <c r="M204">
        <v>8.37</v>
      </c>
      <c r="N204" s="42">
        <v>25</v>
      </c>
      <c r="O204">
        <v>26.01</v>
      </c>
      <c r="P204">
        <v>28.53</v>
      </c>
      <c r="Q204">
        <v>0.2</v>
      </c>
    </row>
    <row r="205" spans="1:17" ht="15">
      <c r="A205" s="42">
        <v>26</v>
      </c>
      <c r="B205">
        <v>11.29</v>
      </c>
      <c r="C205">
        <v>34.99</v>
      </c>
      <c r="D205">
        <v>49.1</v>
      </c>
      <c r="E205">
        <v>26.42</v>
      </c>
      <c r="F205">
        <v>55.66</v>
      </c>
      <c r="G205">
        <v>103.55</v>
      </c>
      <c r="H205">
        <v>-15.43</v>
      </c>
      <c r="I205">
        <v>-48.5</v>
      </c>
      <c r="J205">
        <v>-36.26</v>
      </c>
      <c r="K205">
        <v>22.14</v>
      </c>
      <c r="L205">
        <v>16.53</v>
      </c>
      <c r="M205">
        <v>17.44</v>
      </c>
      <c r="N205" s="42">
        <v>26</v>
      </c>
      <c r="O205">
        <v>69.88</v>
      </c>
      <c r="P205" t="s">
        <v>19</v>
      </c>
      <c r="Q205">
        <v>0.2</v>
      </c>
    </row>
    <row r="206" spans="1:17" ht="15">
      <c r="A206" s="42">
        <v>27</v>
      </c>
      <c r="B206">
        <v>33.48</v>
      </c>
      <c r="C206">
        <v>34.99</v>
      </c>
      <c r="D206">
        <v>61.2</v>
      </c>
      <c r="E206">
        <v>78.85</v>
      </c>
      <c r="F206">
        <v>68.77</v>
      </c>
      <c r="G206">
        <v>0.2</v>
      </c>
      <c r="H206">
        <v>31.96</v>
      </c>
      <c r="I206">
        <v>81.57</v>
      </c>
      <c r="J206">
        <v>-39.25</v>
      </c>
      <c r="K206">
        <v>-9.47</v>
      </c>
      <c r="L206">
        <v>25.1</v>
      </c>
      <c r="M206" t="s">
        <v>19</v>
      </c>
      <c r="N206" s="42">
        <v>27</v>
      </c>
      <c r="O206">
        <v>52.73</v>
      </c>
      <c r="P206">
        <v>37.61</v>
      </c>
      <c r="Q206">
        <v>29.95</v>
      </c>
    </row>
    <row r="207" spans="1:17" ht="15">
      <c r="A207" s="42">
        <v>28</v>
      </c>
      <c r="B207">
        <v>11.29</v>
      </c>
      <c r="C207">
        <v>187.75</v>
      </c>
      <c r="D207">
        <v>61.2</v>
      </c>
      <c r="E207">
        <v>39.53</v>
      </c>
      <c r="F207">
        <v>83.39</v>
      </c>
      <c r="G207">
        <v>88.43</v>
      </c>
      <c r="H207">
        <v>31.46</v>
      </c>
      <c r="I207">
        <v>-31.87</v>
      </c>
      <c r="J207">
        <v>-14.98</v>
      </c>
      <c r="K207">
        <v>-5.12</v>
      </c>
      <c r="L207">
        <v>16.53</v>
      </c>
      <c r="M207" t="s">
        <v>19</v>
      </c>
      <c r="N207" s="42">
        <v>28</v>
      </c>
      <c r="O207">
        <v>26.52</v>
      </c>
      <c r="P207">
        <v>28.53</v>
      </c>
      <c r="Q207">
        <v>29.95</v>
      </c>
    </row>
    <row r="208" spans="1:17" ht="15">
      <c r="A208" s="42">
        <v>29</v>
      </c>
      <c r="B208">
        <v>22.89</v>
      </c>
      <c r="C208">
        <v>-46.69</v>
      </c>
      <c r="D208">
        <v>37</v>
      </c>
      <c r="E208">
        <v>91.96</v>
      </c>
      <c r="F208"/>
      <c r="G208">
        <v>89.44</v>
      </c>
      <c r="H208">
        <v>78.85</v>
      </c>
      <c r="I208">
        <v>-32.37</v>
      </c>
      <c r="J208">
        <v>-39.83</v>
      </c>
      <c r="K208">
        <v>26.65</v>
      </c>
      <c r="L208">
        <v>-23.8</v>
      </c>
      <c r="M208">
        <v>-16.34</v>
      </c>
      <c r="N208" s="42">
        <v>29</v>
      </c>
      <c r="O208">
        <v>27.02</v>
      </c>
      <c r="P208">
        <v>56.26</v>
      </c>
      <c r="Q208">
        <v>29.95</v>
      </c>
    </row>
    <row r="209" spans="1:17" ht="15">
      <c r="A209" s="42">
        <v>30</v>
      </c>
      <c r="B209">
        <v>33.48</v>
      </c>
      <c r="C209">
        <v>-35.09</v>
      </c>
      <c r="D209">
        <v>86.41</v>
      </c>
      <c r="E209">
        <v>13.31</v>
      </c>
      <c r="F209"/>
      <c r="G209">
        <v>74.31</v>
      </c>
      <c r="H209" t="s">
        <v>19</v>
      </c>
      <c r="I209">
        <v>-31.87</v>
      </c>
      <c r="J209">
        <v>-16.68</v>
      </c>
      <c r="K209">
        <v>-58.48</v>
      </c>
      <c r="L209">
        <v>-16.24</v>
      </c>
      <c r="M209">
        <v>25.51</v>
      </c>
      <c r="N209" s="42">
        <v>30</v>
      </c>
      <c r="O209">
        <v>26.52</v>
      </c>
      <c r="P209">
        <v>-8.78</v>
      </c>
      <c r="Q209">
        <v>579.49</v>
      </c>
    </row>
    <row r="210" spans="1:17" ht="15">
      <c r="A210" s="42">
        <v>31</v>
      </c>
      <c r="B210">
        <v>22.38</v>
      </c>
      <c r="D210" t="s">
        <v>19</v>
      </c>
      <c r="E210">
        <v>53.14</v>
      </c>
      <c r="F210"/>
      <c r="G210">
        <v>148.93</v>
      </c>
      <c r="H210"/>
      <c r="I210">
        <v>16.53</v>
      </c>
      <c r="J210"/>
      <c r="K210">
        <v>29.75</v>
      </c>
      <c r="L210">
        <v>-23.8</v>
      </c>
      <c r="M210"/>
      <c r="N210" s="42">
        <v>31</v>
      </c>
      <c r="O210">
        <v>8.87</v>
      </c>
      <c r="P210"/>
      <c r="Q210">
        <v>41.54</v>
      </c>
    </row>
    <row r="211" spans="1:17" ht="15">
      <c r="A211" s="42"/>
      <c r="B211" t="s">
        <v>14</v>
      </c>
      <c r="C211" t="s">
        <v>14</v>
      </c>
      <c r="D211" t="s">
        <v>14</v>
      </c>
      <c r="E211" t="s">
        <v>14</v>
      </c>
      <c r="F211" t="s">
        <v>14</v>
      </c>
      <c r="G211" t="s">
        <v>14</v>
      </c>
      <c r="H211" t="s">
        <v>14</v>
      </c>
      <c r="I211" t="s">
        <v>14</v>
      </c>
      <c r="J211" t="s">
        <v>14</v>
      </c>
      <c r="K211" t="s">
        <v>14</v>
      </c>
      <c r="L211" t="s">
        <v>14</v>
      </c>
      <c r="M211" t="s">
        <v>14</v>
      </c>
      <c r="N211" s="42"/>
      <c r="O211" t="s">
        <v>14</v>
      </c>
      <c r="P211" t="s">
        <v>14</v>
      </c>
      <c r="Q211" t="s">
        <v>14</v>
      </c>
    </row>
    <row r="212" spans="5:17" ht="12.75">
      <c r="E212"/>
      <c r="F212"/>
      <c r="G212"/>
      <c r="H212"/>
      <c r="I212"/>
      <c r="J212"/>
      <c r="K212"/>
      <c r="L212"/>
      <c r="M212"/>
      <c r="N212"/>
      <c r="O212"/>
      <c r="P212"/>
      <c r="Q212"/>
    </row>
    <row r="213" spans="1:17" ht="15">
      <c r="A213" s="42" t="s">
        <v>15</v>
      </c>
      <c r="B213">
        <v>-43.66</v>
      </c>
      <c r="C213">
        <v>-46.69</v>
      </c>
      <c r="D213">
        <v>0.2</v>
      </c>
      <c r="E213">
        <v>-3205.29</v>
      </c>
      <c r="F213">
        <v>0.2</v>
      </c>
      <c r="G213">
        <v>-42.65</v>
      </c>
      <c r="H213">
        <v>-15.43</v>
      </c>
      <c r="I213">
        <v>-85.61</v>
      </c>
      <c r="J213">
        <v>-104.17</v>
      </c>
      <c r="K213">
        <v>-58.48</v>
      </c>
      <c r="L213">
        <v>-55.03</v>
      </c>
      <c r="M213">
        <v>-41.04</v>
      </c>
      <c r="N213" s="42" t="s">
        <v>15</v>
      </c>
      <c r="O213">
        <v>-33.98</v>
      </c>
      <c r="P213">
        <v>-45.08</v>
      </c>
      <c r="Q213">
        <v>-9.38</v>
      </c>
    </row>
    <row r="214" spans="1:17" ht="15">
      <c r="A214" s="42" t="s">
        <v>16</v>
      </c>
      <c r="B214">
        <v>110.61</v>
      </c>
      <c r="C214">
        <v>187.75</v>
      </c>
      <c r="D214">
        <v>86.41</v>
      </c>
      <c r="E214">
        <v>113.64</v>
      </c>
      <c r="F214">
        <v>83.39</v>
      </c>
      <c r="G214">
        <v>304.21</v>
      </c>
      <c r="H214">
        <v>153.47</v>
      </c>
      <c r="I214">
        <v>211.45</v>
      </c>
      <c r="J214">
        <v>141.66</v>
      </c>
      <c r="K214">
        <v>259.17</v>
      </c>
      <c r="L214">
        <v>153.67</v>
      </c>
      <c r="M214">
        <v>133.9</v>
      </c>
      <c r="N214" s="42" t="s">
        <v>16</v>
      </c>
      <c r="O214">
        <v>69.88</v>
      </c>
      <c r="P214">
        <v>109.2</v>
      </c>
      <c r="Q214">
        <v>579.49</v>
      </c>
    </row>
    <row r="215" spans="1:17" ht="15">
      <c r="A215" s="42" t="s">
        <v>17</v>
      </c>
      <c r="B215">
        <v>15.27</v>
      </c>
      <c r="C215">
        <v>28.1</v>
      </c>
      <c r="D215">
        <v>35.87</v>
      </c>
      <c r="E215">
        <v>-70.96</v>
      </c>
      <c r="F215">
        <v>44.06</v>
      </c>
      <c r="G215">
        <v>65.04</v>
      </c>
      <c r="H215">
        <v>56.42</v>
      </c>
      <c r="I215">
        <v>36.05</v>
      </c>
      <c r="J215">
        <v>-20.24</v>
      </c>
      <c r="K215">
        <v>25.45</v>
      </c>
      <c r="L215">
        <v>1.97</v>
      </c>
      <c r="M215">
        <v>14.75</v>
      </c>
      <c r="N215" s="42" t="s">
        <v>17</v>
      </c>
      <c r="O215">
        <v>17.89</v>
      </c>
      <c r="P215">
        <v>27.31</v>
      </c>
      <c r="Q215">
        <v>46.97</v>
      </c>
    </row>
    <row r="216" spans="1:17" ht="15">
      <c r="A216" s="42" t="s">
        <v>20</v>
      </c>
      <c r="B216">
        <v>0.909</v>
      </c>
      <c r="C216">
        <v>1.672</v>
      </c>
      <c r="D216">
        <v>1.992</v>
      </c>
      <c r="E216">
        <v>-3.8</v>
      </c>
      <c r="F216">
        <v>2.36</v>
      </c>
      <c r="G216">
        <v>3.87</v>
      </c>
      <c r="H216">
        <v>3.022</v>
      </c>
      <c r="I216">
        <v>2.002</v>
      </c>
      <c r="J216">
        <v>-1.204</v>
      </c>
      <c r="K216">
        <v>1.565</v>
      </c>
      <c r="L216">
        <v>0.121</v>
      </c>
      <c r="M216">
        <v>0.673</v>
      </c>
      <c r="N216" s="42" t="s">
        <v>20</v>
      </c>
      <c r="O216">
        <v>0.958</v>
      </c>
      <c r="P216">
        <v>1.137</v>
      </c>
      <c r="Q216">
        <v>2.608</v>
      </c>
    </row>
    <row r="217" spans="1:17" ht="15">
      <c r="A217" s="42" t="s">
        <v>21</v>
      </c>
      <c r="B217">
        <v>458</v>
      </c>
      <c r="C217">
        <v>843</v>
      </c>
      <c r="D217">
        <v>1004</v>
      </c>
      <c r="E217">
        <v>-1916</v>
      </c>
      <c r="F217">
        <v>1190</v>
      </c>
      <c r="G217">
        <v>1951</v>
      </c>
      <c r="H217">
        <v>1523</v>
      </c>
      <c r="I217">
        <v>1009</v>
      </c>
      <c r="J217">
        <v>-607</v>
      </c>
      <c r="K217">
        <v>789</v>
      </c>
      <c r="L217">
        <v>61</v>
      </c>
      <c r="M217">
        <v>339</v>
      </c>
      <c r="N217" s="42" t="s">
        <v>21</v>
      </c>
      <c r="O217">
        <v>483</v>
      </c>
      <c r="P217">
        <v>573</v>
      </c>
      <c r="Q217">
        <v>1315</v>
      </c>
    </row>
    <row r="218" spans="1:17" ht="15">
      <c r="A218" s="42" t="s">
        <v>117</v>
      </c>
      <c r="E218"/>
      <c r="F218"/>
      <c r="G218"/>
      <c r="H218"/>
      <c r="I218"/>
      <c r="J218"/>
      <c r="K218"/>
      <c r="L218"/>
      <c r="M218"/>
      <c r="N218" s="42" t="s">
        <v>117</v>
      </c>
      <c r="O218"/>
      <c r="P218"/>
      <c r="Q218"/>
    </row>
    <row r="219" spans="1:17" ht="15">
      <c r="A219" s="42" t="s">
        <v>505</v>
      </c>
      <c r="B219" t="s">
        <v>489</v>
      </c>
      <c r="C219" t="s">
        <v>490</v>
      </c>
      <c r="D219" t="s">
        <v>491</v>
      </c>
      <c r="E219" t="s">
        <v>468</v>
      </c>
      <c r="F219" t="s">
        <v>521</v>
      </c>
      <c r="G219"/>
      <c r="H219"/>
      <c r="I219"/>
      <c r="J219"/>
      <c r="K219" t="s">
        <v>469</v>
      </c>
      <c r="L219" t="s">
        <v>522</v>
      </c>
      <c r="M219" t="s">
        <v>523</v>
      </c>
      <c r="N219" s="42" t="s">
        <v>505</v>
      </c>
      <c r="O219" t="s">
        <v>489</v>
      </c>
      <c r="P219" t="s">
        <v>490</v>
      </c>
      <c r="Q219" t="s">
        <v>491</v>
      </c>
    </row>
    <row r="220" spans="1:17" ht="15">
      <c r="A220" s="42" t="s">
        <v>506</v>
      </c>
      <c r="B220" t="s">
        <v>492</v>
      </c>
      <c r="C220" t="s">
        <v>493</v>
      </c>
      <c r="D220" t="s">
        <v>330</v>
      </c>
      <c r="E220" t="s">
        <v>470</v>
      </c>
      <c r="F220"/>
      <c r="G220"/>
      <c r="H220"/>
      <c r="I220"/>
      <c r="J220"/>
      <c r="K220"/>
      <c r="L220"/>
      <c r="M220"/>
      <c r="N220" s="42" t="s">
        <v>506</v>
      </c>
      <c r="O220" t="s">
        <v>492</v>
      </c>
      <c r="P220" t="s">
        <v>493</v>
      </c>
      <c r="Q220" t="s">
        <v>330</v>
      </c>
    </row>
    <row r="221" spans="1:17" ht="15">
      <c r="A221" s="42" t="s">
        <v>507</v>
      </c>
      <c r="B221" t="s">
        <v>501</v>
      </c>
      <c r="C221" t="s">
        <v>63</v>
      </c>
      <c r="D221" t="s">
        <v>502</v>
      </c>
      <c r="E221" t="s">
        <v>482</v>
      </c>
      <c r="F221" t="s">
        <v>483</v>
      </c>
      <c r="G221" t="s">
        <v>484</v>
      </c>
      <c r="H221"/>
      <c r="I221"/>
      <c r="J221"/>
      <c r="K221"/>
      <c r="L221"/>
      <c r="M221"/>
      <c r="N221" s="42" t="s">
        <v>507</v>
      </c>
      <c r="O221" t="s">
        <v>501</v>
      </c>
      <c r="P221" t="s">
        <v>63</v>
      </c>
      <c r="Q221" t="s">
        <v>502</v>
      </c>
    </row>
    <row r="222" spans="1:17" ht="15">
      <c r="A222" s="42"/>
      <c r="E222"/>
      <c r="F222"/>
      <c r="G222"/>
      <c r="H222"/>
      <c r="I222"/>
      <c r="J222"/>
      <c r="K222"/>
      <c r="L222"/>
      <c r="M222"/>
      <c r="N222" s="42"/>
      <c r="O222"/>
      <c r="P222"/>
      <c r="Q222"/>
    </row>
    <row r="223" spans="1:17" ht="15">
      <c r="A223" s="42" t="s">
        <v>1</v>
      </c>
      <c r="B223" t="s">
        <v>2</v>
      </c>
      <c r="C223" t="s">
        <v>3</v>
      </c>
      <c r="D223" t="s">
        <v>4</v>
      </c>
      <c r="E223" t="s">
        <v>5</v>
      </c>
      <c r="F223" t="s">
        <v>6</v>
      </c>
      <c r="G223" t="s">
        <v>7</v>
      </c>
      <c r="H223" t="s">
        <v>8</v>
      </c>
      <c r="I223" t="s">
        <v>30</v>
      </c>
      <c r="J223" t="s">
        <v>9</v>
      </c>
      <c r="K223" t="s">
        <v>10</v>
      </c>
      <c r="L223" t="s">
        <v>11</v>
      </c>
      <c r="M223" t="s">
        <v>12</v>
      </c>
      <c r="N223" s="42" t="s">
        <v>1</v>
      </c>
      <c r="O223" t="s">
        <v>2</v>
      </c>
      <c r="P223" t="s">
        <v>3</v>
      </c>
      <c r="Q223" t="s">
        <v>4</v>
      </c>
    </row>
    <row r="224" spans="1:17" ht="15">
      <c r="A224" s="42" t="s">
        <v>13</v>
      </c>
      <c r="B224" t="s">
        <v>14</v>
      </c>
      <c r="C224" t="s">
        <v>14</v>
      </c>
      <c r="D224" t="s">
        <v>14</v>
      </c>
      <c r="E224" t="s">
        <v>14</v>
      </c>
      <c r="F224" t="s">
        <v>14</v>
      </c>
      <c r="G224" t="s">
        <v>14</v>
      </c>
      <c r="H224" t="s">
        <v>14</v>
      </c>
      <c r="I224" t="s">
        <v>14</v>
      </c>
      <c r="J224" t="s">
        <v>14</v>
      </c>
      <c r="K224" t="s">
        <v>14</v>
      </c>
      <c r="L224" t="s">
        <v>14</v>
      </c>
      <c r="M224" t="s">
        <v>14</v>
      </c>
      <c r="N224" s="42" t="s">
        <v>13</v>
      </c>
      <c r="O224" t="s">
        <v>14</v>
      </c>
      <c r="P224" t="s">
        <v>14</v>
      </c>
      <c r="Q224" t="s">
        <v>14</v>
      </c>
    </row>
    <row r="225" spans="1:17" ht="15">
      <c r="A225" s="42">
        <v>1</v>
      </c>
      <c r="B225">
        <v>0</v>
      </c>
      <c r="C225">
        <v>0</v>
      </c>
      <c r="D225">
        <v>0.01</v>
      </c>
      <c r="E225">
        <v>0</v>
      </c>
      <c r="F225">
        <v>0</v>
      </c>
      <c r="G225">
        <v>0</v>
      </c>
      <c r="H225">
        <v>0</v>
      </c>
      <c r="I225">
        <v>0</v>
      </c>
      <c r="J225">
        <v>0</v>
      </c>
      <c r="K225">
        <v>0</v>
      </c>
      <c r="L225">
        <v>0</v>
      </c>
      <c r="M225">
        <v>0</v>
      </c>
      <c r="N225" s="42">
        <v>1</v>
      </c>
      <c r="O225">
        <v>0</v>
      </c>
      <c r="P225">
        <v>0</v>
      </c>
      <c r="Q225">
        <v>0</v>
      </c>
    </row>
    <row r="226" spans="1:17" ht="15">
      <c r="A226" s="42">
        <v>2</v>
      </c>
      <c r="B226">
        <v>0</v>
      </c>
      <c r="C226">
        <v>0</v>
      </c>
      <c r="D226">
        <v>0</v>
      </c>
      <c r="E226">
        <v>0</v>
      </c>
      <c r="F226">
        <v>0</v>
      </c>
      <c r="G226">
        <v>0</v>
      </c>
      <c r="H226">
        <v>0.13</v>
      </c>
      <c r="I226">
        <v>0</v>
      </c>
      <c r="J226">
        <v>0</v>
      </c>
      <c r="K226">
        <v>0</v>
      </c>
      <c r="L226">
        <v>0.41</v>
      </c>
      <c r="M226">
        <v>0.2</v>
      </c>
      <c r="N226" s="42">
        <v>2</v>
      </c>
      <c r="O226">
        <v>0</v>
      </c>
      <c r="P226">
        <v>0</v>
      </c>
      <c r="Q226">
        <v>0</v>
      </c>
    </row>
    <row r="227" spans="1:17" ht="15">
      <c r="A227" s="42">
        <v>3</v>
      </c>
      <c r="B227">
        <v>0</v>
      </c>
      <c r="C227">
        <v>0</v>
      </c>
      <c r="D227">
        <v>0</v>
      </c>
      <c r="E227">
        <v>0</v>
      </c>
      <c r="F227">
        <v>0</v>
      </c>
      <c r="G227">
        <v>0</v>
      </c>
      <c r="H227">
        <v>0</v>
      </c>
      <c r="I227">
        <v>0.58</v>
      </c>
      <c r="J227">
        <v>0</v>
      </c>
      <c r="K227">
        <v>0</v>
      </c>
      <c r="L227">
        <v>0.09</v>
      </c>
      <c r="M227">
        <v>0</v>
      </c>
      <c r="N227" s="42">
        <v>3</v>
      </c>
      <c r="O227">
        <v>0</v>
      </c>
      <c r="P227">
        <v>0</v>
      </c>
      <c r="Q227">
        <v>0</v>
      </c>
    </row>
    <row r="228" spans="1:17" ht="15">
      <c r="A228" s="42">
        <v>4</v>
      </c>
      <c r="B228">
        <v>0</v>
      </c>
      <c r="C228">
        <v>0</v>
      </c>
      <c r="D228">
        <v>0.03</v>
      </c>
      <c r="E228">
        <v>0</v>
      </c>
      <c r="F228">
        <v>0</v>
      </c>
      <c r="G228">
        <v>0</v>
      </c>
      <c r="H228">
        <v>0</v>
      </c>
      <c r="I228">
        <v>0.22</v>
      </c>
      <c r="J228">
        <v>0</v>
      </c>
      <c r="K228">
        <v>0</v>
      </c>
      <c r="L228">
        <v>0</v>
      </c>
      <c r="M228">
        <v>0</v>
      </c>
      <c r="N228" s="42">
        <v>4</v>
      </c>
      <c r="O228">
        <v>0</v>
      </c>
      <c r="P228">
        <v>0</v>
      </c>
      <c r="Q228">
        <v>0</v>
      </c>
    </row>
    <row r="229" spans="1:17" ht="15">
      <c r="A229" s="42">
        <v>5</v>
      </c>
      <c r="B229">
        <v>0</v>
      </c>
      <c r="C229">
        <v>0</v>
      </c>
      <c r="D229">
        <v>0</v>
      </c>
      <c r="E229">
        <v>0</v>
      </c>
      <c r="F229">
        <v>0</v>
      </c>
      <c r="G229">
        <v>0.03</v>
      </c>
      <c r="H229">
        <v>0</v>
      </c>
      <c r="I229">
        <v>0.07</v>
      </c>
      <c r="J229">
        <v>0</v>
      </c>
      <c r="K229">
        <v>0</v>
      </c>
      <c r="L229">
        <v>0</v>
      </c>
      <c r="M229">
        <v>0</v>
      </c>
      <c r="N229" s="42">
        <v>5</v>
      </c>
      <c r="O229">
        <v>0</v>
      </c>
      <c r="P229">
        <v>0</v>
      </c>
      <c r="Q229">
        <v>0</v>
      </c>
    </row>
    <row r="230" spans="1:17" ht="15">
      <c r="A230" s="42">
        <v>6</v>
      </c>
      <c r="B230">
        <v>0</v>
      </c>
      <c r="C230">
        <v>0</v>
      </c>
      <c r="D230">
        <v>0</v>
      </c>
      <c r="E230">
        <v>0</v>
      </c>
      <c r="F230">
        <v>0</v>
      </c>
      <c r="G230">
        <v>0</v>
      </c>
      <c r="H230">
        <v>0</v>
      </c>
      <c r="I230">
        <v>0</v>
      </c>
      <c r="J230">
        <v>0.02</v>
      </c>
      <c r="K230">
        <v>0</v>
      </c>
      <c r="L230">
        <v>0</v>
      </c>
      <c r="M230">
        <v>0</v>
      </c>
      <c r="N230" s="42">
        <v>6</v>
      </c>
      <c r="O230">
        <v>0</v>
      </c>
      <c r="P230">
        <v>0</v>
      </c>
      <c r="Q230">
        <v>0</v>
      </c>
    </row>
    <row r="231" spans="1:17" ht="15">
      <c r="A231" s="42">
        <v>7</v>
      </c>
      <c r="B231">
        <v>0</v>
      </c>
      <c r="C231">
        <v>0</v>
      </c>
      <c r="D231">
        <v>0</v>
      </c>
      <c r="E231">
        <v>0</v>
      </c>
      <c r="F231">
        <v>0</v>
      </c>
      <c r="G231">
        <v>0</v>
      </c>
      <c r="H231">
        <v>0.34</v>
      </c>
      <c r="I231">
        <v>0</v>
      </c>
      <c r="J231">
        <v>0</v>
      </c>
      <c r="K231">
        <v>0</v>
      </c>
      <c r="L231">
        <v>0.17</v>
      </c>
      <c r="M231">
        <v>0</v>
      </c>
      <c r="N231" s="42">
        <v>7</v>
      </c>
      <c r="O231">
        <v>0</v>
      </c>
      <c r="P231">
        <v>0</v>
      </c>
      <c r="Q231">
        <v>0</v>
      </c>
    </row>
    <row r="232" spans="1:17" ht="15">
      <c r="A232" s="42">
        <v>8</v>
      </c>
      <c r="B232">
        <v>0</v>
      </c>
      <c r="C232">
        <v>0</v>
      </c>
      <c r="D232">
        <v>0.09</v>
      </c>
      <c r="E232">
        <v>0</v>
      </c>
      <c r="F232">
        <v>0</v>
      </c>
      <c r="G232">
        <v>0</v>
      </c>
      <c r="H232">
        <v>0.39</v>
      </c>
      <c r="I232">
        <v>0</v>
      </c>
      <c r="J232">
        <v>0</v>
      </c>
      <c r="K232">
        <v>0.14</v>
      </c>
      <c r="L232">
        <v>0</v>
      </c>
      <c r="M232">
        <v>0</v>
      </c>
      <c r="N232" s="42">
        <v>8</v>
      </c>
      <c r="O232">
        <v>0</v>
      </c>
      <c r="P232">
        <v>0</v>
      </c>
      <c r="Q232">
        <v>0</v>
      </c>
    </row>
    <row r="233" spans="1:17" ht="15">
      <c r="A233" s="42">
        <v>9</v>
      </c>
      <c r="B233">
        <v>0</v>
      </c>
      <c r="C233">
        <v>0</v>
      </c>
      <c r="D233">
        <v>0</v>
      </c>
      <c r="E233">
        <v>0</v>
      </c>
      <c r="F233">
        <v>0</v>
      </c>
      <c r="G233">
        <v>0.01</v>
      </c>
      <c r="H233">
        <v>0</v>
      </c>
      <c r="I233">
        <v>0</v>
      </c>
      <c r="J233">
        <v>0</v>
      </c>
      <c r="K233">
        <v>0</v>
      </c>
      <c r="L233">
        <v>0</v>
      </c>
      <c r="M233">
        <v>0</v>
      </c>
      <c r="N233" s="42">
        <v>9</v>
      </c>
      <c r="O233">
        <v>0</v>
      </c>
      <c r="P233">
        <v>0</v>
      </c>
      <c r="Q233">
        <v>0</v>
      </c>
    </row>
    <row r="234" spans="1:17" ht="15">
      <c r="A234" s="42">
        <v>10</v>
      </c>
      <c r="B234">
        <v>0</v>
      </c>
      <c r="C234">
        <v>0</v>
      </c>
      <c r="D234">
        <v>0</v>
      </c>
      <c r="E234">
        <v>0</v>
      </c>
      <c r="F234">
        <v>0</v>
      </c>
      <c r="G234">
        <v>0</v>
      </c>
      <c r="H234">
        <v>0</v>
      </c>
      <c r="I234">
        <v>0</v>
      </c>
      <c r="J234">
        <v>0</v>
      </c>
      <c r="K234">
        <v>1.38</v>
      </c>
      <c r="L234">
        <v>0</v>
      </c>
      <c r="M234">
        <v>1.89</v>
      </c>
      <c r="N234" s="42">
        <v>10</v>
      </c>
      <c r="O234">
        <v>0.05</v>
      </c>
      <c r="P234">
        <v>0</v>
      </c>
      <c r="Q234">
        <v>0</v>
      </c>
    </row>
    <row r="235" spans="1:17" ht="15">
      <c r="A235" s="42">
        <v>11</v>
      </c>
      <c r="B235">
        <v>0.15</v>
      </c>
      <c r="C235">
        <v>0</v>
      </c>
      <c r="D235">
        <v>0</v>
      </c>
      <c r="E235">
        <v>0</v>
      </c>
      <c r="F235">
        <v>0</v>
      </c>
      <c r="G235">
        <v>0</v>
      </c>
      <c r="H235">
        <v>0</v>
      </c>
      <c r="I235">
        <v>0</v>
      </c>
      <c r="J235">
        <v>0.26</v>
      </c>
      <c r="K235">
        <v>0.11</v>
      </c>
      <c r="L235">
        <v>0.04</v>
      </c>
      <c r="M235">
        <v>0</v>
      </c>
      <c r="N235" s="42">
        <v>11</v>
      </c>
      <c r="O235">
        <v>0.29</v>
      </c>
      <c r="P235">
        <v>0</v>
      </c>
      <c r="Q235">
        <v>0</v>
      </c>
    </row>
    <row r="236" spans="1:17" ht="15">
      <c r="A236" s="42">
        <v>12</v>
      </c>
      <c r="B236">
        <v>0.68</v>
      </c>
      <c r="C236">
        <v>0</v>
      </c>
      <c r="D236">
        <v>0</v>
      </c>
      <c r="E236">
        <v>0</v>
      </c>
      <c r="F236">
        <v>0</v>
      </c>
      <c r="G236">
        <v>0</v>
      </c>
      <c r="H236">
        <v>0</v>
      </c>
      <c r="I236">
        <v>0.57</v>
      </c>
      <c r="J236">
        <v>0</v>
      </c>
      <c r="K236">
        <v>0</v>
      </c>
      <c r="L236">
        <v>0</v>
      </c>
      <c r="M236">
        <v>0.09</v>
      </c>
      <c r="N236" s="42">
        <v>12</v>
      </c>
      <c r="O236">
        <v>0</v>
      </c>
      <c r="P236">
        <v>0</v>
      </c>
      <c r="Q236">
        <v>0</v>
      </c>
    </row>
    <row r="237" spans="1:17" ht="15">
      <c r="A237" s="42">
        <v>13</v>
      </c>
      <c r="B237">
        <v>0</v>
      </c>
      <c r="C237">
        <v>0</v>
      </c>
      <c r="D237">
        <v>0</v>
      </c>
      <c r="E237">
        <v>0</v>
      </c>
      <c r="F237">
        <v>0</v>
      </c>
      <c r="G237">
        <v>0.11</v>
      </c>
      <c r="H237">
        <v>0</v>
      </c>
      <c r="I237">
        <v>0</v>
      </c>
      <c r="J237">
        <v>0</v>
      </c>
      <c r="K237">
        <v>0</v>
      </c>
      <c r="L237">
        <v>0</v>
      </c>
      <c r="M237">
        <v>0</v>
      </c>
      <c r="N237" s="42">
        <v>13</v>
      </c>
      <c r="O237">
        <v>0</v>
      </c>
      <c r="P237">
        <v>0</v>
      </c>
      <c r="Q237">
        <v>0</v>
      </c>
    </row>
    <row r="238" spans="1:17" ht="15">
      <c r="A238" s="42">
        <v>14</v>
      </c>
      <c r="B238">
        <v>0</v>
      </c>
      <c r="C238">
        <v>0</v>
      </c>
      <c r="D238">
        <v>0</v>
      </c>
      <c r="E238">
        <v>0</v>
      </c>
      <c r="F238">
        <v>0</v>
      </c>
      <c r="G238">
        <v>0</v>
      </c>
      <c r="H238">
        <v>0</v>
      </c>
      <c r="I238">
        <v>0</v>
      </c>
      <c r="J238">
        <v>0</v>
      </c>
      <c r="K238">
        <v>0.79</v>
      </c>
      <c r="L238">
        <v>0.02</v>
      </c>
      <c r="M238">
        <v>0</v>
      </c>
      <c r="N238" s="42">
        <v>14</v>
      </c>
      <c r="O238">
        <v>0</v>
      </c>
      <c r="P238">
        <v>0</v>
      </c>
      <c r="Q238">
        <v>0</v>
      </c>
    </row>
    <row r="239" spans="1:17" ht="15">
      <c r="A239" s="42">
        <v>15</v>
      </c>
      <c r="B239">
        <v>0</v>
      </c>
      <c r="C239">
        <v>0.27</v>
      </c>
      <c r="D239">
        <v>0</v>
      </c>
      <c r="E239">
        <v>0.06</v>
      </c>
      <c r="F239">
        <v>0</v>
      </c>
      <c r="G239">
        <v>0</v>
      </c>
      <c r="H239">
        <v>0</v>
      </c>
      <c r="I239">
        <v>0</v>
      </c>
      <c r="J239">
        <v>0</v>
      </c>
      <c r="K239">
        <v>0</v>
      </c>
      <c r="L239">
        <v>0</v>
      </c>
      <c r="M239">
        <v>0</v>
      </c>
      <c r="N239" s="42">
        <v>15</v>
      </c>
      <c r="O239">
        <v>0</v>
      </c>
      <c r="P239">
        <v>0.03</v>
      </c>
      <c r="Q239">
        <v>0</v>
      </c>
    </row>
    <row r="240" spans="1:17" ht="15">
      <c r="A240" s="42">
        <v>16</v>
      </c>
      <c r="B240">
        <v>0</v>
      </c>
      <c r="C240">
        <v>0.03</v>
      </c>
      <c r="D240">
        <v>0</v>
      </c>
      <c r="E240">
        <v>0</v>
      </c>
      <c r="F240">
        <v>0</v>
      </c>
      <c r="G240">
        <v>0</v>
      </c>
      <c r="H240">
        <v>0</v>
      </c>
      <c r="I240">
        <v>0</v>
      </c>
      <c r="J240">
        <v>0</v>
      </c>
      <c r="K240">
        <v>0</v>
      </c>
      <c r="L240">
        <v>0</v>
      </c>
      <c r="M240">
        <v>0</v>
      </c>
      <c r="N240" s="42">
        <v>16</v>
      </c>
      <c r="O240">
        <v>0.42</v>
      </c>
      <c r="P240">
        <v>0</v>
      </c>
      <c r="Q240">
        <v>0</v>
      </c>
    </row>
    <row r="241" spans="1:17" ht="15">
      <c r="A241" s="42">
        <v>17</v>
      </c>
      <c r="B241">
        <v>0</v>
      </c>
      <c r="C241">
        <v>0</v>
      </c>
      <c r="D241">
        <v>0</v>
      </c>
      <c r="E241">
        <v>0</v>
      </c>
      <c r="F241">
        <v>0</v>
      </c>
      <c r="G241">
        <v>0</v>
      </c>
      <c r="H241">
        <v>0</v>
      </c>
      <c r="I241">
        <v>0</v>
      </c>
      <c r="J241">
        <v>0.61</v>
      </c>
      <c r="K241">
        <v>0</v>
      </c>
      <c r="L241">
        <v>0.94</v>
      </c>
      <c r="M241">
        <v>0.54</v>
      </c>
      <c r="N241" s="42">
        <v>17</v>
      </c>
      <c r="O241">
        <v>0.01</v>
      </c>
      <c r="P241">
        <v>0</v>
      </c>
      <c r="Q241">
        <v>0</v>
      </c>
    </row>
    <row r="242" spans="1:17" ht="15">
      <c r="A242" s="42">
        <v>18</v>
      </c>
      <c r="B242">
        <v>0</v>
      </c>
      <c r="C242">
        <v>0</v>
      </c>
      <c r="D242">
        <v>0.06</v>
      </c>
      <c r="E242">
        <v>0</v>
      </c>
      <c r="F242">
        <v>0</v>
      </c>
      <c r="G242">
        <v>0</v>
      </c>
      <c r="H242">
        <v>0</v>
      </c>
      <c r="I242">
        <v>0</v>
      </c>
      <c r="J242">
        <v>0.9</v>
      </c>
      <c r="K242">
        <v>0</v>
      </c>
      <c r="L242">
        <v>0</v>
      </c>
      <c r="M242">
        <v>0</v>
      </c>
      <c r="N242" s="42">
        <v>18</v>
      </c>
      <c r="O242">
        <v>0.02</v>
      </c>
      <c r="P242">
        <v>0</v>
      </c>
      <c r="Q242">
        <v>0</v>
      </c>
    </row>
    <row r="243" spans="1:17" ht="15">
      <c r="A243" s="42">
        <v>19</v>
      </c>
      <c r="B243">
        <v>0</v>
      </c>
      <c r="C243">
        <v>0</v>
      </c>
      <c r="D243">
        <v>0</v>
      </c>
      <c r="E243">
        <v>0</v>
      </c>
      <c r="F243">
        <v>0</v>
      </c>
      <c r="G243">
        <v>0</v>
      </c>
      <c r="H243">
        <v>0</v>
      </c>
      <c r="I243">
        <v>0</v>
      </c>
      <c r="J243">
        <v>0</v>
      </c>
      <c r="K243">
        <v>0</v>
      </c>
      <c r="L243">
        <v>0</v>
      </c>
      <c r="M243">
        <v>0</v>
      </c>
      <c r="N243" s="42">
        <v>19</v>
      </c>
      <c r="O243">
        <v>0</v>
      </c>
      <c r="P243">
        <v>0</v>
      </c>
      <c r="Q243">
        <v>0</v>
      </c>
    </row>
    <row r="244" spans="1:17" ht="15">
      <c r="A244" s="42">
        <v>20</v>
      </c>
      <c r="B244">
        <v>1.02</v>
      </c>
      <c r="C244">
        <v>0</v>
      </c>
      <c r="D244">
        <v>0</v>
      </c>
      <c r="E244">
        <v>0</v>
      </c>
      <c r="F244">
        <v>0</v>
      </c>
      <c r="G244">
        <v>1.04</v>
      </c>
      <c r="H244">
        <v>0</v>
      </c>
      <c r="I244">
        <v>0</v>
      </c>
      <c r="J244">
        <v>0</v>
      </c>
      <c r="K244">
        <v>0</v>
      </c>
      <c r="L244">
        <v>0</v>
      </c>
      <c r="M244">
        <v>0</v>
      </c>
      <c r="N244" s="42">
        <v>20</v>
      </c>
      <c r="O244">
        <v>0</v>
      </c>
      <c r="P244">
        <v>0</v>
      </c>
      <c r="Q244">
        <v>0.68</v>
      </c>
    </row>
    <row r="245" spans="1:17" ht="15">
      <c r="A245" s="42">
        <v>21</v>
      </c>
      <c r="B245">
        <v>0</v>
      </c>
      <c r="C245">
        <v>0</v>
      </c>
      <c r="D245">
        <v>0</v>
      </c>
      <c r="E245">
        <v>0</v>
      </c>
      <c r="F245">
        <v>0</v>
      </c>
      <c r="G245">
        <v>0.35</v>
      </c>
      <c r="H245">
        <v>0</v>
      </c>
      <c r="I245">
        <v>0</v>
      </c>
      <c r="J245">
        <v>0.19</v>
      </c>
      <c r="K245">
        <v>0.92</v>
      </c>
      <c r="L245">
        <v>0</v>
      </c>
      <c r="M245">
        <v>0.75</v>
      </c>
      <c r="N245" s="42">
        <v>21</v>
      </c>
      <c r="O245">
        <v>0</v>
      </c>
      <c r="P245">
        <v>0</v>
      </c>
      <c r="Q245">
        <v>0.54</v>
      </c>
    </row>
    <row r="246" spans="1:17" ht="15">
      <c r="A246" s="42">
        <v>22</v>
      </c>
      <c r="B246">
        <v>0.04</v>
      </c>
      <c r="C246">
        <v>0</v>
      </c>
      <c r="D246">
        <v>0</v>
      </c>
      <c r="E246">
        <v>0</v>
      </c>
      <c r="F246">
        <v>0</v>
      </c>
      <c r="G246">
        <v>0</v>
      </c>
      <c r="H246">
        <v>0</v>
      </c>
      <c r="I246">
        <v>0</v>
      </c>
      <c r="J246">
        <v>0</v>
      </c>
      <c r="K246">
        <v>0.04</v>
      </c>
      <c r="L246">
        <v>0</v>
      </c>
      <c r="M246">
        <v>0.79</v>
      </c>
      <c r="N246" s="42">
        <v>22</v>
      </c>
      <c r="O246">
        <v>0</v>
      </c>
      <c r="P246">
        <v>0</v>
      </c>
      <c r="Q246">
        <v>0.02</v>
      </c>
    </row>
    <row r="247" spans="1:17" ht="15">
      <c r="A247" s="42">
        <v>23</v>
      </c>
      <c r="B247">
        <v>0</v>
      </c>
      <c r="C247">
        <v>0</v>
      </c>
      <c r="D247">
        <v>0</v>
      </c>
      <c r="E247">
        <v>0</v>
      </c>
      <c r="F247">
        <v>0</v>
      </c>
      <c r="G247">
        <v>0</v>
      </c>
      <c r="H247">
        <v>0</v>
      </c>
      <c r="I247">
        <v>0</v>
      </c>
      <c r="J247">
        <v>0</v>
      </c>
      <c r="K247">
        <v>0</v>
      </c>
      <c r="L247">
        <v>0</v>
      </c>
      <c r="M247">
        <v>0</v>
      </c>
      <c r="N247" s="42">
        <v>23</v>
      </c>
      <c r="O247">
        <v>0.17</v>
      </c>
      <c r="P247">
        <v>0</v>
      </c>
      <c r="Q247">
        <v>0</v>
      </c>
    </row>
    <row r="248" spans="1:17" ht="15">
      <c r="A248" s="42">
        <v>24</v>
      </c>
      <c r="B248">
        <v>0</v>
      </c>
      <c r="C248">
        <v>0</v>
      </c>
      <c r="D248">
        <v>0</v>
      </c>
      <c r="E248">
        <v>0</v>
      </c>
      <c r="F248">
        <v>0</v>
      </c>
      <c r="G248">
        <v>0</v>
      </c>
      <c r="H248">
        <v>0.47</v>
      </c>
      <c r="I248">
        <v>0</v>
      </c>
      <c r="J248">
        <v>0.39</v>
      </c>
      <c r="K248">
        <v>0</v>
      </c>
      <c r="L248">
        <v>0</v>
      </c>
      <c r="M248">
        <v>0</v>
      </c>
      <c r="N248" s="42">
        <v>24</v>
      </c>
      <c r="O248">
        <v>0</v>
      </c>
      <c r="P248">
        <v>0</v>
      </c>
      <c r="Q248">
        <v>0</v>
      </c>
    </row>
    <row r="249" spans="1:17" ht="15">
      <c r="A249" s="42">
        <v>25</v>
      </c>
      <c r="B249">
        <v>0</v>
      </c>
      <c r="C249">
        <v>0</v>
      </c>
      <c r="D249">
        <v>0</v>
      </c>
      <c r="E249">
        <v>0</v>
      </c>
      <c r="F249">
        <v>0</v>
      </c>
      <c r="G249">
        <v>0</v>
      </c>
      <c r="H249">
        <v>0.14</v>
      </c>
      <c r="I249">
        <v>0</v>
      </c>
      <c r="J249">
        <v>0</v>
      </c>
      <c r="K249">
        <v>0</v>
      </c>
      <c r="L249">
        <v>0</v>
      </c>
      <c r="M249">
        <v>0</v>
      </c>
      <c r="N249" s="42">
        <v>25</v>
      </c>
      <c r="O249">
        <v>0</v>
      </c>
      <c r="P249">
        <v>0</v>
      </c>
      <c r="Q249">
        <v>0</v>
      </c>
    </row>
    <row r="250" spans="1:17" ht="15">
      <c r="A250" s="42">
        <v>26</v>
      </c>
      <c r="B250">
        <v>0</v>
      </c>
      <c r="C250">
        <v>0</v>
      </c>
      <c r="D250">
        <v>0</v>
      </c>
      <c r="E250">
        <v>0</v>
      </c>
      <c r="F250">
        <v>0</v>
      </c>
      <c r="G250">
        <v>0</v>
      </c>
      <c r="H250">
        <v>0.01</v>
      </c>
      <c r="I250">
        <v>0</v>
      </c>
      <c r="J250">
        <v>0</v>
      </c>
      <c r="K250">
        <v>0.15</v>
      </c>
      <c r="L250">
        <v>0</v>
      </c>
      <c r="M250">
        <v>0</v>
      </c>
      <c r="N250" s="42">
        <v>26</v>
      </c>
      <c r="O250">
        <v>0.47</v>
      </c>
      <c r="P250">
        <v>0</v>
      </c>
      <c r="Q250">
        <v>0</v>
      </c>
    </row>
    <row r="251" spans="1:17" ht="15">
      <c r="A251" s="42">
        <v>27</v>
      </c>
      <c r="B251">
        <v>0</v>
      </c>
      <c r="C251">
        <v>0</v>
      </c>
      <c r="D251">
        <v>0</v>
      </c>
      <c r="E251">
        <v>0</v>
      </c>
      <c r="F251">
        <v>0</v>
      </c>
      <c r="G251">
        <v>0.14</v>
      </c>
      <c r="H251">
        <v>0</v>
      </c>
      <c r="I251">
        <v>0.76</v>
      </c>
      <c r="J251">
        <v>0</v>
      </c>
      <c r="K251">
        <v>0</v>
      </c>
      <c r="L251">
        <v>1.13</v>
      </c>
      <c r="M251" t="s">
        <v>19</v>
      </c>
      <c r="N251" s="42">
        <v>27</v>
      </c>
      <c r="O251">
        <v>0.03</v>
      </c>
      <c r="P251">
        <v>0</v>
      </c>
      <c r="Q251">
        <v>0</v>
      </c>
    </row>
    <row r="252" spans="1:17" ht="15">
      <c r="A252" s="42">
        <v>28</v>
      </c>
      <c r="B252">
        <v>0</v>
      </c>
      <c r="C252">
        <v>0.25</v>
      </c>
      <c r="D252">
        <v>0</v>
      </c>
      <c r="E252">
        <v>0</v>
      </c>
      <c r="F252">
        <v>0</v>
      </c>
      <c r="G252">
        <v>0</v>
      </c>
      <c r="H252">
        <v>0.01</v>
      </c>
      <c r="I252">
        <v>0</v>
      </c>
      <c r="J252">
        <v>0</v>
      </c>
      <c r="K252">
        <v>0</v>
      </c>
      <c r="L252">
        <v>0</v>
      </c>
      <c r="M252">
        <v>0</v>
      </c>
      <c r="N252" s="42">
        <v>28</v>
      </c>
      <c r="O252">
        <v>0</v>
      </c>
      <c r="P252">
        <v>0.02</v>
      </c>
      <c r="Q252">
        <v>0</v>
      </c>
    </row>
    <row r="253" spans="1:17" ht="15">
      <c r="A253" s="42">
        <v>29</v>
      </c>
      <c r="B253">
        <v>0</v>
      </c>
      <c r="C253">
        <v>0.02</v>
      </c>
      <c r="D253">
        <v>0</v>
      </c>
      <c r="E253">
        <v>0.02</v>
      </c>
      <c r="F253"/>
      <c r="G253">
        <v>0</v>
      </c>
      <c r="H253">
        <v>0.47</v>
      </c>
      <c r="I253">
        <v>0</v>
      </c>
      <c r="J253">
        <v>0</v>
      </c>
      <c r="K253">
        <v>0</v>
      </c>
      <c r="L253">
        <v>0</v>
      </c>
      <c r="M253">
        <v>0</v>
      </c>
      <c r="N253" s="42">
        <v>29</v>
      </c>
      <c r="O253">
        <v>0</v>
      </c>
      <c r="P253">
        <v>0</v>
      </c>
      <c r="Q253">
        <v>0</v>
      </c>
    </row>
    <row r="254" spans="1:17" ht="15">
      <c r="A254" s="42">
        <v>30</v>
      </c>
      <c r="B254">
        <v>0</v>
      </c>
      <c r="C254">
        <v>0</v>
      </c>
      <c r="D254">
        <v>0</v>
      </c>
      <c r="E254">
        <v>0</v>
      </c>
      <c r="F254"/>
      <c r="G254">
        <v>0</v>
      </c>
      <c r="H254">
        <v>0</v>
      </c>
      <c r="I254">
        <v>0</v>
      </c>
      <c r="J254">
        <v>0</v>
      </c>
      <c r="K254">
        <v>0</v>
      </c>
      <c r="L254">
        <v>0</v>
      </c>
      <c r="M254">
        <v>0</v>
      </c>
      <c r="N254" s="42">
        <v>30</v>
      </c>
      <c r="O254">
        <v>0</v>
      </c>
      <c r="P254">
        <v>0</v>
      </c>
      <c r="Q254">
        <v>1.07</v>
      </c>
    </row>
    <row r="255" spans="1:17" ht="15">
      <c r="A255" s="42">
        <v>31</v>
      </c>
      <c r="B255">
        <v>0</v>
      </c>
      <c r="D255">
        <v>0</v>
      </c>
      <c r="E255">
        <v>0</v>
      </c>
      <c r="F255"/>
      <c r="G255">
        <v>0.01</v>
      </c>
      <c r="H255"/>
      <c r="I255">
        <v>0.26</v>
      </c>
      <c r="J255"/>
      <c r="K255">
        <v>0</v>
      </c>
      <c r="L255">
        <v>0</v>
      </c>
      <c r="M255"/>
      <c r="N255" s="42">
        <v>31</v>
      </c>
      <c r="O255">
        <v>0</v>
      </c>
      <c r="P255"/>
      <c r="Q255">
        <v>0.65</v>
      </c>
    </row>
    <row r="256" spans="1:17" ht="15">
      <c r="A256" s="42"/>
      <c r="B256" t="s">
        <v>14</v>
      </c>
      <c r="C256" t="s">
        <v>14</v>
      </c>
      <c r="D256" t="s">
        <v>14</v>
      </c>
      <c r="E256" t="s">
        <v>14</v>
      </c>
      <c r="F256" t="s">
        <v>14</v>
      </c>
      <c r="G256" t="s">
        <v>14</v>
      </c>
      <c r="H256" t="s">
        <v>14</v>
      </c>
      <c r="I256" t="s">
        <v>14</v>
      </c>
      <c r="J256" t="s">
        <v>14</v>
      </c>
      <c r="K256" t="s">
        <v>14</v>
      </c>
      <c r="L256" t="s">
        <v>14</v>
      </c>
      <c r="M256" t="s">
        <v>14</v>
      </c>
      <c r="N256" s="42"/>
      <c r="O256" t="s">
        <v>14</v>
      </c>
      <c r="P256" t="s">
        <v>14</v>
      </c>
      <c r="Q256" t="s">
        <v>14</v>
      </c>
    </row>
    <row r="257" spans="5:17" ht="12.75">
      <c r="E257"/>
      <c r="F257"/>
      <c r="G257"/>
      <c r="H257"/>
      <c r="I257"/>
      <c r="J257"/>
      <c r="K257"/>
      <c r="L257"/>
      <c r="M257"/>
      <c r="N257"/>
      <c r="O257"/>
      <c r="P257"/>
      <c r="Q257"/>
    </row>
    <row r="258" spans="1:17" ht="15">
      <c r="A258" s="42" t="s">
        <v>15</v>
      </c>
      <c r="B258">
        <v>0</v>
      </c>
      <c r="C258">
        <v>0</v>
      </c>
      <c r="D258">
        <v>0</v>
      </c>
      <c r="E258">
        <v>0</v>
      </c>
      <c r="F258">
        <v>0</v>
      </c>
      <c r="G258">
        <v>0</v>
      </c>
      <c r="H258">
        <v>0</v>
      </c>
      <c r="I258">
        <v>0</v>
      </c>
      <c r="J258">
        <v>0</v>
      </c>
      <c r="K258">
        <v>0</v>
      </c>
      <c r="L258">
        <v>0</v>
      </c>
      <c r="M258">
        <v>0</v>
      </c>
      <c r="N258" s="42" t="s">
        <v>15</v>
      </c>
      <c r="O258">
        <v>0</v>
      </c>
      <c r="P258">
        <v>0</v>
      </c>
      <c r="Q258">
        <v>0</v>
      </c>
    </row>
    <row r="259" spans="1:17" ht="15">
      <c r="A259" s="42" t="s">
        <v>16</v>
      </c>
      <c r="B259">
        <v>1.02</v>
      </c>
      <c r="C259">
        <v>0.27</v>
      </c>
      <c r="D259">
        <v>0.09</v>
      </c>
      <c r="E259">
        <v>0.06</v>
      </c>
      <c r="F259">
        <v>0</v>
      </c>
      <c r="G259">
        <v>1.04</v>
      </c>
      <c r="H259">
        <v>0.47</v>
      </c>
      <c r="I259">
        <v>0.76</v>
      </c>
      <c r="J259">
        <v>0.9</v>
      </c>
      <c r="K259">
        <v>1.38</v>
      </c>
      <c r="L259">
        <v>1.13</v>
      </c>
      <c r="M259">
        <v>1.89</v>
      </c>
      <c r="N259" s="42" t="s">
        <v>16</v>
      </c>
      <c r="O259">
        <v>0.47</v>
      </c>
      <c r="P259">
        <v>0.03</v>
      </c>
      <c r="Q259">
        <v>1.07</v>
      </c>
    </row>
    <row r="260" spans="1:17" ht="15">
      <c r="A260" s="42" t="s">
        <v>17</v>
      </c>
      <c r="B260">
        <v>0.06</v>
      </c>
      <c r="C260">
        <v>0.02</v>
      </c>
      <c r="D260">
        <v>0.01</v>
      </c>
      <c r="E260">
        <v>0</v>
      </c>
      <c r="F260">
        <v>0</v>
      </c>
      <c r="G260">
        <v>0.05</v>
      </c>
      <c r="H260">
        <v>0.07</v>
      </c>
      <c r="I260">
        <v>0.08</v>
      </c>
      <c r="J260">
        <v>0.08</v>
      </c>
      <c r="K260">
        <v>0.11</v>
      </c>
      <c r="L260">
        <v>0.09</v>
      </c>
      <c r="M260">
        <v>0.15</v>
      </c>
      <c r="N260" s="42" t="s">
        <v>17</v>
      </c>
      <c r="O260">
        <v>0.05</v>
      </c>
      <c r="P260">
        <v>0</v>
      </c>
      <c r="Q260">
        <v>0.1</v>
      </c>
    </row>
    <row r="261" spans="1:17" ht="15">
      <c r="A261" s="42" t="s">
        <v>18</v>
      </c>
      <c r="B261">
        <v>1.89</v>
      </c>
      <c r="C261">
        <v>0.57</v>
      </c>
      <c r="D261">
        <v>0.19</v>
      </c>
      <c r="E261">
        <v>0.08</v>
      </c>
      <c r="F261">
        <v>0</v>
      </c>
      <c r="G261">
        <v>1.69</v>
      </c>
      <c r="H261">
        <v>1.96</v>
      </c>
      <c r="I261">
        <v>2.46</v>
      </c>
      <c r="J261">
        <v>2.37</v>
      </c>
      <c r="K261">
        <v>3.53</v>
      </c>
      <c r="L261">
        <v>2.8</v>
      </c>
      <c r="M261">
        <v>4.26</v>
      </c>
      <c r="N261" s="42" t="s">
        <v>18</v>
      </c>
      <c r="O261">
        <v>1.46</v>
      </c>
      <c r="P261">
        <v>0.05</v>
      </c>
      <c r="Q261">
        <v>2.96</v>
      </c>
    </row>
    <row r="262" spans="1:17" ht="15">
      <c r="A262" s="42" t="s">
        <v>117</v>
      </c>
      <c r="E262"/>
      <c r="F262"/>
      <c r="G262"/>
      <c r="H262"/>
      <c r="I262"/>
      <c r="J262"/>
      <c r="K262"/>
      <c r="L262"/>
      <c r="M262"/>
      <c r="N262" s="42" t="s">
        <v>117</v>
      </c>
      <c r="O262"/>
      <c r="P262"/>
      <c r="Q262"/>
    </row>
    <row r="263" spans="1:17" ht="15">
      <c r="A263" s="42" t="s">
        <v>505</v>
      </c>
      <c r="B263" t="s">
        <v>489</v>
      </c>
      <c r="C263" t="s">
        <v>490</v>
      </c>
      <c r="D263" t="s">
        <v>491</v>
      </c>
      <c r="E263" t="s">
        <v>468</v>
      </c>
      <c r="F263" t="s">
        <v>521</v>
      </c>
      <c r="G263"/>
      <c r="H263"/>
      <c r="I263"/>
      <c r="J263"/>
      <c r="K263" t="s">
        <v>469</v>
      </c>
      <c r="L263" t="s">
        <v>522</v>
      </c>
      <c r="M263" t="s">
        <v>523</v>
      </c>
      <c r="N263" s="42" t="s">
        <v>505</v>
      </c>
      <c r="O263" t="s">
        <v>489</v>
      </c>
      <c r="P263" t="s">
        <v>490</v>
      </c>
      <c r="Q263" t="s">
        <v>491</v>
      </c>
    </row>
    <row r="264" spans="1:17" ht="15">
      <c r="A264" s="42" t="s">
        <v>506</v>
      </c>
      <c r="B264" t="s">
        <v>492</v>
      </c>
      <c r="C264" t="s">
        <v>493</v>
      </c>
      <c r="D264" t="s">
        <v>330</v>
      </c>
      <c r="E264" t="s">
        <v>470</v>
      </c>
      <c r="F264"/>
      <c r="G264"/>
      <c r="H264"/>
      <c r="I264"/>
      <c r="J264"/>
      <c r="K264"/>
      <c r="L264"/>
      <c r="M264"/>
      <c r="N264" s="42" t="s">
        <v>506</v>
      </c>
      <c r="O264" t="s">
        <v>492</v>
      </c>
      <c r="P264" t="s">
        <v>493</v>
      </c>
      <c r="Q264" t="s">
        <v>330</v>
      </c>
    </row>
    <row r="265" spans="1:17" ht="15">
      <c r="A265" s="42" t="s">
        <v>507</v>
      </c>
      <c r="B265" t="s">
        <v>503</v>
      </c>
      <c r="C265" t="s">
        <v>53</v>
      </c>
      <c r="D265" t="s">
        <v>500</v>
      </c>
      <c r="E265" t="s">
        <v>485</v>
      </c>
      <c r="F265" t="s">
        <v>486</v>
      </c>
      <c r="G265" t="s">
        <v>481</v>
      </c>
      <c r="H265"/>
      <c r="I265"/>
      <c r="J265"/>
      <c r="K265"/>
      <c r="L265"/>
      <c r="M265"/>
      <c r="N265" s="42" t="s">
        <v>507</v>
      </c>
      <c r="O265" t="s">
        <v>503</v>
      </c>
      <c r="P265" t="s">
        <v>53</v>
      </c>
      <c r="Q265" t="s">
        <v>500</v>
      </c>
    </row>
    <row r="266" spans="1:17" ht="15">
      <c r="A266" s="42"/>
      <c r="E266"/>
      <c r="F266"/>
      <c r="G266"/>
      <c r="H266"/>
      <c r="I266"/>
      <c r="J266"/>
      <c r="K266"/>
      <c r="L266"/>
      <c r="M266"/>
      <c r="N266" s="42"/>
      <c r="O266"/>
      <c r="P266"/>
      <c r="Q266"/>
    </row>
    <row r="267" spans="1:17" ht="15">
      <c r="A267" s="42" t="s">
        <v>1</v>
      </c>
      <c r="B267" t="s">
        <v>2</v>
      </c>
      <c r="C267" t="s">
        <v>3</v>
      </c>
      <c r="D267" t="s">
        <v>4</v>
      </c>
      <c r="E267" t="s">
        <v>5</v>
      </c>
      <c r="F267" t="s">
        <v>6</v>
      </c>
      <c r="G267" t="s">
        <v>7</v>
      </c>
      <c r="H267" t="s">
        <v>8</v>
      </c>
      <c r="I267" t="s">
        <v>30</v>
      </c>
      <c r="J267" t="s">
        <v>9</v>
      </c>
      <c r="K267" t="s">
        <v>10</v>
      </c>
      <c r="L267" t="s">
        <v>11</v>
      </c>
      <c r="M267" t="s">
        <v>12</v>
      </c>
      <c r="N267" s="42" t="s">
        <v>1</v>
      </c>
      <c r="O267" t="s">
        <v>2</v>
      </c>
      <c r="P267" t="s">
        <v>3</v>
      </c>
      <c r="Q267" t="s">
        <v>4</v>
      </c>
    </row>
    <row r="268" spans="1:17" ht="15">
      <c r="A268" s="42" t="s">
        <v>13</v>
      </c>
      <c r="B268" t="s">
        <v>14</v>
      </c>
      <c r="C268" t="s">
        <v>14</v>
      </c>
      <c r="D268" t="s">
        <v>14</v>
      </c>
      <c r="E268" t="s">
        <v>14</v>
      </c>
      <c r="F268" t="s">
        <v>14</v>
      </c>
      <c r="G268" t="s">
        <v>14</v>
      </c>
      <c r="H268" t="s">
        <v>14</v>
      </c>
      <c r="I268" t="s">
        <v>14</v>
      </c>
      <c r="J268" t="s">
        <v>14</v>
      </c>
      <c r="K268" t="s">
        <v>14</v>
      </c>
      <c r="L268" t="s">
        <v>14</v>
      </c>
      <c r="M268" t="s">
        <v>14</v>
      </c>
      <c r="N268" s="42" t="s">
        <v>13</v>
      </c>
      <c r="O268" t="s">
        <v>14</v>
      </c>
      <c r="P268" t="s">
        <v>14</v>
      </c>
      <c r="Q268" t="s">
        <v>14</v>
      </c>
    </row>
    <row r="269" spans="1:17" ht="15">
      <c r="A269" s="42">
        <v>1</v>
      </c>
      <c r="B269">
        <v>0.2</v>
      </c>
      <c r="C269">
        <v>0.2</v>
      </c>
      <c r="D269">
        <v>0.2</v>
      </c>
      <c r="E269">
        <v>0.2</v>
      </c>
      <c r="F269">
        <v>0.2</v>
      </c>
      <c r="G269">
        <v>0.2</v>
      </c>
      <c r="H269">
        <v>0.2</v>
      </c>
      <c r="I269">
        <v>0.2</v>
      </c>
      <c r="J269">
        <v>0.4</v>
      </c>
      <c r="K269">
        <v>275.4</v>
      </c>
      <c r="L269">
        <v>360.4</v>
      </c>
      <c r="M269">
        <v>0.4</v>
      </c>
      <c r="N269" s="42">
        <v>1</v>
      </c>
      <c r="O269">
        <v>0.3</v>
      </c>
      <c r="P269">
        <v>0.3</v>
      </c>
      <c r="Q269">
        <v>0.3</v>
      </c>
    </row>
    <row r="270" spans="1:17" ht="15">
      <c r="A270" s="42">
        <v>2</v>
      </c>
      <c r="B270">
        <v>0.2</v>
      </c>
      <c r="C270">
        <v>0.2</v>
      </c>
      <c r="D270">
        <v>0.2</v>
      </c>
      <c r="E270">
        <v>0.2</v>
      </c>
      <c r="F270">
        <v>0.2</v>
      </c>
      <c r="G270">
        <v>0.2</v>
      </c>
      <c r="H270">
        <v>0.2</v>
      </c>
      <c r="I270">
        <v>0.2</v>
      </c>
      <c r="J270">
        <v>0.4</v>
      </c>
      <c r="K270">
        <v>275.4</v>
      </c>
      <c r="L270">
        <v>360.4</v>
      </c>
      <c r="M270">
        <v>0.4</v>
      </c>
      <c r="N270" s="42">
        <v>2</v>
      </c>
      <c r="O270">
        <v>0.3</v>
      </c>
      <c r="P270">
        <v>0.3</v>
      </c>
      <c r="Q270">
        <v>0.2</v>
      </c>
    </row>
    <row r="271" spans="1:17" ht="15">
      <c r="A271" s="42">
        <v>3</v>
      </c>
      <c r="B271">
        <v>0.2</v>
      </c>
      <c r="C271">
        <v>0.2</v>
      </c>
      <c r="D271">
        <v>0.2</v>
      </c>
      <c r="E271">
        <v>0.2</v>
      </c>
      <c r="F271">
        <v>0.2</v>
      </c>
      <c r="G271">
        <v>0.2</v>
      </c>
      <c r="H271">
        <v>0.2</v>
      </c>
      <c r="I271">
        <v>0.2</v>
      </c>
      <c r="J271">
        <v>0.4</v>
      </c>
      <c r="K271">
        <v>285.4</v>
      </c>
      <c r="L271">
        <v>360.4</v>
      </c>
      <c r="M271">
        <v>0.3</v>
      </c>
      <c r="N271" s="42">
        <v>3</v>
      </c>
      <c r="O271">
        <v>0.3</v>
      </c>
      <c r="P271">
        <v>0.3</v>
      </c>
      <c r="Q271">
        <v>0.2</v>
      </c>
    </row>
    <row r="272" spans="1:17" ht="15">
      <c r="A272" s="42">
        <v>4</v>
      </c>
      <c r="B272">
        <v>0.2</v>
      </c>
      <c r="C272">
        <v>0.2</v>
      </c>
      <c r="D272">
        <v>0.2</v>
      </c>
      <c r="E272">
        <v>0.2</v>
      </c>
      <c r="F272">
        <v>0.2</v>
      </c>
      <c r="G272">
        <v>0.2</v>
      </c>
      <c r="H272">
        <v>0.2</v>
      </c>
      <c r="I272">
        <v>0.2</v>
      </c>
      <c r="J272">
        <v>0.4</v>
      </c>
      <c r="K272">
        <v>271.4</v>
      </c>
      <c r="L272">
        <v>255.4</v>
      </c>
      <c r="M272">
        <v>0.3</v>
      </c>
      <c r="N272" s="42">
        <v>4</v>
      </c>
      <c r="O272">
        <v>0.3</v>
      </c>
      <c r="P272">
        <v>0.3</v>
      </c>
      <c r="Q272">
        <v>0.2</v>
      </c>
    </row>
    <row r="273" spans="1:17" ht="15">
      <c r="A273" s="42">
        <v>5</v>
      </c>
      <c r="B273">
        <v>0.2</v>
      </c>
      <c r="C273">
        <v>0.2</v>
      </c>
      <c r="D273">
        <v>0.2</v>
      </c>
      <c r="E273">
        <v>0.2</v>
      </c>
      <c r="F273">
        <v>0.2</v>
      </c>
      <c r="G273">
        <v>0.2</v>
      </c>
      <c r="H273">
        <v>0.2</v>
      </c>
      <c r="I273">
        <v>0.2</v>
      </c>
      <c r="J273">
        <v>0.4</v>
      </c>
      <c r="K273">
        <v>287.4</v>
      </c>
      <c r="L273">
        <v>207.4</v>
      </c>
      <c r="M273">
        <v>0.3</v>
      </c>
      <c r="N273" s="42">
        <v>5</v>
      </c>
      <c r="O273">
        <v>0.3</v>
      </c>
      <c r="P273">
        <v>0.3</v>
      </c>
      <c r="Q273">
        <v>0.2</v>
      </c>
    </row>
    <row r="274" spans="1:17" ht="15">
      <c r="A274" s="42">
        <v>6</v>
      </c>
      <c r="B274">
        <v>0.2</v>
      </c>
      <c r="C274">
        <v>0.2</v>
      </c>
      <c r="D274">
        <v>0.2</v>
      </c>
      <c r="E274">
        <v>0.2</v>
      </c>
      <c r="F274">
        <v>0.2</v>
      </c>
      <c r="G274">
        <v>0.2</v>
      </c>
      <c r="H274">
        <v>0.2</v>
      </c>
      <c r="I274">
        <v>0.2</v>
      </c>
      <c r="J274">
        <v>0.4</v>
      </c>
      <c r="K274">
        <v>306.4</v>
      </c>
      <c r="L274">
        <v>187.4</v>
      </c>
      <c r="M274">
        <v>0.3</v>
      </c>
      <c r="N274" s="42">
        <v>6</v>
      </c>
      <c r="O274">
        <v>0.3</v>
      </c>
      <c r="P274">
        <v>0.3</v>
      </c>
      <c r="Q274">
        <v>0.2</v>
      </c>
    </row>
    <row r="275" spans="1:17" ht="15">
      <c r="A275" s="42">
        <v>7</v>
      </c>
      <c r="B275">
        <v>0.2</v>
      </c>
      <c r="C275">
        <v>0.2</v>
      </c>
      <c r="D275">
        <v>0.2</v>
      </c>
      <c r="E275">
        <v>0.2</v>
      </c>
      <c r="F275">
        <v>0.2</v>
      </c>
      <c r="G275">
        <v>0.2</v>
      </c>
      <c r="H275">
        <v>0.2</v>
      </c>
      <c r="I275">
        <v>0.2</v>
      </c>
      <c r="J275">
        <v>0.4</v>
      </c>
      <c r="K275">
        <v>300.4</v>
      </c>
      <c r="L275">
        <v>187.4</v>
      </c>
      <c r="M275">
        <v>0.3</v>
      </c>
      <c r="N275" s="42">
        <v>7</v>
      </c>
      <c r="O275">
        <v>0.3</v>
      </c>
      <c r="P275">
        <v>0.3</v>
      </c>
      <c r="Q275">
        <v>0.2</v>
      </c>
    </row>
    <row r="276" spans="1:17" ht="15">
      <c r="A276" s="42">
        <v>8</v>
      </c>
      <c r="B276">
        <v>0.2</v>
      </c>
      <c r="C276">
        <v>0.2</v>
      </c>
      <c r="D276">
        <v>0.2</v>
      </c>
      <c r="E276">
        <v>0.2</v>
      </c>
      <c r="F276">
        <v>0.2</v>
      </c>
      <c r="G276">
        <v>0.2</v>
      </c>
      <c r="H276">
        <v>0.2</v>
      </c>
      <c r="I276">
        <v>0.2</v>
      </c>
      <c r="J276">
        <v>0.4</v>
      </c>
      <c r="K276">
        <v>320.4</v>
      </c>
      <c r="L276">
        <v>281.4</v>
      </c>
      <c r="M276">
        <v>0.3</v>
      </c>
      <c r="N276" s="42">
        <v>8</v>
      </c>
      <c r="O276">
        <v>0.3</v>
      </c>
      <c r="P276">
        <v>0.3</v>
      </c>
      <c r="Q276">
        <v>0.2</v>
      </c>
    </row>
    <row r="277" spans="1:17" ht="15">
      <c r="A277" s="42">
        <v>9</v>
      </c>
      <c r="B277">
        <v>0.2</v>
      </c>
      <c r="C277">
        <v>0.2</v>
      </c>
      <c r="D277">
        <v>0.2</v>
      </c>
      <c r="E277">
        <v>0.2</v>
      </c>
      <c r="F277">
        <v>0.2</v>
      </c>
      <c r="G277">
        <v>0.2</v>
      </c>
      <c r="H277">
        <v>0.2</v>
      </c>
      <c r="I277">
        <v>0.2</v>
      </c>
      <c r="J277">
        <v>0.4</v>
      </c>
      <c r="K277">
        <v>284.4</v>
      </c>
      <c r="L277">
        <v>334.4</v>
      </c>
      <c r="M277">
        <v>0.3</v>
      </c>
      <c r="N277" s="42">
        <v>9</v>
      </c>
      <c r="O277">
        <v>0.3</v>
      </c>
      <c r="P277">
        <v>0.3</v>
      </c>
      <c r="Q277">
        <v>0.2</v>
      </c>
    </row>
    <row r="278" spans="1:17" ht="15">
      <c r="A278" s="42">
        <v>10</v>
      </c>
      <c r="B278">
        <v>0.2</v>
      </c>
      <c r="C278">
        <v>0.2</v>
      </c>
      <c r="D278">
        <v>0.2</v>
      </c>
      <c r="E278">
        <v>0.2</v>
      </c>
      <c r="F278">
        <v>0.2</v>
      </c>
      <c r="G278">
        <v>0.2</v>
      </c>
      <c r="H278">
        <v>0.2</v>
      </c>
      <c r="I278">
        <v>0.2</v>
      </c>
      <c r="J278">
        <v>0.4</v>
      </c>
      <c r="K278">
        <v>284.4</v>
      </c>
      <c r="L278">
        <v>357.4</v>
      </c>
      <c r="M278">
        <v>0.3</v>
      </c>
      <c r="N278" s="42">
        <v>10</v>
      </c>
      <c r="O278">
        <v>0.3</v>
      </c>
      <c r="P278">
        <v>0.3</v>
      </c>
      <c r="Q278">
        <v>0.2</v>
      </c>
    </row>
    <row r="279" spans="1:17" ht="15">
      <c r="A279" s="42">
        <v>11</v>
      </c>
      <c r="B279">
        <v>0.2</v>
      </c>
      <c r="C279">
        <v>0.2</v>
      </c>
      <c r="D279">
        <v>0.2</v>
      </c>
      <c r="E279">
        <v>0.2</v>
      </c>
      <c r="F279">
        <v>0.2</v>
      </c>
      <c r="G279">
        <v>0.2</v>
      </c>
      <c r="H279">
        <v>0.2</v>
      </c>
      <c r="I279">
        <v>0.2</v>
      </c>
      <c r="J279">
        <v>0.4</v>
      </c>
      <c r="K279">
        <v>45.4</v>
      </c>
      <c r="L279">
        <v>357.4</v>
      </c>
      <c r="M279">
        <v>0.3</v>
      </c>
      <c r="N279" s="42">
        <v>11</v>
      </c>
      <c r="O279">
        <v>0.3</v>
      </c>
      <c r="P279">
        <v>0.3</v>
      </c>
      <c r="Q279">
        <v>0.2</v>
      </c>
    </row>
    <row r="280" spans="1:17" ht="15">
      <c r="A280" s="42">
        <v>12</v>
      </c>
      <c r="B280">
        <v>0.2</v>
      </c>
      <c r="C280">
        <v>0.2</v>
      </c>
      <c r="D280">
        <v>0.2</v>
      </c>
      <c r="E280">
        <v>0.2</v>
      </c>
      <c r="F280">
        <v>0.2</v>
      </c>
      <c r="G280">
        <v>0.2</v>
      </c>
      <c r="H280">
        <v>0.2</v>
      </c>
      <c r="I280">
        <v>35.2</v>
      </c>
      <c r="J280">
        <v>0.4</v>
      </c>
      <c r="K280">
        <v>45.4</v>
      </c>
      <c r="L280">
        <v>315.4</v>
      </c>
      <c r="M280">
        <v>0.3</v>
      </c>
      <c r="N280" s="42">
        <v>12</v>
      </c>
      <c r="O280">
        <v>0.3</v>
      </c>
      <c r="P280">
        <v>0.3</v>
      </c>
      <c r="Q280">
        <v>0.2</v>
      </c>
    </row>
    <row r="281" spans="1:17" ht="15">
      <c r="A281" s="42">
        <v>13</v>
      </c>
      <c r="B281">
        <v>0.2</v>
      </c>
      <c r="C281">
        <v>0.2</v>
      </c>
      <c r="D281">
        <v>0.2</v>
      </c>
      <c r="E281">
        <v>0.2</v>
      </c>
      <c r="F281">
        <v>0.2</v>
      </c>
      <c r="G281">
        <v>0.2</v>
      </c>
      <c r="H281">
        <v>0.2</v>
      </c>
      <c r="I281">
        <v>83.2</v>
      </c>
      <c r="J281">
        <v>0.4</v>
      </c>
      <c r="K281">
        <v>45.4</v>
      </c>
      <c r="L281">
        <v>305.4</v>
      </c>
      <c r="M281">
        <v>0.3</v>
      </c>
      <c r="N281" s="42">
        <v>13</v>
      </c>
      <c r="O281">
        <v>0.3</v>
      </c>
      <c r="P281">
        <v>0.3</v>
      </c>
      <c r="Q281">
        <v>0.2</v>
      </c>
    </row>
    <row r="282" spans="1:17" ht="15">
      <c r="A282" s="42">
        <v>14</v>
      </c>
      <c r="B282">
        <v>0.2</v>
      </c>
      <c r="C282">
        <v>0.2</v>
      </c>
      <c r="D282">
        <v>0.2</v>
      </c>
      <c r="E282">
        <v>0.2</v>
      </c>
      <c r="F282">
        <v>0.2</v>
      </c>
      <c r="G282">
        <v>0.2</v>
      </c>
      <c r="H282">
        <v>0.2</v>
      </c>
      <c r="I282">
        <v>12.2</v>
      </c>
      <c r="J282">
        <v>0.4</v>
      </c>
      <c r="K282">
        <v>45.4</v>
      </c>
      <c r="L282">
        <v>305.4</v>
      </c>
      <c r="M282">
        <v>0.3</v>
      </c>
      <c r="N282" s="42">
        <v>14</v>
      </c>
      <c r="O282">
        <v>0.3</v>
      </c>
      <c r="P282">
        <v>0.3</v>
      </c>
      <c r="Q282">
        <v>0.2</v>
      </c>
    </row>
    <row r="283" spans="1:17" ht="15">
      <c r="A283" s="42">
        <v>15</v>
      </c>
      <c r="B283">
        <v>0.2</v>
      </c>
      <c r="C283">
        <v>0.2</v>
      </c>
      <c r="D283">
        <v>0.2</v>
      </c>
      <c r="E283">
        <v>0.2</v>
      </c>
      <c r="F283">
        <v>0.2</v>
      </c>
      <c r="G283">
        <v>0.2</v>
      </c>
      <c r="H283">
        <v>0.2</v>
      </c>
      <c r="I283">
        <v>12.2</v>
      </c>
      <c r="J283">
        <v>50.4</v>
      </c>
      <c r="K283">
        <v>87.4</v>
      </c>
      <c r="L283">
        <v>311.4</v>
      </c>
      <c r="M283">
        <v>0.3</v>
      </c>
      <c r="N283" s="42">
        <v>15</v>
      </c>
      <c r="O283">
        <v>0.3</v>
      </c>
      <c r="P283">
        <v>0.3</v>
      </c>
      <c r="Q283">
        <v>0.2</v>
      </c>
    </row>
    <row r="284" spans="1:17" ht="15">
      <c r="A284" s="42">
        <v>16</v>
      </c>
      <c r="B284">
        <v>0.2</v>
      </c>
      <c r="C284">
        <v>0.2</v>
      </c>
      <c r="D284">
        <v>0.2</v>
      </c>
      <c r="E284">
        <v>0.2</v>
      </c>
      <c r="F284">
        <v>0.2</v>
      </c>
      <c r="G284">
        <v>0.2</v>
      </c>
      <c r="H284">
        <v>0.2</v>
      </c>
      <c r="I284">
        <v>12.2</v>
      </c>
      <c r="J284">
        <v>50.4</v>
      </c>
      <c r="K284">
        <v>92.4</v>
      </c>
      <c r="L284">
        <v>259.4</v>
      </c>
      <c r="M284">
        <v>0.3</v>
      </c>
      <c r="N284" s="42">
        <v>16</v>
      </c>
      <c r="O284">
        <v>0.3</v>
      </c>
      <c r="P284">
        <v>0.3</v>
      </c>
      <c r="Q284">
        <v>0.2</v>
      </c>
    </row>
    <row r="285" spans="1:17" ht="15">
      <c r="A285" s="42">
        <v>17</v>
      </c>
      <c r="B285">
        <v>0.2</v>
      </c>
      <c r="C285">
        <v>0.2</v>
      </c>
      <c r="D285">
        <v>0.2</v>
      </c>
      <c r="E285">
        <v>0.2</v>
      </c>
      <c r="F285">
        <v>0.2</v>
      </c>
      <c r="G285">
        <v>0.2</v>
      </c>
      <c r="H285">
        <v>0.2</v>
      </c>
      <c r="I285">
        <v>12.2</v>
      </c>
      <c r="J285">
        <v>50.4</v>
      </c>
      <c r="K285">
        <v>92.4</v>
      </c>
      <c r="L285">
        <v>0.4</v>
      </c>
      <c r="M285">
        <v>0.3</v>
      </c>
      <c r="N285" s="42">
        <v>17</v>
      </c>
      <c r="O285">
        <v>0.3</v>
      </c>
      <c r="P285">
        <v>0.3</v>
      </c>
      <c r="Q285">
        <v>0.2</v>
      </c>
    </row>
    <row r="286" spans="1:17" ht="15">
      <c r="A286" s="42">
        <v>18</v>
      </c>
      <c r="B286">
        <v>0.2</v>
      </c>
      <c r="C286">
        <v>0.2</v>
      </c>
      <c r="D286">
        <v>0.2</v>
      </c>
      <c r="E286">
        <v>0.2</v>
      </c>
      <c r="F286">
        <v>0.2</v>
      </c>
      <c r="G286">
        <v>0.2</v>
      </c>
      <c r="H286">
        <v>0.2</v>
      </c>
      <c r="I286">
        <v>12.2</v>
      </c>
      <c r="J286">
        <v>50.4</v>
      </c>
      <c r="K286">
        <v>121.4</v>
      </c>
      <c r="L286">
        <v>0.4</v>
      </c>
      <c r="M286">
        <v>0.3</v>
      </c>
      <c r="N286" s="42">
        <v>18</v>
      </c>
      <c r="O286">
        <v>0.3</v>
      </c>
      <c r="P286">
        <v>0.3</v>
      </c>
      <c r="Q286">
        <v>0.2</v>
      </c>
    </row>
    <row r="287" spans="1:17" ht="15">
      <c r="A287" s="42">
        <v>19</v>
      </c>
      <c r="B287">
        <v>0.2</v>
      </c>
      <c r="C287">
        <v>0.2</v>
      </c>
      <c r="D287">
        <v>0.2</v>
      </c>
      <c r="E287">
        <v>0.2</v>
      </c>
      <c r="F287">
        <v>30.2</v>
      </c>
      <c r="G287">
        <v>0.2</v>
      </c>
      <c r="H287">
        <v>0.2</v>
      </c>
      <c r="I287">
        <v>12.2</v>
      </c>
      <c r="J287">
        <v>50.4</v>
      </c>
      <c r="K287">
        <v>230.4</v>
      </c>
      <c r="L287">
        <v>0.4</v>
      </c>
      <c r="M287">
        <v>0.3</v>
      </c>
      <c r="N287" s="42">
        <v>19</v>
      </c>
      <c r="O287">
        <v>0.3</v>
      </c>
      <c r="P287">
        <v>0.3</v>
      </c>
      <c r="Q287">
        <v>0.2</v>
      </c>
    </row>
    <row r="288" spans="1:17" ht="15">
      <c r="A288" s="42">
        <v>20</v>
      </c>
      <c r="B288">
        <v>0.2</v>
      </c>
      <c r="C288">
        <v>0.2</v>
      </c>
      <c r="D288">
        <v>0.2</v>
      </c>
      <c r="E288">
        <v>0.2</v>
      </c>
      <c r="F288">
        <v>30.2</v>
      </c>
      <c r="G288">
        <v>0.2</v>
      </c>
      <c r="H288">
        <v>0.2</v>
      </c>
      <c r="I288">
        <v>12.2</v>
      </c>
      <c r="J288">
        <v>83.4</v>
      </c>
      <c r="K288">
        <v>325.4</v>
      </c>
      <c r="L288">
        <v>0.4</v>
      </c>
      <c r="M288">
        <v>0.3</v>
      </c>
      <c r="N288" s="42">
        <v>20</v>
      </c>
      <c r="O288">
        <v>0.3</v>
      </c>
      <c r="P288">
        <v>0.3</v>
      </c>
      <c r="Q288">
        <v>0.2</v>
      </c>
    </row>
    <row r="289" spans="1:17" ht="15">
      <c r="A289" s="42">
        <v>21</v>
      </c>
      <c r="B289">
        <v>0.2</v>
      </c>
      <c r="C289">
        <v>0.2</v>
      </c>
      <c r="D289">
        <v>0.2</v>
      </c>
      <c r="E289">
        <v>0.2</v>
      </c>
      <c r="F289">
        <v>0.2</v>
      </c>
      <c r="G289">
        <v>0.2</v>
      </c>
      <c r="H289">
        <v>0.2</v>
      </c>
      <c r="I289">
        <v>12.2</v>
      </c>
      <c r="J289">
        <v>99.4</v>
      </c>
      <c r="K289">
        <v>368.4</v>
      </c>
      <c r="L289">
        <v>0.4</v>
      </c>
      <c r="M289">
        <v>0.3</v>
      </c>
      <c r="N289" s="42">
        <v>21</v>
      </c>
      <c r="O289">
        <v>0.3</v>
      </c>
      <c r="P289">
        <v>0.3</v>
      </c>
      <c r="Q289">
        <v>0.2</v>
      </c>
    </row>
    <row r="290" spans="1:17" ht="15">
      <c r="A290" s="42">
        <v>22</v>
      </c>
      <c r="B290">
        <v>0.2</v>
      </c>
      <c r="C290">
        <v>0.2</v>
      </c>
      <c r="D290">
        <v>0.2</v>
      </c>
      <c r="E290">
        <v>0.2</v>
      </c>
      <c r="F290">
        <v>0.2</v>
      </c>
      <c r="G290">
        <v>0.2</v>
      </c>
      <c r="H290">
        <v>0.2</v>
      </c>
      <c r="I290">
        <v>12.2</v>
      </c>
      <c r="J290">
        <v>110.4</v>
      </c>
      <c r="K290">
        <v>69.4</v>
      </c>
      <c r="L290">
        <v>0.4</v>
      </c>
      <c r="M290">
        <v>0.3</v>
      </c>
      <c r="N290" s="42">
        <v>22</v>
      </c>
      <c r="O290">
        <v>0.3</v>
      </c>
      <c r="P290">
        <v>0.3</v>
      </c>
      <c r="Q290">
        <v>0.2</v>
      </c>
    </row>
    <row r="291" spans="1:17" ht="15">
      <c r="A291" s="42">
        <v>23</v>
      </c>
      <c r="B291">
        <v>0.2</v>
      </c>
      <c r="C291">
        <v>0.2</v>
      </c>
      <c r="D291">
        <v>0.2</v>
      </c>
      <c r="E291">
        <v>0.2</v>
      </c>
      <c r="F291">
        <v>0.2</v>
      </c>
      <c r="G291">
        <v>0.2</v>
      </c>
      <c r="H291">
        <v>0.2</v>
      </c>
      <c r="I291">
        <v>0.2</v>
      </c>
      <c r="J291">
        <v>123.4</v>
      </c>
      <c r="K291">
        <v>84.4</v>
      </c>
      <c r="L291">
        <v>0.4</v>
      </c>
      <c r="M291">
        <v>0.3</v>
      </c>
      <c r="N291" s="42">
        <v>23</v>
      </c>
      <c r="O291">
        <v>0.3</v>
      </c>
      <c r="P291">
        <v>0.3</v>
      </c>
      <c r="Q291">
        <v>0.2</v>
      </c>
    </row>
    <row r="292" spans="1:17" ht="15">
      <c r="A292" s="42">
        <v>24</v>
      </c>
      <c r="B292">
        <v>0.2</v>
      </c>
      <c r="C292">
        <v>0.2</v>
      </c>
      <c r="D292">
        <v>0.2</v>
      </c>
      <c r="E292">
        <v>0.2</v>
      </c>
      <c r="F292">
        <v>0.2</v>
      </c>
      <c r="G292">
        <v>0.2</v>
      </c>
      <c r="H292">
        <v>0.2</v>
      </c>
      <c r="I292">
        <v>0.2</v>
      </c>
      <c r="J292">
        <v>145.4</v>
      </c>
      <c r="K292">
        <v>85.4</v>
      </c>
      <c r="L292">
        <v>0.4</v>
      </c>
      <c r="M292">
        <v>0.3</v>
      </c>
      <c r="N292" s="42">
        <v>24</v>
      </c>
      <c r="O292">
        <v>0.3</v>
      </c>
      <c r="P292">
        <v>0.3</v>
      </c>
      <c r="Q292">
        <v>0.2</v>
      </c>
    </row>
    <row r="293" spans="1:17" ht="15">
      <c r="A293" s="42">
        <v>25</v>
      </c>
      <c r="B293">
        <v>0.2</v>
      </c>
      <c r="C293">
        <v>0.2</v>
      </c>
      <c r="D293">
        <v>0.2</v>
      </c>
      <c r="E293">
        <v>0.2</v>
      </c>
      <c r="F293">
        <v>0.2</v>
      </c>
      <c r="G293">
        <v>0.2</v>
      </c>
      <c r="H293">
        <v>0.2</v>
      </c>
      <c r="I293">
        <v>0.4</v>
      </c>
      <c r="J293">
        <v>164.4</v>
      </c>
      <c r="K293">
        <v>133.4</v>
      </c>
      <c r="L293">
        <v>0.4</v>
      </c>
      <c r="M293">
        <v>0.3</v>
      </c>
      <c r="N293" s="42">
        <v>25</v>
      </c>
      <c r="O293">
        <v>0.3</v>
      </c>
      <c r="P293">
        <v>0.3</v>
      </c>
      <c r="Q293">
        <v>0.2</v>
      </c>
    </row>
    <row r="294" spans="1:17" ht="15">
      <c r="A294" s="42">
        <v>26</v>
      </c>
      <c r="B294">
        <v>0.2</v>
      </c>
      <c r="C294">
        <v>0.2</v>
      </c>
      <c r="D294">
        <v>0.2</v>
      </c>
      <c r="E294">
        <v>0.2</v>
      </c>
      <c r="F294">
        <v>0.2</v>
      </c>
      <c r="G294">
        <v>0.2</v>
      </c>
      <c r="H294">
        <v>0.2</v>
      </c>
      <c r="I294">
        <v>0.4</v>
      </c>
      <c r="J294">
        <v>164.4</v>
      </c>
      <c r="K294">
        <v>235.4</v>
      </c>
      <c r="L294">
        <v>0.4</v>
      </c>
      <c r="M294">
        <v>0.3</v>
      </c>
      <c r="N294" s="42">
        <v>26</v>
      </c>
      <c r="O294">
        <v>0.3</v>
      </c>
      <c r="P294">
        <v>0.3</v>
      </c>
      <c r="Q294">
        <v>0.2</v>
      </c>
    </row>
    <row r="295" spans="1:17" ht="15">
      <c r="A295" s="42">
        <v>27</v>
      </c>
      <c r="B295">
        <v>0.2</v>
      </c>
      <c r="C295">
        <v>0.2</v>
      </c>
      <c r="D295">
        <v>0.2</v>
      </c>
      <c r="E295">
        <v>0.2</v>
      </c>
      <c r="F295">
        <v>0.2</v>
      </c>
      <c r="G295">
        <v>0.2</v>
      </c>
      <c r="H295">
        <v>0.2</v>
      </c>
      <c r="I295">
        <v>0.4</v>
      </c>
      <c r="J295">
        <v>221.4</v>
      </c>
      <c r="K295">
        <v>337.4</v>
      </c>
      <c r="L295">
        <v>0.4</v>
      </c>
      <c r="M295" t="s">
        <v>19</v>
      </c>
      <c r="N295" s="42">
        <v>27</v>
      </c>
      <c r="O295">
        <v>0.3</v>
      </c>
      <c r="P295">
        <v>0.3</v>
      </c>
      <c r="Q295">
        <v>0.2</v>
      </c>
    </row>
    <row r="296" spans="1:17" ht="15">
      <c r="A296" s="42">
        <v>28</v>
      </c>
      <c r="B296">
        <v>0.2</v>
      </c>
      <c r="C296">
        <v>0.2</v>
      </c>
      <c r="D296">
        <v>0.2</v>
      </c>
      <c r="E296">
        <v>0.2</v>
      </c>
      <c r="F296">
        <v>0.2</v>
      </c>
      <c r="G296">
        <v>0.2</v>
      </c>
      <c r="H296">
        <v>0.2</v>
      </c>
      <c r="I296">
        <v>0.4</v>
      </c>
      <c r="J296">
        <v>274.4</v>
      </c>
      <c r="K296">
        <v>420.4</v>
      </c>
      <c r="L296">
        <v>0.4</v>
      </c>
      <c r="M296">
        <v>0.3</v>
      </c>
      <c r="N296" s="42">
        <v>28</v>
      </c>
      <c r="O296">
        <v>0.3</v>
      </c>
      <c r="P296">
        <v>0.3</v>
      </c>
      <c r="Q296">
        <v>0.2</v>
      </c>
    </row>
    <row r="297" spans="1:17" ht="15">
      <c r="A297" s="42">
        <v>29</v>
      </c>
      <c r="B297">
        <v>0.2</v>
      </c>
      <c r="C297">
        <v>0.2</v>
      </c>
      <c r="D297">
        <v>0.2</v>
      </c>
      <c r="E297">
        <v>0.2</v>
      </c>
      <c r="F297"/>
      <c r="G297">
        <v>0.2</v>
      </c>
      <c r="H297">
        <v>0.2</v>
      </c>
      <c r="I297">
        <v>0.4</v>
      </c>
      <c r="J297">
        <v>290.4</v>
      </c>
      <c r="K297">
        <v>420.4</v>
      </c>
      <c r="L297">
        <v>0.4</v>
      </c>
      <c r="M297">
        <v>0.3</v>
      </c>
      <c r="N297" s="42">
        <v>29</v>
      </c>
      <c r="O297">
        <v>0.3</v>
      </c>
      <c r="P297">
        <v>0.3</v>
      </c>
      <c r="Q297">
        <v>0.2</v>
      </c>
    </row>
    <row r="298" spans="1:17" ht="15">
      <c r="A298" s="42">
        <v>30</v>
      </c>
      <c r="B298">
        <v>0.2</v>
      </c>
      <c r="C298">
        <v>0.2</v>
      </c>
      <c r="D298">
        <v>0.2</v>
      </c>
      <c r="E298">
        <v>0.2</v>
      </c>
      <c r="F298"/>
      <c r="G298">
        <v>0.2</v>
      </c>
      <c r="H298">
        <v>0.2</v>
      </c>
      <c r="I298">
        <v>0.4</v>
      </c>
      <c r="J298">
        <v>295.4</v>
      </c>
      <c r="K298">
        <v>350.4</v>
      </c>
      <c r="L298">
        <v>0.4</v>
      </c>
      <c r="M298">
        <v>0.3</v>
      </c>
      <c r="N298" s="42">
        <v>30</v>
      </c>
      <c r="O298">
        <v>0.3</v>
      </c>
      <c r="P298">
        <v>0.3</v>
      </c>
      <c r="Q298">
        <v>0.2</v>
      </c>
    </row>
    <row r="299" spans="1:17" ht="15">
      <c r="A299" s="42">
        <v>31</v>
      </c>
      <c r="B299">
        <v>0.2</v>
      </c>
      <c r="D299">
        <v>0.2</v>
      </c>
      <c r="E299">
        <v>0.2</v>
      </c>
      <c r="F299"/>
      <c r="G299">
        <v>0.2</v>
      </c>
      <c r="H299"/>
      <c r="I299">
        <v>0.4</v>
      </c>
      <c r="J299"/>
      <c r="K299">
        <v>350.4</v>
      </c>
      <c r="L299">
        <v>0.4</v>
      </c>
      <c r="M299"/>
      <c r="N299" s="42">
        <v>31</v>
      </c>
      <c r="O299">
        <v>0.3</v>
      </c>
      <c r="P299"/>
      <c r="Q299">
        <v>0.2</v>
      </c>
    </row>
    <row r="300" spans="1:17" ht="15">
      <c r="A300" s="42"/>
      <c r="B300" t="s">
        <v>14</v>
      </c>
      <c r="C300" t="s">
        <v>14</v>
      </c>
      <c r="D300" t="s">
        <v>14</v>
      </c>
      <c r="E300" t="s">
        <v>14</v>
      </c>
      <c r="F300" t="s">
        <v>14</v>
      </c>
      <c r="G300" t="s">
        <v>14</v>
      </c>
      <c r="H300" t="s">
        <v>14</v>
      </c>
      <c r="I300" t="s">
        <v>14</v>
      </c>
      <c r="J300" t="s">
        <v>14</v>
      </c>
      <c r="K300" t="s">
        <v>14</v>
      </c>
      <c r="L300" t="s">
        <v>14</v>
      </c>
      <c r="M300" t="s">
        <v>14</v>
      </c>
      <c r="N300" s="42"/>
      <c r="O300" t="s">
        <v>14</v>
      </c>
      <c r="P300" t="s">
        <v>14</v>
      </c>
      <c r="Q300" t="s">
        <v>14</v>
      </c>
    </row>
    <row r="301" spans="5:17" ht="12.75">
      <c r="E301"/>
      <c r="F301"/>
      <c r="G301"/>
      <c r="H301"/>
      <c r="I301"/>
      <c r="J301"/>
      <c r="K301"/>
      <c r="L301"/>
      <c r="M301"/>
      <c r="N301"/>
      <c r="O301"/>
      <c r="P301"/>
      <c r="Q301"/>
    </row>
    <row r="302" spans="1:17" ht="15">
      <c r="A302" s="42" t="s">
        <v>15</v>
      </c>
      <c r="B302">
        <v>0.2</v>
      </c>
      <c r="C302">
        <v>0.2</v>
      </c>
      <c r="D302">
        <v>0.2</v>
      </c>
      <c r="E302">
        <v>0.2</v>
      </c>
      <c r="F302">
        <v>0.2</v>
      </c>
      <c r="G302">
        <v>0.2</v>
      </c>
      <c r="H302">
        <v>0.2</v>
      </c>
      <c r="I302">
        <v>0.2</v>
      </c>
      <c r="J302">
        <v>0.4</v>
      </c>
      <c r="K302">
        <v>45.4</v>
      </c>
      <c r="L302">
        <v>0.4</v>
      </c>
      <c r="M302">
        <v>0.3</v>
      </c>
      <c r="N302" s="42" t="s">
        <v>15</v>
      </c>
      <c r="O302">
        <v>0.3</v>
      </c>
      <c r="P302">
        <v>0.3</v>
      </c>
      <c r="Q302">
        <v>0.2</v>
      </c>
    </row>
    <row r="303" spans="1:17" ht="15">
      <c r="A303" s="42" t="s">
        <v>16</v>
      </c>
      <c r="B303">
        <v>0.2</v>
      </c>
      <c r="C303">
        <v>0.2</v>
      </c>
      <c r="D303">
        <v>0.2</v>
      </c>
      <c r="E303">
        <v>0.2</v>
      </c>
      <c r="F303">
        <v>30.2</v>
      </c>
      <c r="G303">
        <v>0.2</v>
      </c>
      <c r="H303">
        <v>0.2</v>
      </c>
      <c r="I303">
        <v>83.2</v>
      </c>
      <c r="J303">
        <v>295.4</v>
      </c>
      <c r="K303">
        <v>420.4</v>
      </c>
      <c r="L303">
        <v>360.4</v>
      </c>
      <c r="M303">
        <v>0.4</v>
      </c>
      <c r="N303" s="42" t="s">
        <v>16</v>
      </c>
      <c r="O303">
        <v>0.3</v>
      </c>
      <c r="P303">
        <v>0.3</v>
      </c>
      <c r="Q303">
        <v>0.3</v>
      </c>
    </row>
    <row r="304" spans="1:17" ht="15">
      <c r="A304" s="42" t="s">
        <v>17</v>
      </c>
      <c r="B304">
        <v>0.2</v>
      </c>
      <c r="C304">
        <v>0.2</v>
      </c>
      <c r="D304">
        <v>0.2</v>
      </c>
      <c r="E304">
        <v>0.2</v>
      </c>
      <c r="F304">
        <v>2.34</v>
      </c>
      <c r="G304">
        <v>0.2</v>
      </c>
      <c r="H304">
        <v>0.2</v>
      </c>
      <c r="I304">
        <v>7.54</v>
      </c>
      <c r="J304">
        <v>74.33</v>
      </c>
      <c r="K304">
        <v>221.85</v>
      </c>
      <c r="L304">
        <v>153.3</v>
      </c>
      <c r="M304">
        <v>0.31</v>
      </c>
      <c r="N304" s="42" t="s">
        <v>17</v>
      </c>
      <c r="O304">
        <v>0.3</v>
      </c>
      <c r="P304">
        <v>0.3</v>
      </c>
      <c r="Q304">
        <v>0.2</v>
      </c>
    </row>
    <row r="305" spans="1:17" ht="15">
      <c r="A305" s="42" t="s">
        <v>20</v>
      </c>
      <c r="B305">
        <v>0.012</v>
      </c>
      <c r="C305">
        <v>0.012</v>
      </c>
      <c r="D305">
        <v>0.012</v>
      </c>
      <c r="E305">
        <v>0.012</v>
      </c>
      <c r="F305">
        <v>0.13</v>
      </c>
      <c r="G305">
        <v>0.012</v>
      </c>
      <c r="H305">
        <v>0.012</v>
      </c>
      <c r="I305">
        <v>0.463</v>
      </c>
      <c r="J305">
        <v>4.423</v>
      </c>
      <c r="K305">
        <v>13.641</v>
      </c>
      <c r="L305">
        <v>9.426</v>
      </c>
      <c r="M305">
        <v>0.018</v>
      </c>
      <c r="N305" s="42" t="s">
        <v>20</v>
      </c>
      <c r="O305">
        <v>0.018</v>
      </c>
      <c r="P305">
        <v>0.018</v>
      </c>
      <c r="Q305">
        <v>0.012</v>
      </c>
    </row>
    <row r="306" spans="1:17" ht="15">
      <c r="A306" s="42" t="s">
        <v>21</v>
      </c>
      <c r="B306">
        <v>6</v>
      </c>
      <c r="C306">
        <v>6</v>
      </c>
      <c r="D306">
        <v>6</v>
      </c>
      <c r="E306">
        <v>6</v>
      </c>
      <c r="F306">
        <v>66</v>
      </c>
      <c r="G306">
        <v>6</v>
      </c>
      <c r="H306">
        <v>6</v>
      </c>
      <c r="I306">
        <v>234</v>
      </c>
      <c r="J306">
        <v>2230</v>
      </c>
      <c r="K306">
        <v>6877</v>
      </c>
      <c r="L306">
        <v>4752</v>
      </c>
      <c r="M306">
        <v>9</v>
      </c>
      <c r="N306" s="42" t="s">
        <v>21</v>
      </c>
      <c r="O306">
        <v>9</v>
      </c>
      <c r="P306">
        <v>9</v>
      </c>
      <c r="Q306">
        <v>6</v>
      </c>
    </row>
    <row r="307" spans="1:17" ht="15">
      <c r="A307" s="42" t="s">
        <v>117</v>
      </c>
      <c r="E307"/>
      <c r="F307"/>
      <c r="G307"/>
      <c r="H307"/>
      <c r="I307"/>
      <c r="J307"/>
      <c r="K307"/>
      <c r="L307"/>
      <c r="M307"/>
      <c r="N307" s="42" t="s">
        <v>117</v>
      </c>
      <c r="O307"/>
      <c r="P307"/>
      <c r="Q307"/>
    </row>
    <row r="308" spans="1:17" ht="15">
      <c r="A308" s="42" t="s">
        <v>505</v>
      </c>
      <c r="B308" t="s">
        <v>489</v>
      </c>
      <c r="C308" t="s">
        <v>490</v>
      </c>
      <c r="D308" t="s">
        <v>491</v>
      </c>
      <c r="E308" t="s">
        <v>468</v>
      </c>
      <c r="F308" t="s">
        <v>521</v>
      </c>
      <c r="G308"/>
      <c r="H308"/>
      <c r="I308"/>
      <c r="J308"/>
      <c r="K308" t="s">
        <v>469</v>
      </c>
      <c r="L308" t="s">
        <v>522</v>
      </c>
      <c r="M308" t="s">
        <v>523</v>
      </c>
      <c r="N308" s="42" t="s">
        <v>505</v>
      </c>
      <c r="O308" t="s">
        <v>489</v>
      </c>
      <c r="P308" t="s">
        <v>490</v>
      </c>
      <c r="Q308" t="s">
        <v>491</v>
      </c>
    </row>
    <row r="309" spans="1:17" ht="15">
      <c r="A309" s="42" t="s">
        <v>506</v>
      </c>
      <c r="B309" t="s">
        <v>492</v>
      </c>
      <c r="C309" t="s">
        <v>493</v>
      </c>
      <c r="D309" t="s">
        <v>330</v>
      </c>
      <c r="E309" t="s">
        <v>470</v>
      </c>
      <c r="F309"/>
      <c r="G309"/>
      <c r="H309"/>
      <c r="I309"/>
      <c r="J309"/>
      <c r="K309"/>
      <c r="L309"/>
      <c r="M309"/>
      <c r="N309" s="42" t="s">
        <v>506</v>
      </c>
      <c r="O309" t="s">
        <v>492</v>
      </c>
      <c r="P309" t="s">
        <v>493</v>
      </c>
      <c r="Q309" t="s">
        <v>330</v>
      </c>
    </row>
    <row r="310" spans="1:17" ht="15">
      <c r="A310" s="42" t="s">
        <v>507</v>
      </c>
      <c r="B310" t="s">
        <v>503</v>
      </c>
      <c r="C310" t="s">
        <v>59</v>
      </c>
      <c r="D310" t="s">
        <v>500</v>
      </c>
      <c r="E310" t="s">
        <v>487</v>
      </c>
      <c r="F310" t="s">
        <v>486</v>
      </c>
      <c r="G310" t="s">
        <v>481</v>
      </c>
      <c r="H310"/>
      <c r="I310"/>
      <c r="J310"/>
      <c r="K310"/>
      <c r="L310"/>
      <c r="M310"/>
      <c r="N310" s="42" t="s">
        <v>507</v>
      </c>
      <c r="O310" t="s">
        <v>503</v>
      </c>
      <c r="P310" t="s">
        <v>59</v>
      </c>
      <c r="Q310" t="s">
        <v>500</v>
      </c>
    </row>
    <row r="311" spans="1:17" ht="15">
      <c r="A311" s="42"/>
      <c r="E311"/>
      <c r="F311"/>
      <c r="G311"/>
      <c r="H311"/>
      <c r="I311"/>
      <c r="J311"/>
      <c r="K311"/>
      <c r="L311"/>
      <c r="M311"/>
      <c r="N311" s="42"/>
      <c r="O311"/>
      <c r="P311"/>
      <c r="Q311"/>
    </row>
    <row r="312" spans="1:17" ht="15">
      <c r="A312" s="42" t="s">
        <v>1</v>
      </c>
      <c r="B312" t="s">
        <v>2</v>
      </c>
      <c r="C312" t="s">
        <v>3</v>
      </c>
      <c r="D312" t="s">
        <v>4</v>
      </c>
      <c r="E312" t="s">
        <v>5</v>
      </c>
      <c r="F312" t="s">
        <v>6</v>
      </c>
      <c r="G312" t="s">
        <v>7</v>
      </c>
      <c r="H312" t="s">
        <v>8</v>
      </c>
      <c r="I312" t="s">
        <v>30</v>
      </c>
      <c r="J312" t="s">
        <v>9</v>
      </c>
      <c r="K312" t="s">
        <v>10</v>
      </c>
      <c r="L312" t="s">
        <v>11</v>
      </c>
      <c r="M312" t="s">
        <v>12</v>
      </c>
      <c r="N312" s="42" t="s">
        <v>1</v>
      </c>
      <c r="O312" t="s">
        <v>2</v>
      </c>
      <c r="P312" t="s">
        <v>3</v>
      </c>
      <c r="Q312" t="s">
        <v>4</v>
      </c>
    </row>
    <row r="313" spans="1:17" ht="15">
      <c r="A313" s="42" t="s">
        <v>13</v>
      </c>
      <c r="B313" t="s">
        <v>14</v>
      </c>
      <c r="C313" t="s">
        <v>14</v>
      </c>
      <c r="D313" t="s">
        <v>14</v>
      </c>
      <c r="E313" t="s">
        <v>14</v>
      </c>
      <c r="F313" t="s">
        <v>14</v>
      </c>
      <c r="G313" t="s">
        <v>14</v>
      </c>
      <c r="H313" t="s">
        <v>14</v>
      </c>
      <c r="I313" t="s">
        <v>14</v>
      </c>
      <c r="J313" t="s">
        <v>14</v>
      </c>
      <c r="K313" t="s">
        <v>14</v>
      </c>
      <c r="L313" t="s">
        <v>14</v>
      </c>
      <c r="M313" t="s">
        <v>14</v>
      </c>
      <c r="N313" s="42" t="s">
        <v>13</v>
      </c>
      <c r="O313" t="s">
        <v>14</v>
      </c>
      <c r="P313" t="s">
        <v>14</v>
      </c>
      <c r="Q313" t="s">
        <v>14</v>
      </c>
    </row>
    <row r="314" spans="1:17" ht="15">
      <c r="A314" s="42">
        <v>1</v>
      </c>
      <c r="B314">
        <v>0</v>
      </c>
      <c r="C314">
        <v>0</v>
      </c>
      <c r="D314">
        <v>0</v>
      </c>
      <c r="E314">
        <v>0</v>
      </c>
      <c r="F314">
        <v>0</v>
      </c>
      <c r="G314">
        <v>0</v>
      </c>
      <c r="H314">
        <v>0</v>
      </c>
      <c r="I314">
        <v>0</v>
      </c>
      <c r="J314">
        <v>0</v>
      </c>
      <c r="K314">
        <v>275</v>
      </c>
      <c r="L314">
        <v>360</v>
      </c>
      <c r="M314">
        <v>0</v>
      </c>
      <c r="N314" s="42">
        <v>1</v>
      </c>
      <c r="O314">
        <v>0</v>
      </c>
      <c r="P314">
        <v>0</v>
      </c>
      <c r="Q314">
        <v>0</v>
      </c>
    </row>
    <row r="315" spans="1:17" ht="15">
      <c r="A315" s="42">
        <v>2</v>
      </c>
      <c r="B315">
        <v>0</v>
      </c>
      <c r="C315">
        <v>0</v>
      </c>
      <c r="D315">
        <v>0</v>
      </c>
      <c r="E315">
        <v>0</v>
      </c>
      <c r="F315">
        <v>0</v>
      </c>
      <c r="G315">
        <v>0</v>
      </c>
      <c r="H315">
        <v>0</v>
      </c>
      <c r="I315">
        <v>0</v>
      </c>
      <c r="J315">
        <v>0</v>
      </c>
      <c r="K315">
        <v>275</v>
      </c>
      <c r="L315">
        <v>360</v>
      </c>
      <c r="M315">
        <v>0</v>
      </c>
      <c r="N315" s="42">
        <v>2</v>
      </c>
      <c r="O315">
        <v>0</v>
      </c>
      <c r="P315">
        <v>0</v>
      </c>
      <c r="Q315">
        <v>0</v>
      </c>
    </row>
    <row r="316" spans="1:17" ht="15">
      <c r="A316" s="42">
        <v>3</v>
      </c>
      <c r="B316">
        <v>0</v>
      </c>
      <c r="C316">
        <v>0</v>
      </c>
      <c r="D316">
        <v>0</v>
      </c>
      <c r="E316">
        <v>0</v>
      </c>
      <c r="F316">
        <v>0</v>
      </c>
      <c r="G316">
        <v>0</v>
      </c>
      <c r="H316">
        <v>0</v>
      </c>
      <c r="I316">
        <v>0</v>
      </c>
      <c r="J316">
        <v>0</v>
      </c>
      <c r="K316">
        <v>285</v>
      </c>
      <c r="L316">
        <v>360</v>
      </c>
      <c r="M316">
        <v>0</v>
      </c>
      <c r="N316" s="42">
        <v>3</v>
      </c>
      <c r="O316">
        <v>0</v>
      </c>
      <c r="P316">
        <v>0</v>
      </c>
      <c r="Q316">
        <v>0</v>
      </c>
    </row>
    <row r="317" spans="1:17" ht="15">
      <c r="A317" s="42">
        <v>4</v>
      </c>
      <c r="B317">
        <v>0</v>
      </c>
      <c r="C317">
        <v>0</v>
      </c>
      <c r="D317">
        <v>0</v>
      </c>
      <c r="E317">
        <v>0</v>
      </c>
      <c r="F317">
        <v>0</v>
      </c>
      <c r="G317">
        <v>0</v>
      </c>
      <c r="H317">
        <v>0</v>
      </c>
      <c r="I317">
        <v>0</v>
      </c>
      <c r="J317">
        <v>0</v>
      </c>
      <c r="K317">
        <v>271</v>
      </c>
      <c r="L317">
        <v>255</v>
      </c>
      <c r="M317">
        <v>0</v>
      </c>
      <c r="N317" s="42">
        <v>4</v>
      </c>
      <c r="O317">
        <v>0</v>
      </c>
      <c r="P317">
        <v>0</v>
      </c>
      <c r="Q317">
        <v>0</v>
      </c>
    </row>
    <row r="318" spans="1:17" ht="15">
      <c r="A318" s="42">
        <v>5</v>
      </c>
      <c r="B318">
        <v>0</v>
      </c>
      <c r="C318">
        <v>0</v>
      </c>
      <c r="D318">
        <v>0</v>
      </c>
      <c r="E318">
        <v>0</v>
      </c>
      <c r="F318">
        <v>0</v>
      </c>
      <c r="G318">
        <v>0</v>
      </c>
      <c r="H318">
        <v>0</v>
      </c>
      <c r="I318">
        <v>0</v>
      </c>
      <c r="J318">
        <v>0</v>
      </c>
      <c r="K318">
        <v>287</v>
      </c>
      <c r="L318">
        <v>207</v>
      </c>
      <c r="M318">
        <v>0</v>
      </c>
      <c r="N318" s="42">
        <v>5</v>
      </c>
      <c r="O318">
        <v>0</v>
      </c>
      <c r="P318">
        <v>0</v>
      </c>
      <c r="Q318">
        <v>0</v>
      </c>
    </row>
    <row r="319" spans="1:17" ht="15">
      <c r="A319" s="42">
        <v>6</v>
      </c>
      <c r="B319">
        <v>0</v>
      </c>
      <c r="C319">
        <v>0</v>
      </c>
      <c r="D319">
        <v>0</v>
      </c>
      <c r="E319">
        <v>0</v>
      </c>
      <c r="F319">
        <v>0</v>
      </c>
      <c r="G319">
        <v>0</v>
      </c>
      <c r="H319">
        <v>0</v>
      </c>
      <c r="I319">
        <v>0</v>
      </c>
      <c r="J319">
        <v>0</v>
      </c>
      <c r="K319">
        <v>306</v>
      </c>
      <c r="L319">
        <v>187</v>
      </c>
      <c r="M319">
        <v>0</v>
      </c>
      <c r="N319" s="42">
        <v>6</v>
      </c>
      <c r="O319">
        <v>0</v>
      </c>
      <c r="P319">
        <v>0</v>
      </c>
      <c r="Q319">
        <v>0</v>
      </c>
    </row>
    <row r="320" spans="1:17" ht="15">
      <c r="A320" s="42">
        <v>7</v>
      </c>
      <c r="B320">
        <v>0</v>
      </c>
      <c r="C320">
        <v>0</v>
      </c>
      <c r="D320">
        <v>0</v>
      </c>
      <c r="E320">
        <v>0</v>
      </c>
      <c r="F320">
        <v>0</v>
      </c>
      <c r="G320">
        <v>0</v>
      </c>
      <c r="H320">
        <v>0</v>
      </c>
      <c r="I320">
        <v>0</v>
      </c>
      <c r="J320">
        <v>0</v>
      </c>
      <c r="K320">
        <v>300</v>
      </c>
      <c r="L320">
        <v>187</v>
      </c>
      <c r="M320">
        <v>0</v>
      </c>
      <c r="N320" s="42">
        <v>7</v>
      </c>
      <c r="O320">
        <v>0</v>
      </c>
      <c r="P320">
        <v>0</v>
      </c>
      <c r="Q320">
        <v>0</v>
      </c>
    </row>
    <row r="321" spans="1:17" ht="15">
      <c r="A321" s="42">
        <v>8</v>
      </c>
      <c r="B321">
        <v>0</v>
      </c>
      <c r="C321">
        <v>0</v>
      </c>
      <c r="D321">
        <v>0</v>
      </c>
      <c r="E321">
        <v>0</v>
      </c>
      <c r="F321">
        <v>0</v>
      </c>
      <c r="G321">
        <v>0</v>
      </c>
      <c r="H321">
        <v>0</v>
      </c>
      <c r="I321">
        <v>0</v>
      </c>
      <c r="J321">
        <v>0</v>
      </c>
      <c r="K321">
        <v>320</v>
      </c>
      <c r="L321">
        <v>281</v>
      </c>
      <c r="M321">
        <v>0</v>
      </c>
      <c r="N321" s="42">
        <v>8</v>
      </c>
      <c r="O321">
        <v>0</v>
      </c>
      <c r="P321">
        <v>0</v>
      </c>
      <c r="Q321">
        <v>0</v>
      </c>
    </row>
    <row r="322" spans="1:17" ht="15">
      <c r="A322" s="42">
        <v>9</v>
      </c>
      <c r="B322">
        <v>0</v>
      </c>
      <c r="C322">
        <v>0</v>
      </c>
      <c r="D322">
        <v>0</v>
      </c>
      <c r="E322">
        <v>0</v>
      </c>
      <c r="F322">
        <v>0</v>
      </c>
      <c r="G322">
        <v>0</v>
      </c>
      <c r="H322">
        <v>0</v>
      </c>
      <c r="I322">
        <v>0</v>
      </c>
      <c r="J322">
        <v>0</v>
      </c>
      <c r="K322">
        <v>284</v>
      </c>
      <c r="L322">
        <v>334</v>
      </c>
      <c r="M322">
        <v>0</v>
      </c>
      <c r="N322" s="42">
        <v>9</v>
      </c>
      <c r="O322">
        <v>0</v>
      </c>
      <c r="P322">
        <v>0</v>
      </c>
      <c r="Q322">
        <v>0</v>
      </c>
    </row>
    <row r="323" spans="1:17" ht="15">
      <c r="A323" s="42">
        <v>10</v>
      </c>
      <c r="B323">
        <v>0</v>
      </c>
      <c r="C323">
        <v>0</v>
      </c>
      <c r="D323">
        <v>0</v>
      </c>
      <c r="E323">
        <v>0</v>
      </c>
      <c r="F323">
        <v>0</v>
      </c>
      <c r="G323">
        <v>0</v>
      </c>
      <c r="H323">
        <v>0</v>
      </c>
      <c r="I323">
        <v>0</v>
      </c>
      <c r="J323">
        <v>0</v>
      </c>
      <c r="K323">
        <v>284</v>
      </c>
      <c r="L323">
        <v>357</v>
      </c>
      <c r="M323">
        <v>0</v>
      </c>
      <c r="N323" s="42">
        <v>10</v>
      </c>
      <c r="O323">
        <v>0</v>
      </c>
      <c r="P323">
        <v>0</v>
      </c>
      <c r="Q323">
        <v>0</v>
      </c>
    </row>
    <row r="324" spans="1:17" ht="15">
      <c r="A324" s="42">
        <v>11</v>
      </c>
      <c r="B324">
        <v>0</v>
      </c>
      <c r="C324">
        <v>0</v>
      </c>
      <c r="D324">
        <v>0</v>
      </c>
      <c r="E324">
        <v>0</v>
      </c>
      <c r="F324">
        <v>0</v>
      </c>
      <c r="G324">
        <v>0</v>
      </c>
      <c r="H324">
        <v>0</v>
      </c>
      <c r="I324">
        <v>0</v>
      </c>
      <c r="J324">
        <v>0</v>
      </c>
      <c r="K324">
        <v>45</v>
      </c>
      <c r="L324">
        <v>357</v>
      </c>
      <c r="M324">
        <v>0</v>
      </c>
      <c r="N324" s="42">
        <v>11</v>
      </c>
      <c r="O324">
        <v>0</v>
      </c>
      <c r="P324">
        <v>0</v>
      </c>
      <c r="Q324">
        <v>0</v>
      </c>
    </row>
    <row r="325" spans="1:17" ht="15">
      <c r="A325" s="42">
        <v>12</v>
      </c>
      <c r="B325">
        <v>0</v>
      </c>
      <c r="C325">
        <v>0</v>
      </c>
      <c r="D325">
        <v>0</v>
      </c>
      <c r="E325">
        <v>0</v>
      </c>
      <c r="F325">
        <v>0</v>
      </c>
      <c r="G325">
        <v>0</v>
      </c>
      <c r="H325">
        <v>0</v>
      </c>
      <c r="I325">
        <v>35</v>
      </c>
      <c r="J325">
        <v>0</v>
      </c>
      <c r="K325">
        <v>45</v>
      </c>
      <c r="L325">
        <v>315</v>
      </c>
      <c r="M325">
        <v>0</v>
      </c>
      <c r="N325" s="42">
        <v>12</v>
      </c>
      <c r="O325">
        <v>0</v>
      </c>
      <c r="P325">
        <v>0</v>
      </c>
      <c r="Q325">
        <v>0</v>
      </c>
    </row>
    <row r="326" spans="1:17" ht="15">
      <c r="A326" s="42">
        <v>13</v>
      </c>
      <c r="B326">
        <v>0</v>
      </c>
      <c r="C326">
        <v>0</v>
      </c>
      <c r="D326">
        <v>0</v>
      </c>
      <c r="E326">
        <v>0</v>
      </c>
      <c r="F326">
        <v>0</v>
      </c>
      <c r="G326">
        <v>0</v>
      </c>
      <c r="H326">
        <v>0</v>
      </c>
      <c r="I326">
        <v>83</v>
      </c>
      <c r="J326">
        <v>0</v>
      </c>
      <c r="K326">
        <v>45</v>
      </c>
      <c r="L326">
        <v>305</v>
      </c>
      <c r="M326">
        <v>0</v>
      </c>
      <c r="N326" s="42">
        <v>13</v>
      </c>
      <c r="O326">
        <v>0</v>
      </c>
      <c r="P326">
        <v>0</v>
      </c>
      <c r="Q326">
        <v>0</v>
      </c>
    </row>
    <row r="327" spans="1:17" ht="15">
      <c r="A327" s="42">
        <v>14</v>
      </c>
      <c r="B327">
        <v>0</v>
      </c>
      <c r="C327">
        <v>0</v>
      </c>
      <c r="D327">
        <v>0</v>
      </c>
      <c r="E327">
        <v>0</v>
      </c>
      <c r="F327">
        <v>0</v>
      </c>
      <c r="G327">
        <v>0</v>
      </c>
      <c r="H327">
        <v>0</v>
      </c>
      <c r="I327">
        <v>12</v>
      </c>
      <c r="J327">
        <v>0</v>
      </c>
      <c r="K327">
        <v>45</v>
      </c>
      <c r="L327">
        <v>305</v>
      </c>
      <c r="M327">
        <v>0</v>
      </c>
      <c r="N327" s="42">
        <v>14</v>
      </c>
      <c r="O327">
        <v>0</v>
      </c>
      <c r="P327">
        <v>0</v>
      </c>
      <c r="Q327">
        <v>0</v>
      </c>
    </row>
    <row r="328" spans="1:17" ht="15">
      <c r="A328" s="42">
        <v>15</v>
      </c>
      <c r="B328">
        <v>0</v>
      </c>
      <c r="C328">
        <v>0</v>
      </c>
      <c r="D328">
        <v>0</v>
      </c>
      <c r="E328">
        <v>0</v>
      </c>
      <c r="F328">
        <v>0</v>
      </c>
      <c r="G328">
        <v>0</v>
      </c>
      <c r="H328">
        <v>0</v>
      </c>
      <c r="I328">
        <v>12</v>
      </c>
      <c r="J328">
        <v>50</v>
      </c>
      <c r="K328">
        <v>87</v>
      </c>
      <c r="L328">
        <v>311</v>
      </c>
      <c r="M328">
        <v>0</v>
      </c>
      <c r="N328" s="42">
        <v>15</v>
      </c>
      <c r="O328">
        <v>0</v>
      </c>
      <c r="P328">
        <v>0</v>
      </c>
      <c r="Q328">
        <v>0</v>
      </c>
    </row>
    <row r="329" spans="1:17" ht="15">
      <c r="A329" s="42">
        <v>16</v>
      </c>
      <c r="B329">
        <v>0</v>
      </c>
      <c r="C329">
        <v>0</v>
      </c>
      <c r="D329">
        <v>0</v>
      </c>
      <c r="E329">
        <v>0</v>
      </c>
      <c r="F329">
        <v>0</v>
      </c>
      <c r="G329">
        <v>0</v>
      </c>
      <c r="H329">
        <v>0</v>
      </c>
      <c r="I329">
        <v>12</v>
      </c>
      <c r="J329">
        <v>50</v>
      </c>
      <c r="K329">
        <v>92</v>
      </c>
      <c r="L329">
        <v>259</v>
      </c>
      <c r="M329">
        <v>0</v>
      </c>
      <c r="N329" s="42">
        <v>16</v>
      </c>
      <c r="O329">
        <v>0</v>
      </c>
      <c r="P329">
        <v>0</v>
      </c>
      <c r="Q329">
        <v>0</v>
      </c>
    </row>
    <row r="330" spans="1:17" ht="15">
      <c r="A330" s="42">
        <v>17</v>
      </c>
      <c r="B330">
        <v>0</v>
      </c>
      <c r="C330">
        <v>0</v>
      </c>
      <c r="D330">
        <v>0</v>
      </c>
      <c r="E330">
        <v>0</v>
      </c>
      <c r="F330">
        <v>0</v>
      </c>
      <c r="G330">
        <v>0</v>
      </c>
      <c r="H330">
        <v>0</v>
      </c>
      <c r="I330">
        <v>12</v>
      </c>
      <c r="J330">
        <v>50</v>
      </c>
      <c r="K330">
        <v>92</v>
      </c>
      <c r="L330">
        <v>0</v>
      </c>
      <c r="M330">
        <v>0</v>
      </c>
      <c r="N330" s="42">
        <v>17</v>
      </c>
      <c r="O330">
        <v>0</v>
      </c>
      <c r="P330">
        <v>0</v>
      </c>
      <c r="Q330">
        <v>0</v>
      </c>
    </row>
    <row r="331" spans="1:17" ht="15">
      <c r="A331" s="42">
        <v>18</v>
      </c>
      <c r="B331">
        <v>0</v>
      </c>
      <c r="C331">
        <v>0</v>
      </c>
      <c r="D331">
        <v>0</v>
      </c>
      <c r="E331">
        <v>0</v>
      </c>
      <c r="F331">
        <v>0</v>
      </c>
      <c r="G331">
        <v>0</v>
      </c>
      <c r="H331">
        <v>0</v>
      </c>
      <c r="I331">
        <v>12</v>
      </c>
      <c r="J331">
        <v>50</v>
      </c>
      <c r="K331">
        <v>121</v>
      </c>
      <c r="L331">
        <v>0</v>
      </c>
      <c r="M331">
        <v>0</v>
      </c>
      <c r="N331" s="42">
        <v>18</v>
      </c>
      <c r="O331">
        <v>0</v>
      </c>
      <c r="P331">
        <v>0</v>
      </c>
      <c r="Q331">
        <v>0</v>
      </c>
    </row>
    <row r="332" spans="1:17" ht="15">
      <c r="A332" s="42">
        <v>19</v>
      </c>
      <c r="B332">
        <v>0</v>
      </c>
      <c r="C332">
        <v>0</v>
      </c>
      <c r="D332">
        <v>0</v>
      </c>
      <c r="E332">
        <v>0</v>
      </c>
      <c r="F332">
        <v>30</v>
      </c>
      <c r="G332">
        <v>0</v>
      </c>
      <c r="H332">
        <v>0</v>
      </c>
      <c r="I332">
        <v>12</v>
      </c>
      <c r="J332">
        <v>50</v>
      </c>
      <c r="K332">
        <v>230</v>
      </c>
      <c r="L332">
        <v>0</v>
      </c>
      <c r="M332">
        <v>0</v>
      </c>
      <c r="N332" s="42">
        <v>19</v>
      </c>
      <c r="O332">
        <v>0</v>
      </c>
      <c r="P332">
        <v>0</v>
      </c>
      <c r="Q332">
        <v>0</v>
      </c>
    </row>
    <row r="333" spans="1:17" ht="15">
      <c r="A333" s="42">
        <v>20</v>
      </c>
      <c r="B333">
        <v>0</v>
      </c>
      <c r="C333">
        <v>0</v>
      </c>
      <c r="D333">
        <v>0</v>
      </c>
      <c r="E333">
        <v>0</v>
      </c>
      <c r="F333">
        <v>30</v>
      </c>
      <c r="G333">
        <v>0</v>
      </c>
      <c r="H333">
        <v>0</v>
      </c>
      <c r="I333">
        <v>12</v>
      </c>
      <c r="J333">
        <v>83</v>
      </c>
      <c r="K333">
        <v>325</v>
      </c>
      <c r="L333">
        <v>0</v>
      </c>
      <c r="M333">
        <v>0</v>
      </c>
      <c r="N333" s="42">
        <v>20</v>
      </c>
      <c r="O333">
        <v>0</v>
      </c>
      <c r="P333">
        <v>0</v>
      </c>
      <c r="Q333">
        <v>0</v>
      </c>
    </row>
    <row r="334" spans="1:17" ht="15">
      <c r="A334" s="42">
        <v>21</v>
      </c>
      <c r="B334">
        <v>0</v>
      </c>
      <c r="C334">
        <v>0</v>
      </c>
      <c r="D334">
        <v>0</v>
      </c>
      <c r="E334">
        <v>0</v>
      </c>
      <c r="F334">
        <v>0</v>
      </c>
      <c r="G334">
        <v>0</v>
      </c>
      <c r="H334">
        <v>0</v>
      </c>
      <c r="I334">
        <v>12</v>
      </c>
      <c r="J334">
        <v>99</v>
      </c>
      <c r="K334">
        <v>368</v>
      </c>
      <c r="L334">
        <v>0</v>
      </c>
      <c r="M334">
        <v>0</v>
      </c>
      <c r="N334" s="42">
        <v>21</v>
      </c>
      <c r="O334">
        <v>0</v>
      </c>
      <c r="P334">
        <v>0</v>
      </c>
      <c r="Q334">
        <v>0</v>
      </c>
    </row>
    <row r="335" spans="1:17" ht="15">
      <c r="A335" s="42">
        <v>22</v>
      </c>
      <c r="B335">
        <v>0</v>
      </c>
      <c r="C335">
        <v>0</v>
      </c>
      <c r="D335">
        <v>0</v>
      </c>
      <c r="E335">
        <v>0</v>
      </c>
      <c r="F335">
        <v>0</v>
      </c>
      <c r="G335">
        <v>0</v>
      </c>
      <c r="H335">
        <v>0</v>
      </c>
      <c r="I335">
        <v>12</v>
      </c>
      <c r="J335">
        <v>110</v>
      </c>
      <c r="K335">
        <v>69</v>
      </c>
      <c r="L335">
        <v>0</v>
      </c>
      <c r="M335">
        <v>0</v>
      </c>
      <c r="N335" s="42">
        <v>22</v>
      </c>
      <c r="O335">
        <v>0</v>
      </c>
      <c r="P335">
        <v>0</v>
      </c>
      <c r="Q335">
        <v>0</v>
      </c>
    </row>
    <row r="336" spans="1:17" ht="15">
      <c r="A336" s="42">
        <v>23</v>
      </c>
      <c r="B336">
        <v>0</v>
      </c>
      <c r="C336">
        <v>0</v>
      </c>
      <c r="D336">
        <v>0</v>
      </c>
      <c r="E336">
        <v>0</v>
      </c>
      <c r="F336">
        <v>0</v>
      </c>
      <c r="G336">
        <v>0</v>
      </c>
      <c r="H336">
        <v>0</v>
      </c>
      <c r="I336">
        <v>0</v>
      </c>
      <c r="J336">
        <v>123</v>
      </c>
      <c r="K336">
        <v>84</v>
      </c>
      <c r="L336">
        <v>0</v>
      </c>
      <c r="M336">
        <v>0</v>
      </c>
      <c r="N336" s="42">
        <v>23</v>
      </c>
      <c r="O336">
        <v>0</v>
      </c>
      <c r="P336">
        <v>0</v>
      </c>
      <c r="Q336">
        <v>0</v>
      </c>
    </row>
    <row r="337" spans="1:17" ht="15">
      <c r="A337" s="42">
        <v>24</v>
      </c>
      <c r="B337">
        <v>0</v>
      </c>
      <c r="C337">
        <v>0</v>
      </c>
      <c r="D337">
        <v>0</v>
      </c>
      <c r="E337">
        <v>0</v>
      </c>
      <c r="F337">
        <v>0</v>
      </c>
      <c r="G337">
        <v>0</v>
      </c>
      <c r="H337">
        <v>0</v>
      </c>
      <c r="I337">
        <v>0</v>
      </c>
      <c r="J337">
        <v>145</v>
      </c>
      <c r="K337">
        <v>85</v>
      </c>
      <c r="L337">
        <v>0</v>
      </c>
      <c r="M337">
        <v>0</v>
      </c>
      <c r="N337" s="42">
        <v>24</v>
      </c>
      <c r="O337">
        <v>0</v>
      </c>
      <c r="P337">
        <v>0</v>
      </c>
      <c r="Q337">
        <v>0</v>
      </c>
    </row>
    <row r="338" spans="1:17" ht="15">
      <c r="A338" s="42">
        <v>25</v>
      </c>
      <c r="B338">
        <v>0</v>
      </c>
      <c r="C338">
        <v>0</v>
      </c>
      <c r="D338">
        <v>0</v>
      </c>
      <c r="E338">
        <v>0</v>
      </c>
      <c r="F338">
        <v>0</v>
      </c>
      <c r="G338">
        <v>0</v>
      </c>
      <c r="H338">
        <v>0</v>
      </c>
      <c r="I338">
        <v>0</v>
      </c>
      <c r="J338">
        <v>164</v>
      </c>
      <c r="K338">
        <v>133</v>
      </c>
      <c r="L338">
        <v>0</v>
      </c>
      <c r="M338">
        <v>0</v>
      </c>
      <c r="N338" s="42">
        <v>25</v>
      </c>
      <c r="O338">
        <v>0</v>
      </c>
      <c r="P338">
        <v>0</v>
      </c>
      <c r="Q338">
        <v>0</v>
      </c>
    </row>
    <row r="339" spans="1:17" ht="15">
      <c r="A339" s="42">
        <v>26</v>
      </c>
      <c r="B339">
        <v>0</v>
      </c>
      <c r="C339">
        <v>0</v>
      </c>
      <c r="D339">
        <v>0</v>
      </c>
      <c r="E339">
        <v>0</v>
      </c>
      <c r="F339">
        <v>0</v>
      </c>
      <c r="G339">
        <v>0</v>
      </c>
      <c r="H339">
        <v>0</v>
      </c>
      <c r="I339">
        <v>0</v>
      </c>
      <c r="J339">
        <v>164</v>
      </c>
      <c r="K339">
        <v>235</v>
      </c>
      <c r="L339">
        <v>0</v>
      </c>
      <c r="M339">
        <v>0</v>
      </c>
      <c r="N339" s="42">
        <v>26</v>
      </c>
      <c r="O339">
        <v>0</v>
      </c>
      <c r="P339">
        <v>0</v>
      </c>
      <c r="Q339">
        <v>0</v>
      </c>
    </row>
    <row r="340" spans="1:17" ht="15">
      <c r="A340" s="42">
        <v>27</v>
      </c>
      <c r="B340">
        <v>0</v>
      </c>
      <c r="C340">
        <v>0</v>
      </c>
      <c r="D340">
        <v>0</v>
      </c>
      <c r="E340">
        <v>0</v>
      </c>
      <c r="F340">
        <v>0</v>
      </c>
      <c r="G340">
        <v>0</v>
      </c>
      <c r="H340">
        <v>0</v>
      </c>
      <c r="I340">
        <v>0</v>
      </c>
      <c r="J340">
        <v>221</v>
      </c>
      <c r="K340">
        <v>337</v>
      </c>
      <c r="L340">
        <v>0</v>
      </c>
      <c r="M340" t="s">
        <v>19</v>
      </c>
      <c r="N340" s="42">
        <v>27</v>
      </c>
      <c r="O340">
        <v>0</v>
      </c>
      <c r="P340">
        <v>0</v>
      </c>
      <c r="Q340">
        <v>0</v>
      </c>
    </row>
    <row r="341" spans="1:17" ht="15">
      <c r="A341" s="42">
        <v>28</v>
      </c>
      <c r="B341">
        <v>0</v>
      </c>
      <c r="C341">
        <v>0</v>
      </c>
      <c r="D341">
        <v>0</v>
      </c>
      <c r="E341">
        <v>0</v>
      </c>
      <c r="F341">
        <v>0</v>
      </c>
      <c r="G341">
        <v>0</v>
      </c>
      <c r="H341">
        <v>0</v>
      </c>
      <c r="I341">
        <v>0</v>
      </c>
      <c r="J341">
        <v>274</v>
      </c>
      <c r="K341">
        <v>420</v>
      </c>
      <c r="L341">
        <v>0</v>
      </c>
      <c r="M341">
        <v>0</v>
      </c>
      <c r="N341" s="42">
        <v>28</v>
      </c>
      <c r="O341">
        <v>0</v>
      </c>
      <c r="P341">
        <v>0</v>
      </c>
      <c r="Q341">
        <v>0</v>
      </c>
    </row>
    <row r="342" spans="1:17" ht="15">
      <c r="A342" s="42">
        <v>29</v>
      </c>
      <c r="B342">
        <v>0</v>
      </c>
      <c r="C342">
        <v>0</v>
      </c>
      <c r="D342">
        <v>0</v>
      </c>
      <c r="E342">
        <v>0</v>
      </c>
      <c r="F342"/>
      <c r="G342">
        <v>0</v>
      </c>
      <c r="H342">
        <v>0</v>
      </c>
      <c r="I342">
        <v>0</v>
      </c>
      <c r="J342">
        <v>290</v>
      </c>
      <c r="K342">
        <v>420</v>
      </c>
      <c r="L342">
        <v>0</v>
      </c>
      <c r="M342">
        <v>0</v>
      </c>
      <c r="N342" s="42">
        <v>29</v>
      </c>
      <c r="O342">
        <v>0</v>
      </c>
      <c r="P342">
        <v>0</v>
      </c>
      <c r="Q342">
        <v>0</v>
      </c>
    </row>
    <row r="343" spans="1:17" ht="15">
      <c r="A343" s="42">
        <v>30</v>
      </c>
      <c r="B343">
        <v>0</v>
      </c>
      <c r="C343">
        <v>0</v>
      </c>
      <c r="D343">
        <v>0</v>
      </c>
      <c r="E343">
        <v>0</v>
      </c>
      <c r="F343"/>
      <c r="G343">
        <v>0</v>
      </c>
      <c r="H343">
        <v>0</v>
      </c>
      <c r="I343">
        <v>0</v>
      </c>
      <c r="J343">
        <v>295</v>
      </c>
      <c r="K343">
        <v>350</v>
      </c>
      <c r="L343">
        <v>0</v>
      </c>
      <c r="M343">
        <v>0</v>
      </c>
      <c r="N343" s="42">
        <v>30</v>
      </c>
      <c r="O343">
        <v>0</v>
      </c>
      <c r="P343">
        <v>0</v>
      </c>
      <c r="Q343">
        <v>0</v>
      </c>
    </row>
    <row r="344" spans="1:17" ht="15">
      <c r="A344" s="42">
        <v>31</v>
      </c>
      <c r="B344">
        <v>0</v>
      </c>
      <c r="D344">
        <v>0</v>
      </c>
      <c r="E344">
        <v>0</v>
      </c>
      <c r="F344"/>
      <c r="G344">
        <v>0</v>
      </c>
      <c r="H344"/>
      <c r="I344">
        <v>0</v>
      </c>
      <c r="J344"/>
      <c r="K344">
        <v>350</v>
      </c>
      <c r="L344">
        <v>0</v>
      </c>
      <c r="M344"/>
      <c r="N344" s="42">
        <v>31</v>
      </c>
      <c r="O344">
        <v>0</v>
      </c>
      <c r="P344"/>
      <c r="Q344">
        <v>0</v>
      </c>
    </row>
    <row r="345" spans="1:17" ht="15">
      <c r="A345" s="42"/>
      <c r="B345" t="s">
        <v>14</v>
      </c>
      <c r="C345" t="s">
        <v>14</v>
      </c>
      <c r="D345" t="s">
        <v>14</v>
      </c>
      <c r="E345" t="s">
        <v>14</v>
      </c>
      <c r="F345" t="s">
        <v>14</v>
      </c>
      <c r="G345" t="s">
        <v>14</v>
      </c>
      <c r="H345" t="s">
        <v>14</v>
      </c>
      <c r="I345" t="s">
        <v>14</v>
      </c>
      <c r="J345" t="s">
        <v>14</v>
      </c>
      <c r="K345" t="s">
        <v>14</v>
      </c>
      <c r="L345" t="s">
        <v>14</v>
      </c>
      <c r="M345" t="s">
        <v>14</v>
      </c>
      <c r="N345" s="42"/>
      <c r="O345" t="s">
        <v>14</v>
      </c>
      <c r="P345" t="s">
        <v>14</v>
      </c>
      <c r="Q345" t="s">
        <v>14</v>
      </c>
    </row>
    <row r="346" spans="5:17" ht="12.75">
      <c r="E346"/>
      <c r="F346"/>
      <c r="G346"/>
      <c r="H346"/>
      <c r="I346"/>
      <c r="J346"/>
      <c r="K346"/>
      <c r="L346"/>
      <c r="M346"/>
      <c r="N346"/>
      <c r="O346"/>
      <c r="P346"/>
      <c r="Q346"/>
    </row>
    <row r="347" spans="1:17" ht="15">
      <c r="A347" s="42" t="s">
        <v>15</v>
      </c>
      <c r="B347">
        <v>0</v>
      </c>
      <c r="C347">
        <v>0</v>
      </c>
      <c r="D347">
        <v>0</v>
      </c>
      <c r="E347">
        <v>0</v>
      </c>
      <c r="F347">
        <v>0</v>
      </c>
      <c r="G347">
        <v>0</v>
      </c>
      <c r="H347">
        <v>0</v>
      </c>
      <c r="I347">
        <v>0</v>
      </c>
      <c r="J347">
        <v>0</v>
      </c>
      <c r="K347">
        <v>45</v>
      </c>
      <c r="L347">
        <v>0</v>
      </c>
      <c r="M347">
        <v>0</v>
      </c>
      <c r="N347" s="42" t="s">
        <v>15</v>
      </c>
      <c r="O347">
        <v>0</v>
      </c>
      <c r="P347">
        <v>0</v>
      </c>
      <c r="Q347">
        <v>0</v>
      </c>
    </row>
    <row r="348" spans="1:17" ht="15">
      <c r="A348" s="42" t="s">
        <v>16</v>
      </c>
      <c r="B348">
        <v>0</v>
      </c>
      <c r="C348">
        <v>0</v>
      </c>
      <c r="D348">
        <v>0</v>
      </c>
      <c r="E348">
        <v>0</v>
      </c>
      <c r="F348">
        <v>30</v>
      </c>
      <c r="G348">
        <v>0</v>
      </c>
      <c r="H348">
        <v>0</v>
      </c>
      <c r="I348">
        <v>83</v>
      </c>
      <c r="J348">
        <v>295</v>
      </c>
      <c r="K348">
        <v>420</v>
      </c>
      <c r="L348">
        <v>360</v>
      </c>
      <c r="M348">
        <v>0</v>
      </c>
      <c r="N348" s="42" t="s">
        <v>16</v>
      </c>
      <c r="O348">
        <v>0</v>
      </c>
      <c r="P348">
        <v>0</v>
      </c>
      <c r="Q348">
        <v>0</v>
      </c>
    </row>
    <row r="349" spans="1:17" ht="15">
      <c r="A349" s="42" t="s">
        <v>17</v>
      </c>
      <c r="B349">
        <v>0</v>
      </c>
      <c r="C349">
        <v>0</v>
      </c>
      <c r="D349">
        <v>0</v>
      </c>
      <c r="E349">
        <v>0</v>
      </c>
      <c r="F349">
        <v>2.14</v>
      </c>
      <c r="G349">
        <v>0</v>
      </c>
      <c r="H349">
        <v>0</v>
      </c>
      <c r="I349">
        <v>7.29</v>
      </c>
      <c r="J349">
        <v>73.93</v>
      </c>
      <c r="K349">
        <v>221.45</v>
      </c>
      <c r="L349">
        <v>152.9</v>
      </c>
      <c r="M349">
        <v>0</v>
      </c>
      <c r="N349" s="42" t="s">
        <v>17</v>
      </c>
      <c r="O349">
        <v>0</v>
      </c>
      <c r="P349">
        <v>0</v>
      </c>
      <c r="Q349">
        <v>0</v>
      </c>
    </row>
    <row r="350" spans="1:17" ht="15">
      <c r="A350" s="42" t="s">
        <v>20</v>
      </c>
      <c r="B350">
        <v>0</v>
      </c>
      <c r="C350">
        <v>0</v>
      </c>
      <c r="D350">
        <v>0</v>
      </c>
      <c r="E350">
        <v>0</v>
      </c>
      <c r="F350">
        <v>0.119</v>
      </c>
      <c r="G350">
        <v>0</v>
      </c>
      <c r="H350">
        <v>0</v>
      </c>
      <c r="I350">
        <v>0.448</v>
      </c>
      <c r="J350">
        <v>4.399</v>
      </c>
      <c r="K350">
        <v>13.617</v>
      </c>
      <c r="L350">
        <v>9.402</v>
      </c>
      <c r="M350">
        <v>0</v>
      </c>
      <c r="N350" s="42" t="s">
        <v>20</v>
      </c>
      <c r="O350">
        <v>0</v>
      </c>
      <c r="P350">
        <v>0</v>
      </c>
      <c r="Q350">
        <v>0</v>
      </c>
    </row>
    <row r="351" spans="1:17" ht="15">
      <c r="A351" s="42" t="s">
        <v>21</v>
      </c>
      <c r="B351">
        <v>0</v>
      </c>
      <c r="C351">
        <v>0</v>
      </c>
      <c r="D351">
        <v>0</v>
      </c>
      <c r="E351">
        <v>0</v>
      </c>
      <c r="F351">
        <v>60</v>
      </c>
      <c r="G351">
        <v>0</v>
      </c>
      <c r="H351">
        <v>0</v>
      </c>
      <c r="I351">
        <v>226</v>
      </c>
      <c r="J351">
        <v>2218</v>
      </c>
      <c r="K351">
        <v>6865</v>
      </c>
      <c r="L351">
        <v>4740</v>
      </c>
      <c r="M351">
        <v>0</v>
      </c>
      <c r="N351" s="42" t="s">
        <v>21</v>
      </c>
      <c r="O351">
        <v>0</v>
      </c>
      <c r="P351">
        <v>0</v>
      </c>
      <c r="Q351">
        <v>0</v>
      </c>
    </row>
    <row r="352" spans="1:17" ht="15">
      <c r="A352" s="42" t="s">
        <v>117</v>
      </c>
      <c r="E352"/>
      <c r="F352"/>
      <c r="G352"/>
      <c r="H352"/>
      <c r="I352"/>
      <c r="J352"/>
      <c r="K352"/>
      <c r="L352"/>
      <c r="M352"/>
      <c r="N352" s="42" t="s">
        <v>117</v>
      </c>
      <c r="O352"/>
      <c r="P352"/>
      <c r="Q352"/>
    </row>
    <row r="353" spans="1:17" ht="15">
      <c r="A353" s="42" t="s">
        <v>505</v>
      </c>
      <c r="B353" t="s">
        <v>489</v>
      </c>
      <c r="C353" t="s">
        <v>490</v>
      </c>
      <c r="D353" t="s">
        <v>491</v>
      </c>
      <c r="E353" t="s">
        <v>468</v>
      </c>
      <c r="F353" t="s">
        <v>521</v>
      </c>
      <c r="G353"/>
      <c r="H353"/>
      <c r="I353"/>
      <c r="J353"/>
      <c r="K353" t="s">
        <v>469</v>
      </c>
      <c r="L353" t="s">
        <v>522</v>
      </c>
      <c r="M353" t="s">
        <v>523</v>
      </c>
      <c r="N353" s="42" t="s">
        <v>505</v>
      </c>
      <c r="O353" t="s">
        <v>489</v>
      </c>
      <c r="P353" t="s">
        <v>490</v>
      </c>
      <c r="Q353" t="s">
        <v>491</v>
      </c>
    </row>
    <row r="354" spans="1:17" ht="15">
      <c r="A354" s="42" t="s">
        <v>506</v>
      </c>
      <c r="B354" t="s">
        <v>492</v>
      </c>
      <c r="C354" t="s">
        <v>493</v>
      </c>
      <c r="D354" t="s">
        <v>330</v>
      </c>
      <c r="E354" t="s">
        <v>470</v>
      </c>
      <c r="F354"/>
      <c r="G354"/>
      <c r="H354"/>
      <c r="I354"/>
      <c r="J354"/>
      <c r="K354"/>
      <c r="L354"/>
      <c r="M354"/>
      <c r="N354" s="42" t="s">
        <v>506</v>
      </c>
      <c r="O354" t="s">
        <v>492</v>
      </c>
      <c r="P354" t="s">
        <v>493</v>
      </c>
      <c r="Q354" t="s">
        <v>330</v>
      </c>
    </row>
    <row r="355" spans="1:17" ht="15">
      <c r="A355" s="42" t="s">
        <v>507</v>
      </c>
      <c r="B355" t="s">
        <v>503</v>
      </c>
      <c r="C355" t="s">
        <v>504</v>
      </c>
      <c r="D355" t="s">
        <v>500</v>
      </c>
      <c r="E355" t="s">
        <v>488</v>
      </c>
      <c r="F355" t="s">
        <v>486</v>
      </c>
      <c r="G355" t="s">
        <v>481</v>
      </c>
      <c r="H355"/>
      <c r="I355"/>
      <c r="J355"/>
      <c r="K355"/>
      <c r="L355"/>
      <c r="M355"/>
      <c r="N355" s="42" t="s">
        <v>507</v>
      </c>
      <c r="O355" t="s">
        <v>503</v>
      </c>
      <c r="P355" t="s">
        <v>504</v>
      </c>
      <c r="Q355" t="s">
        <v>500</v>
      </c>
    </row>
    <row r="356" spans="1:17" ht="15">
      <c r="A356" s="42"/>
      <c r="E356"/>
      <c r="F356"/>
      <c r="G356"/>
      <c r="H356"/>
      <c r="I356"/>
      <c r="J356"/>
      <c r="K356"/>
      <c r="L356"/>
      <c r="M356"/>
      <c r="N356" s="42"/>
      <c r="O356"/>
      <c r="P356"/>
      <c r="Q356"/>
    </row>
    <row r="357" spans="1:17" ht="15">
      <c r="A357" s="42" t="s">
        <v>1</v>
      </c>
      <c r="B357" t="s">
        <v>2</v>
      </c>
      <c r="C357" t="s">
        <v>3</v>
      </c>
      <c r="D357" t="s">
        <v>4</v>
      </c>
      <c r="E357" t="s">
        <v>5</v>
      </c>
      <c r="F357" t="s">
        <v>6</v>
      </c>
      <c r="G357" t="s">
        <v>7</v>
      </c>
      <c r="H357" t="s">
        <v>8</v>
      </c>
      <c r="I357" t="s">
        <v>30</v>
      </c>
      <c r="J357" t="s">
        <v>9</v>
      </c>
      <c r="K357" t="s">
        <v>10</v>
      </c>
      <c r="L357" t="s">
        <v>11</v>
      </c>
      <c r="M357" t="s">
        <v>12</v>
      </c>
      <c r="N357" s="42" t="s">
        <v>1</v>
      </c>
      <c r="O357" t="s">
        <v>2</v>
      </c>
      <c r="P357" t="s">
        <v>3</v>
      </c>
      <c r="Q357" t="s">
        <v>4</v>
      </c>
    </row>
    <row r="358" spans="1:17" ht="15">
      <c r="A358" s="42" t="s">
        <v>13</v>
      </c>
      <c r="B358" t="s">
        <v>14</v>
      </c>
      <c r="C358" t="s">
        <v>14</v>
      </c>
      <c r="D358" t="s">
        <v>14</v>
      </c>
      <c r="E358" t="s">
        <v>14</v>
      </c>
      <c r="F358" t="s">
        <v>14</v>
      </c>
      <c r="G358" t="s">
        <v>14</v>
      </c>
      <c r="H358" t="s">
        <v>14</v>
      </c>
      <c r="I358" t="s">
        <v>14</v>
      </c>
      <c r="J358" t="s">
        <v>14</v>
      </c>
      <c r="K358" t="s">
        <v>14</v>
      </c>
      <c r="L358" t="s">
        <v>14</v>
      </c>
      <c r="M358" t="s">
        <v>14</v>
      </c>
      <c r="N358" s="42" t="s">
        <v>13</v>
      </c>
      <c r="O358" t="s">
        <v>14</v>
      </c>
      <c r="P358" t="s">
        <v>14</v>
      </c>
      <c r="Q358" t="s">
        <v>14</v>
      </c>
    </row>
    <row r="359" spans="1:17" ht="15">
      <c r="A359" s="42">
        <v>1</v>
      </c>
      <c r="B359">
        <v>0.2</v>
      </c>
      <c r="C359">
        <v>0.2</v>
      </c>
      <c r="D359">
        <v>0.2</v>
      </c>
      <c r="E359">
        <v>0.2</v>
      </c>
      <c r="F359">
        <v>0.2</v>
      </c>
      <c r="G359">
        <v>0.2</v>
      </c>
      <c r="H359">
        <v>0.2</v>
      </c>
      <c r="I359">
        <v>0.2</v>
      </c>
      <c r="J359">
        <v>0.4</v>
      </c>
      <c r="K359">
        <v>0.4</v>
      </c>
      <c r="L359">
        <v>0.4</v>
      </c>
      <c r="M359">
        <v>0.4</v>
      </c>
      <c r="N359" s="42">
        <v>1</v>
      </c>
      <c r="O359">
        <v>0.3</v>
      </c>
      <c r="P359">
        <v>0.3</v>
      </c>
      <c r="Q359">
        <v>0.3</v>
      </c>
    </row>
    <row r="360" spans="1:17" ht="15">
      <c r="A360" s="42">
        <v>2</v>
      </c>
      <c r="B360">
        <v>0.2</v>
      </c>
      <c r="C360">
        <v>0.2</v>
      </c>
      <c r="D360">
        <v>0.2</v>
      </c>
      <c r="E360">
        <v>0.2</v>
      </c>
      <c r="F360">
        <v>0.2</v>
      </c>
      <c r="G360">
        <v>0.2</v>
      </c>
      <c r="H360">
        <v>0.2</v>
      </c>
      <c r="I360">
        <v>0.2</v>
      </c>
      <c r="J360">
        <v>0.4</v>
      </c>
      <c r="K360">
        <v>0.4</v>
      </c>
      <c r="L360">
        <v>0.4</v>
      </c>
      <c r="M360">
        <v>0.4</v>
      </c>
      <c r="N360" s="42">
        <v>2</v>
      </c>
      <c r="O360">
        <v>0.3</v>
      </c>
      <c r="P360">
        <v>0.3</v>
      </c>
      <c r="Q360">
        <v>0.2</v>
      </c>
    </row>
    <row r="361" spans="1:17" ht="15">
      <c r="A361" s="42">
        <v>3</v>
      </c>
      <c r="B361">
        <v>0.2</v>
      </c>
      <c r="C361">
        <v>0.2</v>
      </c>
      <c r="D361">
        <v>0.2</v>
      </c>
      <c r="E361">
        <v>0.2</v>
      </c>
      <c r="F361">
        <v>0.2</v>
      </c>
      <c r="G361">
        <v>0.2</v>
      </c>
      <c r="H361">
        <v>0.2</v>
      </c>
      <c r="I361">
        <v>0.2</v>
      </c>
      <c r="J361">
        <v>0.4</v>
      </c>
      <c r="K361">
        <v>0.4</v>
      </c>
      <c r="L361">
        <v>0.4</v>
      </c>
      <c r="M361">
        <v>0.3</v>
      </c>
      <c r="N361" s="42">
        <v>3</v>
      </c>
      <c r="O361">
        <v>0.3</v>
      </c>
      <c r="P361">
        <v>0.3</v>
      </c>
      <c r="Q361">
        <v>0.2</v>
      </c>
    </row>
    <row r="362" spans="1:17" ht="15">
      <c r="A362" s="42">
        <v>4</v>
      </c>
      <c r="B362">
        <v>0.2</v>
      </c>
      <c r="C362">
        <v>0.2</v>
      </c>
      <c r="D362">
        <v>0.2</v>
      </c>
      <c r="E362">
        <v>0.2</v>
      </c>
      <c r="F362">
        <v>0.2</v>
      </c>
      <c r="G362">
        <v>0.2</v>
      </c>
      <c r="H362">
        <v>0.2</v>
      </c>
      <c r="I362">
        <v>0.2</v>
      </c>
      <c r="J362">
        <v>0.4</v>
      </c>
      <c r="K362">
        <v>0.4</v>
      </c>
      <c r="L362">
        <v>0.4</v>
      </c>
      <c r="M362">
        <v>0.3</v>
      </c>
      <c r="N362" s="42">
        <v>4</v>
      </c>
      <c r="O362">
        <v>0.3</v>
      </c>
      <c r="P362">
        <v>0.3</v>
      </c>
      <c r="Q362">
        <v>0.2</v>
      </c>
    </row>
    <row r="363" spans="1:17" ht="15">
      <c r="A363" s="42">
        <v>5</v>
      </c>
      <c r="B363">
        <v>0.2</v>
      </c>
      <c r="C363">
        <v>0.2</v>
      </c>
      <c r="D363">
        <v>0.2</v>
      </c>
      <c r="E363">
        <v>0.2</v>
      </c>
      <c r="F363">
        <v>0.2</v>
      </c>
      <c r="G363">
        <v>0.2</v>
      </c>
      <c r="H363">
        <v>0.2</v>
      </c>
      <c r="I363">
        <v>0.2</v>
      </c>
      <c r="J363">
        <v>0.4</v>
      </c>
      <c r="K363">
        <v>0.4</v>
      </c>
      <c r="L363">
        <v>0.4</v>
      </c>
      <c r="M363">
        <v>0.3</v>
      </c>
      <c r="N363" s="42">
        <v>5</v>
      </c>
      <c r="O363">
        <v>0.3</v>
      </c>
      <c r="P363">
        <v>0.3</v>
      </c>
      <c r="Q363">
        <v>0.2</v>
      </c>
    </row>
    <row r="364" spans="1:17" ht="15">
      <c r="A364" s="42">
        <v>6</v>
      </c>
      <c r="B364">
        <v>0.2</v>
      </c>
      <c r="C364">
        <v>0.2</v>
      </c>
      <c r="D364">
        <v>0.2</v>
      </c>
      <c r="E364">
        <v>0.2</v>
      </c>
      <c r="F364">
        <v>0.2</v>
      </c>
      <c r="G364">
        <v>0.2</v>
      </c>
      <c r="H364">
        <v>0.2</v>
      </c>
      <c r="I364">
        <v>0.2</v>
      </c>
      <c r="J364">
        <v>0.4</v>
      </c>
      <c r="K364">
        <v>0.4</v>
      </c>
      <c r="L364">
        <v>0.4</v>
      </c>
      <c r="M364">
        <v>0.3</v>
      </c>
      <c r="N364" s="42">
        <v>6</v>
      </c>
      <c r="O364">
        <v>0.3</v>
      </c>
      <c r="P364">
        <v>0.3</v>
      </c>
      <c r="Q364">
        <v>0.2</v>
      </c>
    </row>
    <row r="365" spans="1:17" ht="15">
      <c r="A365" s="42">
        <v>7</v>
      </c>
      <c r="B365">
        <v>0.2</v>
      </c>
      <c r="C365">
        <v>0.2</v>
      </c>
      <c r="D365">
        <v>0.2</v>
      </c>
      <c r="E365">
        <v>0.2</v>
      </c>
      <c r="F365">
        <v>0.2</v>
      </c>
      <c r="G365">
        <v>0.2</v>
      </c>
      <c r="H365">
        <v>0.2</v>
      </c>
      <c r="I365">
        <v>0.2</v>
      </c>
      <c r="J365">
        <v>0.4</v>
      </c>
      <c r="K365">
        <v>0.4</v>
      </c>
      <c r="L365">
        <v>0.4</v>
      </c>
      <c r="M365">
        <v>0.3</v>
      </c>
      <c r="N365" s="42">
        <v>7</v>
      </c>
      <c r="O365">
        <v>0.3</v>
      </c>
      <c r="P365">
        <v>0.3</v>
      </c>
      <c r="Q365">
        <v>0.2</v>
      </c>
    </row>
    <row r="366" spans="1:17" ht="15">
      <c r="A366" s="42">
        <v>8</v>
      </c>
      <c r="B366">
        <v>0.2</v>
      </c>
      <c r="C366">
        <v>0.2</v>
      </c>
      <c r="D366">
        <v>0.2</v>
      </c>
      <c r="E366">
        <v>0.2</v>
      </c>
      <c r="F366">
        <v>0.2</v>
      </c>
      <c r="G366">
        <v>0.2</v>
      </c>
      <c r="H366">
        <v>0.2</v>
      </c>
      <c r="I366">
        <v>0.2</v>
      </c>
      <c r="J366">
        <v>0.4</v>
      </c>
      <c r="K366">
        <v>0.4</v>
      </c>
      <c r="L366">
        <v>0.4</v>
      </c>
      <c r="M366">
        <v>0.3</v>
      </c>
      <c r="N366" s="42">
        <v>8</v>
      </c>
      <c r="O366">
        <v>0.3</v>
      </c>
      <c r="P366">
        <v>0.3</v>
      </c>
      <c r="Q366">
        <v>0.2</v>
      </c>
    </row>
    <row r="367" spans="1:17" ht="15">
      <c r="A367" s="42">
        <v>9</v>
      </c>
      <c r="B367">
        <v>0.2</v>
      </c>
      <c r="C367">
        <v>0.2</v>
      </c>
      <c r="D367">
        <v>0.2</v>
      </c>
      <c r="E367">
        <v>0.2</v>
      </c>
      <c r="F367">
        <v>0.2</v>
      </c>
      <c r="G367">
        <v>0.2</v>
      </c>
      <c r="H367">
        <v>0.2</v>
      </c>
      <c r="I367">
        <v>0.2</v>
      </c>
      <c r="J367">
        <v>0.4</v>
      </c>
      <c r="K367">
        <v>0.4</v>
      </c>
      <c r="L367">
        <v>0.4</v>
      </c>
      <c r="M367">
        <v>0.3</v>
      </c>
      <c r="N367" s="42">
        <v>9</v>
      </c>
      <c r="O367">
        <v>0.3</v>
      </c>
      <c r="P367">
        <v>0.3</v>
      </c>
      <c r="Q367">
        <v>0.2</v>
      </c>
    </row>
    <row r="368" spans="1:17" ht="15">
      <c r="A368" s="42">
        <v>10</v>
      </c>
      <c r="B368">
        <v>0.2</v>
      </c>
      <c r="C368">
        <v>0.2</v>
      </c>
      <c r="D368">
        <v>0.2</v>
      </c>
      <c r="E368">
        <v>0.2</v>
      </c>
      <c r="F368">
        <v>0.2</v>
      </c>
      <c r="G368">
        <v>0.2</v>
      </c>
      <c r="H368">
        <v>0.2</v>
      </c>
      <c r="I368">
        <v>0.2</v>
      </c>
      <c r="J368">
        <v>0.4</v>
      </c>
      <c r="K368">
        <v>0.4</v>
      </c>
      <c r="L368">
        <v>0.4</v>
      </c>
      <c r="M368">
        <v>0.3</v>
      </c>
      <c r="N368" s="42">
        <v>10</v>
      </c>
      <c r="O368">
        <v>0.3</v>
      </c>
      <c r="P368">
        <v>0.3</v>
      </c>
      <c r="Q368">
        <v>0.2</v>
      </c>
    </row>
    <row r="369" spans="1:17" ht="15">
      <c r="A369" s="42">
        <v>11</v>
      </c>
      <c r="B369">
        <v>0.2</v>
      </c>
      <c r="C369">
        <v>0.2</v>
      </c>
      <c r="D369">
        <v>0.2</v>
      </c>
      <c r="E369">
        <v>0.2</v>
      </c>
      <c r="F369">
        <v>0.2</v>
      </c>
      <c r="G369">
        <v>0.2</v>
      </c>
      <c r="H369">
        <v>0.2</v>
      </c>
      <c r="I369">
        <v>0.2</v>
      </c>
      <c r="J369">
        <v>0.4</v>
      </c>
      <c r="K369">
        <v>0.4</v>
      </c>
      <c r="L369">
        <v>0.4</v>
      </c>
      <c r="M369">
        <v>0.3</v>
      </c>
      <c r="N369" s="42">
        <v>11</v>
      </c>
      <c r="O369">
        <v>0.3</v>
      </c>
      <c r="P369">
        <v>0.3</v>
      </c>
      <c r="Q369">
        <v>0.2</v>
      </c>
    </row>
    <row r="370" spans="1:17" ht="15">
      <c r="A370" s="42">
        <v>12</v>
      </c>
      <c r="B370">
        <v>0.2</v>
      </c>
      <c r="C370">
        <v>0.2</v>
      </c>
      <c r="D370">
        <v>0.2</v>
      </c>
      <c r="E370">
        <v>0.2</v>
      </c>
      <c r="F370">
        <v>0.2</v>
      </c>
      <c r="G370">
        <v>0.2</v>
      </c>
      <c r="H370">
        <v>0.2</v>
      </c>
      <c r="I370">
        <v>0.2</v>
      </c>
      <c r="J370">
        <v>0.4</v>
      </c>
      <c r="K370">
        <v>0.4</v>
      </c>
      <c r="L370">
        <v>0.4</v>
      </c>
      <c r="M370">
        <v>0.3</v>
      </c>
      <c r="N370" s="42">
        <v>12</v>
      </c>
      <c r="O370">
        <v>0.3</v>
      </c>
      <c r="P370">
        <v>0.3</v>
      </c>
      <c r="Q370">
        <v>0.2</v>
      </c>
    </row>
    <row r="371" spans="1:17" ht="15">
      <c r="A371" s="42">
        <v>13</v>
      </c>
      <c r="B371">
        <v>0.2</v>
      </c>
      <c r="C371">
        <v>0.2</v>
      </c>
      <c r="D371">
        <v>0.2</v>
      </c>
      <c r="E371">
        <v>0.2</v>
      </c>
      <c r="F371">
        <v>0.2</v>
      </c>
      <c r="G371">
        <v>0.2</v>
      </c>
      <c r="H371">
        <v>0.2</v>
      </c>
      <c r="I371">
        <v>0.2</v>
      </c>
      <c r="J371">
        <v>0.4</v>
      </c>
      <c r="K371">
        <v>0.4</v>
      </c>
      <c r="L371">
        <v>0.4</v>
      </c>
      <c r="M371">
        <v>0.3</v>
      </c>
      <c r="N371" s="42">
        <v>13</v>
      </c>
      <c r="O371">
        <v>0.3</v>
      </c>
      <c r="P371">
        <v>0.3</v>
      </c>
      <c r="Q371">
        <v>0.2</v>
      </c>
    </row>
    <row r="372" spans="1:17" ht="15">
      <c r="A372" s="42">
        <v>14</v>
      </c>
      <c r="B372">
        <v>0.2</v>
      </c>
      <c r="C372">
        <v>0.2</v>
      </c>
      <c r="D372">
        <v>0.2</v>
      </c>
      <c r="E372">
        <v>0.2</v>
      </c>
      <c r="F372">
        <v>0.2</v>
      </c>
      <c r="G372">
        <v>0.2</v>
      </c>
      <c r="H372">
        <v>0.2</v>
      </c>
      <c r="I372">
        <v>0.2</v>
      </c>
      <c r="J372">
        <v>0.4</v>
      </c>
      <c r="K372">
        <v>0.4</v>
      </c>
      <c r="L372">
        <v>0.4</v>
      </c>
      <c r="M372">
        <v>0.3</v>
      </c>
      <c r="N372" s="42">
        <v>14</v>
      </c>
      <c r="O372">
        <v>0.3</v>
      </c>
      <c r="P372">
        <v>0.3</v>
      </c>
      <c r="Q372">
        <v>0.2</v>
      </c>
    </row>
    <row r="373" spans="1:17" ht="15">
      <c r="A373" s="42">
        <v>15</v>
      </c>
      <c r="B373">
        <v>0.2</v>
      </c>
      <c r="C373">
        <v>0.2</v>
      </c>
      <c r="D373">
        <v>0.2</v>
      </c>
      <c r="E373">
        <v>0.2</v>
      </c>
      <c r="F373">
        <v>0.2</v>
      </c>
      <c r="G373">
        <v>0.2</v>
      </c>
      <c r="H373">
        <v>0.2</v>
      </c>
      <c r="I373">
        <v>0.2</v>
      </c>
      <c r="J373">
        <v>0.4</v>
      </c>
      <c r="K373">
        <v>0.4</v>
      </c>
      <c r="L373">
        <v>0.4</v>
      </c>
      <c r="M373">
        <v>0.3</v>
      </c>
      <c r="N373" s="42">
        <v>15</v>
      </c>
      <c r="O373">
        <v>0.3</v>
      </c>
      <c r="P373">
        <v>0.3</v>
      </c>
      <c r="Q373">
        <v>0.2</v>
      </c>
    </row>
    <row r="374" spans="1:17" ht="15">
      <c r="A374" s="42">
        <v>16</v>
      </c>
      <c r="B374">
        <v>0.2</v>
      </c>
      <c r="C374">
        <v>0.2</v>
      </c>
      <c r="D374">
        <v>0.2</v>
      </c>
      <c r="E374">
        <v>0.2</v>
      </c>
      <c r="F374">
        <v>0.2</v>
      </c>
      <c r="G374">
        <v>0.2</v>
      </c>
      <c r="H374">
        <v>0.2</v>
      </c>
      <c r="I374">
        <v>0.2</v>
      </c>
      <c r="J374">
        <v>0.4</v>
      </c>
      <c r="K374">
        <v>0.4</v>
      </c>
      <c r="L374">
        <v>0.4</v>
      </c>
      <c r="M374">
        <v>0.3</v>
      </c>
      <c r="N374" s="42">
        <v>16</v>
      </c>
      <c r="O374">
        <v>0.3</v>
      </c>
      <c r="P374">
        <v>0.3</v>
      </c>
      <c r="Q374">
        <v>0.2</v>
      </c>
    </row>
    <row r="375" spans="1:17" ht="15">
      <c r="A375" s="42">
        <v>17</v>
      </c>
      <c r="B375">
        <v>0.2</v>
      </c>
      <c r="C375">
        <v>0.2</v>
      </c>
      <c r="D375">
        <v>0.2</v>
      </c>
      <c r="E375">
        <v>0.2</v>
      </c>
      <c r="F375">
        <v>0.2</v>
      </c>
      <c r="G375">
        <v>0.2</v>
      </c>
      <c r="H375">
        <v>0.2</v>
      </c>
      <c r="I375">
        <v>0.2</v>
      </c>
      <c r="J375">
        <v>0.4</v>
      </c>
      <c r="K375">
        <v>0.4</v>
      </c>
      <c r="L375">
        <v>0.4</v>
      </c>
      <c r="M375">
        <v>0.3</v>
      </c>
      <c r="N375" s="42">
        <v>17</v>
      </c>
      <c r="O375">
        <v>0.3</v>
      </c>
      <c r="P375">
        <v>0.3</v>
      </c>
      <c r="Q375">
        <v>0.2</v>
      </c>
    </row>
    <row r="376" spans="1:17" ht="15">
      <c r="A376" s="42">
        <v>18</v>
      </c>
      <c r="B376">
        <v>0.2</v>
      </c>
      <c r="C376">
        <v>0.2</v>
      </c>
      <c r="D376">
        <v>0.2</v>
      </c>
      <c r="E376">
        <v>0.2</v>
      </c>
      <c r="F376">
        <v>0.2</v>
      </c>
      <c r="G376">
        <v>0.2</v>
      </c>
      <c r="H376">
        <v>0.2</v>
      </c>
      <c r="I376">
        <v>0.2</v>
      </c>
      <c r="J376">
        <v>0.4</v>
      </c>
      <c r="K376">
        <v>0.4</v>
      </c>
      <c r="L376">
        <v>0.4</v>
      </c>
      <c r="M376">
        <v>0.3</v>
      </c>
      <c r="N376" s="42">
        <v>18</v>
      </c>
      <c r="O376">
        <v>0.3</v>
      </c>
      <c r="P376">
        <v>0.3</v>
      </c>
      <c r="Q376">
        <v>0.2</v>
      </c>
    </row>
    <row r="377" spans="1:17" ht="15">
      <c r="A377" s="42">
        <v>19</v>
      </c>
      <c r="B377">
        <v>0.2</v>
      </c>
      <c r="C377">
        <v>0.2</v>
      </c>
      <c r="D377">
        <v>0.2</v>
      </c>
      <c r="E377">
        <v>0.2</v>
      </c>
      <c r="F377">
        <v>0.2</v>
      </c>
      <c r="G377">
        <v>0.2</v>
      </c>
      <c r="H377">
        <v>0.2</v>
      </c>
      <c r="I377">
        <v>0.2</v>
      </c>
      <c r="J377">
        <v>0.4</v>
      </c>
      <c r="K377">
        <v>0.4</v>
      </c>
      <c r="L377">
        <v>0.4</v>
      </c>
      <c r="M377">
        <v>0.3</v>
      </c>
      <c r="N377" s="42">
        <v>19</v>
      </c>
      <c r="O377">
        <v>0.3</v>
      </c>
      <c r="P377">
        <v>0.3</v>
      </c>
      <c r="Q377">
        <v>0.2</v>
      </c>
    </row>
    <row r="378" spans="1:17" ht="15">
      <c r="A378" s="42">
        <v>20</v>
      </c>
      <c r="B378">
        <v>0.2</v>
      </c>
      <c r="C378">
        <v>0.2</v>
      </c>
      <c r="D378">
        <v>0.2</v>
      </c>
      <c r="E378">
        <v>0.2</v>
      </c>
      <c r="F378">
        <v>0.2</v>
      </c>
      <c r="G378">
        <v>0.2</v>
      </c>
      <c r="H378">
        <v>0.2</v>
      </c>
      <c r="I378">
        <v>0.2</v>
      </c>
      <c r="J378">
        <v>0.4</v>
      </c>
      <c r="K378">
        <v>0.4</v>
      </c>
      <c r="L378">
        <v>0.4</v>
      </c>
      <c r="M378">
        <v>0.3</v>
      </c>
      <c r="N378" s="42">
        <v>20</v>
      </c>
      <c r="O378">
        <v>0.3</v>
      </c>
      <c r="P378">
        <v>0.3</v>
      </c>
      <c r="Q378">
        <v>0.2</v>
      </c>
    </row>
    <row r="379" spans="1:17" ht="15">
      <c r="A379" s="42">
        <v>21</v>
      </c>
      <c r="B379">
        <v>0.2</v>
      </c>
      <c r="C379">
        <v>0.2</v>
      </c>
      <c r="D379">
        <v>0.2</v>
      </c>
      <c r="E379">
        <v>0.2</v>
      </c>
      <c r="F379">
        <v>0.2</v>
      </c>
      <c r="G379">
        <v>0.2</v>
      </c>
      <c r="H379">
        <v>0.2</v>
      </c>
      <c r="I379">
        <v>0.2</v>
      </c>
      <c r="J379">
        <v>0.4</v>
      </c>
      <c r="K379">
        <v>0.4</v>
      </c>
      <c r="L379">
        <v>0.4</v>
      </c>
      <c r="M379">
        <v>0.3</v>
      </c>
      <c r="N379" s="42">
        <v>21</v>
      </c>
      <c r="O379">
        <v>0.3</v>
      </c>
      <c r="P379">
        <v>0.3</v>
      </c>
      <c r="Q379">
        <v>0.2</v>
      </c>
    </row>
    <row r="380" spans="1:17" ht="15">
      <c r="A380" s="42">
        <v>22</v>
      </c>
      <c r="B380">
        <v>0.2</v>
      </c>
      <c r="C380">
        <v>0.2</v>
      </c>
      <c r="D380">
        <v>0.2</v>
      </c>
      <c r="E380">
        <v>0.2</v>
      </c>
      <c r="F380">
        <v>0.2</v>
      </c>
      <c r="G380">
        <v>0.2</v>
      </c>
      <c r="H380">
        <v>0.2</v>
      </c>
      <c r="I380">
        <v>0.2</v>
      </c>
      <c r="J380">
        <v>0.4</v>
      </c>
      <c r="K380">
        <v>0.4</v>
      </c>
      <c r="L380">
        <v>0.4</v>
      </c>
      <c r="M380">
        <v>0.3</v>
      </c>
      <c r="N380" s="42">
        <v>22</v>
      </c>
      <c r="O380">
        <v>0.3</v>
      </c>
      <c r="P380">
        <v>0.3</v>
      </c>
      <c r="Q380">
        <v>0.2</v>
      </c>
    </row>
    <row r="381" spans="1:17" ht="15">
      <c r="A381" s="42">
        <v>23</v>
      </c>
      <c r="B381">
        <v>0.2</v>
      </c>
      <c r="C381">
        <v>0.2</v>
      </c>
      <c r="D381">
        <v>0.2</v>
      </c>
      <c r="E381">
        <v>0.2</v>
      </c>
      <c r="F381">
        <v>0.2</v>
      </c>
      <c r="G381">
        <v>0.2</v>
      </c>
      <c r="H381">
        <v>0.2</v>
      </c>
      <c r="I381">
        <v>0.2</v>
      </c>
      <c r="J381">
        <v>0.4</v>
      </c>
      <c r="K381">
        <v>0.4</v>
      </c>
      <c r="L381">
        <v>0.4</v>
      </c>
      <c r="M381">
        <v>0.3</v>
      </c>
      <c r="N381" s="42">
        <v>23</v>
      </c>
      <c r="O381">
        <v>0.3</v>
      </c>
      <c r="P381">
        <v>0.3</v>
      </c>
      <c r="Q381">
        <v>0.2</v>
      </c>
    </row>
    <row r="382" spans="1:17" ht="15">
      <c r="A382" s="42">
        <v>24</v>
      </c>
      <c r="B382">
        <v>0.2</v>
      </c>
      <c r="C382">
        <v>0.2</v>
      </c>
      <c r="D382">
        <v>0.2</v>
      </c>
      <c r="E382">
        <v>0.2</v>
      </c>
      <c r="F382">
        <v>0.2</v>
      </c>
      <c r="G382">
        <v>0.2</v>
      </c>
      <c r="H382">
        <v>0.2</v>
      </c>
      <c r="I382">
        <v>0.2</v>
      </c>
      <c r="J382">
        <v>0.4</v>
      </c>
      <c r="K382">
        <v>0.4</v>
      </c>
      <c r="L382">
        <v>0.4</v>
      </c>
      <c r="M382">
        <v>0.3</v>
      </c>
      <c r="N382" s="42">
        <v>24</v>
      </c>
      <c r="O382">
        <v>0.3</v>
      </c>
      <c r="P382">
        <v>0.3</v>
      </c>
      <c r="Q382">
        <v>0.2</v>
      </c>
    </row>
    <row r="383" spans="1:17" ht="15">
      <c r="A383" s="42">
        <v>25</v>
      </c>
      <c r="B383">
        <v>0.2</v>
      </c>
      <c r="C383">
        <v>0.2</v>
      </c>
      <c r="D383">
        <v>0.2</v>
      </c>
      <c r="E383">
        <v>0.2</v>
      </c>
      <c r="F383">
        <v>0.2</v>
      </c>
      <c r="G383">
        <v>0.2</v>
      </c>
      <c r="H383">
        <v>0.2</v>
      </c>
      <c r="I383">
        <v>0.4</v>
      </c>
      <c r="J383">
        <v>0.4</v>
      </c>
      <c r="K383">
        <v>0.4</v>
      </c>
      <c r="L383">
        <v>0.4</v>
      </c>
      <c r="M383">
        <v>0.3</v>
      </c>
      <c r="N383" s="42">
        <v>25</v>
      </c>
      <c r="O383">
        <v>0.3</v>
      </c>
      <c r="P383">
        <v>0.3</v>
      </c>
      <c r="Q383">
        <v>0.2</v>
      </c>
    </row>
    <row r="384" spans="1:17" ht="15">
      <c r="A384" s="42">
        <v>26</v>
      </c>
      <c r="B384">
        <v>0.2</v>
      </c>
      <c r="C384">
        <v>0.2</v>
      </c>
      <c r="D384">
        <v>0.2</v>
      </c>
      <c r="E384">
        <v>0.2</v>
      </c>
      <c r="F384">
        <v>0.2</v>
      </c>
      <c r="G384">
        <v>0.2</v>
      </c>
      <c r="H384">
        <v>0.2</v>
      </c>
      <c r="I384">
        <v>0.4</v>
      </c>
      <c r="J384">
        <v>0.4</v>
      </c>
      <c r="K384">
        <v>0.4</v>
      </c>
      <c r="L384">
        <v>0.4</v>
      </c>
      <c r="M384">
        <v>0.3</v>
      </c>
      <c r="N384" s="42">
        <v>26</v>
      </c>
      <c r="O384">
        <v>0.3</v>
      </c>
      <c r="P384">
        <v>0.3</v>
      </c>
      <c r="Q384">
        <v>0.2</v>
      </c>
    </row>
    <row r="385" spans="1:17" ht="15">
      <c r="A385" s="42">
        <v>27</v>
      </c>
      <c r="B385">
        <v>0.2</v>
      </c>
      <c r="C385">
        <v>0.2</v>
      </c>
      <c r="D385">
        <v>0.2</v>
      </c>
      <c r="E385">
        <v>0.2</v>
      </c>
      <c r="F385">
        <v>0.2</v>
      </c>
      <c r="G385">
        <v>0.2</v>
      </c>
      <c r="H385">
        <v>0.2</v>
      </c>
      <c r="I385">
        <v>0.4</v>
      </c>
      <c r="J385">
        <v>0.4</v>
      </c>
      <c r="K385">
        <v>0.4</v>
      </c>
      <c r="L385">
        <v>0.4</v>
      </c>
      <c r="M385" t="s">
        <v>19</v>
      </c>
      <c r="N385" s="42">
        <v>27</v>
      </c>
      <c r="O385">
        <v>0.3</v>
      </c>
      <c r="P385">
        <v>0.3</v>
      </c>
      <c r="Q385">
        <v>0.2</v>
      </c>
    </row>
    <row r="386" spans="1:17" ht="15">
      <c r="A386" s="42">
        <v>28</v>
      </c>
      <c r="B386">
        <v>0.2</v>
      </c>
      <c r="C386">
        <v>0.2</v>
      </c>
      <c r="D386">
        <v>0.2</v>
      </c>
      <c r="E386">
        <v>0.2</v>
      </c>
      <c r="F386">
        <v>0.2</v>
      </c>
      <c r="G386">
        <v>0.2</v>
      </c>
      <c r="H386">
        <v>0.2</v>
      </c>
      <c r="I386">
        <v>0.4</v>
      </c>
      <c r="J386">
        <v>0.4</v>
      </c>
      <c r="K386">
        <v>0.4</v>
      </c>
      <c r="L386">
        <v>0.4</v>
      </c>
      <c r="M386">
        <v>0.3</v>
      </c>
      <c r="N386" s="42">
        <v>28</v>
      </c>
      <c r="O386">
        <v>0.3</v>
      </c>
      <c r="P386">
        <v>0.3</v>
      </c>
      <c r="Q386">
        <v>0.2</v>
      </c>
    </row>
    <row r="387" spans="1:17" ht="15">
      <c r="A387" s="42">
        <v>29</v>
      </c>
      <c r="B387">
        <v>0.2</v>
      </c>
      <c r="C387">
        <v>0.2</v>
      </c>
      <c r="D387">
        <v>0.2</v>
      </c>
      <c r="E387">
        <v>0.2</v>
      </c>
      <c r="F387"/>
      <c r="G387">
        <v>0.2</v>
      </c>
      <c r="H387">
        <v>0.2</v>
      </c>
      <c r="I387">
        <v>0.4</v>
      </c>
      <c r="J387">
        <v>0.4</v>
      </c>
      <c r="K387">
        <v>0.4</v>
      </c>
      <c r="L387">
        <v>0.4</v>
      </c>
      <c r="M387">
        <v>0.3</v>
      </c>
      <c r="N387" s="42">
        <v>29</v>
      </c>
      <c r="O387">
        <v>0.3</v>
      </c>
      <c r="P387">
        <v>0.3</v>
      </c>
      <c r="Q387">
        <v>0.2</v>
      </c>
    </row>
    <row r="388" spans="1:17" ht="15">
      <c r="A388" s="42">
        <v>30</v>
      </c>
      <c r="B388">
        <v>0.2</v>
      </c>
      <c r="C388">
        <v>0.2</v>
      </c>
      <c r="D388">
        <v>0.2</v>
      </c>
      <c r="E388">
        <v>0.2</v>
      </c>
      <c r="F388"/>
      <c r="G388">
        <v>0.2</v>
      </c>
      <c r="H388">
        <v>0.2</v>
      </c>
      <c r="I388">
        <v>0.4</v>
      </c>
      <c r="J388">
        <v>0.4</v>
      </c>
      <c r="K388">
        <v>0.4</v>
      </c>
      <c r="L388">
        <v>0.4</v>
      </c>
      <c r="M388">
        <v>0.3</v>
      </c>
      <c r="N388" s="42">
        <v>30</v>
      </c>
      <c r="O388">
        <v>0.3</v>
      </c>
      <c r="P388">
        <v>0.3</v>
      </c>
      <c r="Q388">
        <v>0.2</v>
      </c>
    </row>
    <row r="389" spans="1:17" ht="15">
      <c r="A389" s="42">
        <v>31</v>
      </c>
      <c r="B389">
        <v>0.2</v>
      </c>
      <c r="D389">
        <v>0.2</v>
      </c>
      <c r="E389">
        <v>0.2</v>
      </c>
      <c r="F389"/>
      <c r="G389">
        <v>0.2</v>
      </c>
      <c r="H389"/>
      <c r="I389">
        <v>0.4</v>
      </c>
      <c r="J389"/>
      <c r="K389">
        <v>0.4</v>
      </c>
      <c r="L389">
        <v>0.4</v>
      </c>
      <c r="M389"/>
      <c r="N389" s="42">
        <v>31</v>
      </c>
      <c r="O389">
        <v>0.3</v>
      </c>
      <c r="P389"/>
      <c r="Q389">
        <v>0.2</v>
      </c>
    </row>
    <row r="390" spans="1:17" ht="15">
      <c r="A390" s="42"/>
      <c r="B390" t="s">
        <v>14</v>
      </c>
      <c r="C390" t="s">
        <v>14</v>
      </c>
      <c r="D390" t="s">
        <v>14</v>
      </c>
      <c r="E390" t="s">
        <v>14</v>
      </c>
      <c r="F390" t="s">
        <v>14</v>
      </c>
      <c r="G390" t="s">
        <v>14</v>
      </c>
      <c r="H390" t="s">
        <v>14</v>
      </c>
      <c r="I390" t="s">
        <v>14</v>
      </c>
      <c r="J390" t="s">
        <v>14</v>
      </c>
      <c r="K390" t="s">
        <v>14</v>
      </c>
      <c r="L390" t="s">
        <v>14</v>
      </c>
      <c r="M390" t="s">
        <v>14</v>
      </c>
      <c r="N390" s="42"/>
      <c r="O390" t="s">
        <v>14</v>
      </c>
      <c r="P390" t="s">
        <v>14</v>
      </c>
      <c r="Q390" t="s">
        <v>14</v>
      </c>
    </row>
    <row r="391" spans="5:17" ht="12.75">
      <c r="E391"/>
      <c r="F391"/>
      <c r="G391"/>
      <c r="H391"/>
      <c r="I391"/>
      <c r="J391"/>
      <c r="K391"/>
      <c r="L391"/>
      <c r="M391"/>
      <c r="N391"/>
      <c r="O391"/>
      <c r="P391"/>
      <c r="Q391"/>
    </row>
    <row r="392" spans="1:17" ht="15">
      <c r="A392" s="42" t="s">
        <v>15</v>
      </c>
      <c r="B392">
        <v>0.2</v>
      </c>
      <c r="C392">
        <v>0.2</v>
      </c>
      <c r="D392">
        <v>0.2</v>
      </c>
      <c r="E392">
        <v>0.2</v>
      </c>
      <c r="F392">
        <v>0.2</v>
      </c>
      <c r="G392">
        <v>0.2</v>
      </c>
      <c r="H392">
        <v>0.2</v>
      </c>
      <c r="I392">
        <v>0.2</v>
      </c>
      <c r="J392">
        <v>0.4</v>
      </c>
      <c r="K392">
        <v>0.4</v>
      </c>
      <c r="L392">
        <v>0.4</v>
      </c>
      <c r="M392">
        <v>0.3</v>
      </c>
      <c r="N392" s="42" t="s">
        <v>15</v>
      </c>
      <c r="O392">
        <v>0.3</v>
      </c>
      <c r="P392">
        <v>0.3</v>
      </c>
      <c r="Q392">
        <v>0.2</v>
      </c>
    </row>
    <row r="393" spans="1:17" ht="15">
      <c r="A393" s="42" t="s">
        <v>16</v>
      </c>
      <c r="B393">
        <v>0.2</v>
      </c>
      <c r="C393">
        <v>0.2</v>
      </c>
      <c r="D393">
        <v>0.2</v>
      </c>
      <c r="E393">
        <v>0.2</v>
      </c>
      <c r="F393">
        <v>0.2</v>
      </c>
      <c r="G393">
        <v>0.2</v>
      </c>
      <c r="H393">
        <v>0.2</v>
      </c>
      <c r="I393">
        <v>0.4</v>
      </c>
      <c r="J393">
        <v>0.4</v>
      </c>
      <c r="K393">
        <v>0.4</v>
      </c>
      <c r="L393">
        <v>0.4</v>
      </c>
      <c r="M393">
        <v>0.4</v>
      </c>
      <c r="N393" s="42" t="s">
        <v>16</v>
      </c>
      <c r="O393">
        <v>0.3</v>
      </c>
      <c r="P393">
        <v>0.3</v>
      </c>
      <c r="Q393">
        <v>0.3</v>
      </c>
    </row>
    <row r="394" spans="1:17" ht="15">
      <c r="A394" s="42" t="s">
        <v>17</v>
      </c>
      <c r="B394">
        <v>0.2</v>
      </c>
      <c r="C394">
        <v>0.2</v>
      </c>
      <c r="D394">
        <v>0.2</v>
      </c>
      <c r="E394">
        <v>0.2</v>
      </c>
      <c r="F394">
        <v>0.2</v>
      </c>
      <c r="G394">
        <v>0.2</v>
      </c>
      <c r="H394">
        <v>0.2</v>
      </c>
      <c r="I394">
        <v>0.25</v>
      </c>
      <c r="J394">
        <v>0.4</v>
      </c>
      <c r="K394">
        <v>0.4</v>
      </c>
      <c r="L394">
        <v>0.4</v>
      </c>
      <c r="M394">
        <v>0.31</v>
      </c>
      <c r="N394" s="42" t="s">
        <v>17</v>
      </c>
      <c r="O394">
        <v>0.3</v>
      </c>
      <c r="P394">
        <v>0.3</v>
      </c>
      <c r="Q394">
        <v>0.2</v>
      </c>
    </row>
    <row r="395" spans="1:17" ht="15">
      <c r="A395" s="42" t="s">
        <v>20</v>
      </c>
      <c r="B395">
        <v>0.012</v>
      </c>
      <c r="C395">
        <v>0.012</v>
      </c>
      <c r="D395">
        <v>0.012</v>
      </c>
      <c r="E395">
        <v>0.012</v>
      </c>
      <c r="F395">
        <v>0.011</v>
      </c>
      <c r="G395">
        <v>0.012</v>
      </c>
      <c r="H395">
        <v>0.012</v>
      </c>
      <c r="I395">
        <v>0.015</v>
      </c>
      <c r="J395">
        <v>0.024</v>
      </c>
      <c r="K395">
        <v>0.025</v>
      </c>
      <c r="L395">
        <v>0.025</v>
      </c>
      <c r="M395">
        <v>0.018</v>
      </c>
      <c r="N395" s="42" t="s">
        <v>20</v>
      </c>
      <c r="O395">
        <v>0.018</v>
      </c>
      <c r="P395">
        <v>0.018</v>
      </c>
      <c r="Q395">
        <v>0.012</v>
      </c>
    </row>
    <row r="396" spans="1:17" ht="15">
      <c r="A396" s="42" t="s">
        <v>21</v>
      </c>
      <c r="B396">
        <v>6</v>
      </c>
      <c r="C396">
        <v>6</v>
      </c>
      <c r="D396">
        <v>6</v>
      </c>
      <c r="E396">
        <v>6</v>
      </c>
      <c r="F396">
        <v>6</v>
      </c>
      <c r="G396">
        <v>6</v>
      </c>
      <c r="H396">
        <v>6</v>
      </c>
      <c r="I396">
        <v>8</v>
      </c>
      <c r="J396">
        <v>12</v>
      </c>
      <c r="K396">
        <v>12</v>
      </c>
      <c r="L396">
        <v>12</v>
      </c>
      <c r="M396">
        <v>9</v>
      </c>
      <c r="N396" s="42" t="s">
        <v>21</v>
      </c>
      <c r="O396">
        <v>9</v>
      </c>
      <c r="P396">
        <v>9</v>
      </c>
      <c r="Q396">
        <v>6</v>
      </c>
    </row>
    <row r="397" spans="1:17" ht="15">
      <c r="A397" s="42" t="s">
        <v>117</v>
      </c>
      <c r="E397"/>
      <c r="F397"/>
      <c r="G397"/>
      <c r="H397"/>
      <c r="I397"/>
      <c r="J397"/>
      <c r="K397"/>
      <c r="L397"/>
      <c r="M397"/>
      <c r="N397" s="42" t="s">
        <v>117</v>
      </c>
      <c r="O397"/>
      <c r="P397"/>
      <c r="Q397"/>
    </row>
    <row r="398" spans="1:31" ht="12.75">
      <c r="A398" s="7"/>
      <c r="B398" s="7"/>
      <c r="C398" s="7"/>
      <c r="D398" s="7"/>
      <c r="R398" s="7"/>
      <c r="S398" s="7"/>
      <c r="T398" s="7"/>
      <c r="U398" s="7"/>
      <c r="V398" s="7"/>
      <c r="W398" s="7"/>
      <c r="X398" s="7"/>
      <c r="Y398" s="7"/>
      <c r="Z398" s="7"/>
      <c r="AA398" s="7"/>
      <c r="AB398" s="7"/>
      <c r="AC398" s="7"/>
      <c r="AD398" s="7"/>
      <c r="AE398" s="7"/>
    </row>
    <row r="399" spans="1:31" ht="12.75">
      <c r="A399" s="7"/>
      <c r="B399" s="7"/>
      <c r="C399" s="7"/>
      <c r="D399" s="7"/>
      <c r="R399" s="7"/>
      <c r="S399" s="7"/>
      <c r="T399" s="7"/>
      <c r="U399" s="7"/>
      <c r="V399" s="7"/>
      <c r="W399" s="7"/>
      <c r="X399" s="7"/>
      <c r="Y399" s="7"/>
      <c r="Z399" s="7"/>
      <c r="AA399" s="7"/>
      <c r="AB399" s="7"/>
      <c r="AC399" s="7"/>
      <c r="AD399" s="7"/>
      <c r="AE399" s="7"/>
    </row>
    <row r="400" spans="1:31" ht="12.75">
      <c r="A400" s="222"/>
      <c r="B400" s="7"/>
      <c r="C400" s="7"/>
      <c r="D400" s="7"/>
      <c r="N400" s="222"/>
      <c r="R400" s="7"/>
      <c r="S400" s="7"/>
      <c r="T400" s="7"/>
      <c r="U400" s="7"/>
      <c r="V400" s="7"/>
      <c r="W400" s="7"/>
      <c r="X400" s="7"/>
      <c r="Y400" s="7"/>
      <c r="Z400" s="7"/>
      <c r="AA400" s="7"/>
      <c r="AB400" s="7"/>
      <c r="AC400" s="7"/>
      <c r="AD400" s="7"/>
      <c r="AE400" s="7"/>
    </row>
    <row r="401" spans="1:31" ht="12.75">
      <c r="A401" s="222"/>
      <c r="B401" s="7"/>
      <c r="C401" s="7"/>
      <c r="D401" s="7"/>
      <c r="N401" s="222"/>
      <c r="R401" s="7"/>
      <c r="S401" s="7"/>
      <c r="T401" s="7"/>
      <c r="U401" s="7"/>
      <c r="V401" s="7"/>
      <c r="W401" s="7"/>
      <c r="X401" s="7"/>
      <c r="Y401" s="7"/>
      <c r="Z401" s="7"/>
      <c r="AA401" s="7"/>
      <c r="AB401" s="7"/>
      <c r="AC401" s="7"/>
      <c r="AD401" s="7"/>
      <c r="AE401" s="7"/>
    </row>
    <row r="402" spans="1:31" ht="12.75">
      <c r="A402" s="7"/>
      <c r="B402" s="7"/>
      <c r="C402" s="7"/>
      <c r="D402" s="7"/>
      <c r="R402" s="7"/>
      <c r="S402" s="7"/>
      <c r="T402" s="7"/>
      <c r="U402" s="7"/>
      <c r="V402" s="7"/>
      <c r="W402" s="7"/>
      <c r="X402" s="7"/>
      <c r="Y402" s="7"/>
      <c r="Z402" s="7"/>
      <c r="AA402" s="7"/>
      <c r="AB402" s="7"/>
      <c r="AC402" s="7"/>
      <c r="AD402" s="7"/>
      <c r="AE402" s="7"/>
    </row>
    <row r="403" spans="1:31" ht="12.75">
      <c r="A403" s="7"/>
      <c r="B403" s="7"/>
      <c r="C403" s="7"/>
      <c r="D403" s="7"/>
      <c r="R403" s="7"/>
      <c r="S403" s="7"/>
      <c r="T403" s="7"/>
      <c r="U403" s="7"/>
      <c r="V403" s="7"/>
      <c r="W403" s="7"/>
      <c r="X403" s="7"/>
      <c r="Y403" s="7"/>
      <c r="Z403" s="7"/>
      <c r="AA403" s="7"/>
      <c r="AB403" s="7"/>
      <c r="AC403" s="7"/>
      <c r="AD403" s="7"/>
      <c r="AE403" s="7"/>
    </row>
    <row r="404" spans="1:31" ht="12.75">
      <c r="A404" s="7"/>
      <c r="B404" s="7"/>
      <c r="C404" s="7"/>
      <c r="D404" s="7"/>
      <c r="R404" s="7"/>
      <c r="S404" s="7"/>
      <c r="T404" s="7"/>
      <c r="U404" s="7"/>
      <c r="V404" s="7"/>
      <c r="W404" s="7"/>
      <c r="X404" s="7"/>
      <c r="Y404" s="7"/>
      <c r="Z404" s="7"/>
      <c r="AA404" s="7"/>
      <c r="AB404" s="7"/>
      <c r="AC404" s="7"/>
      <c r="AD404" s="7"/>
      <c r="AE404" s="7"/>
    </row>
  </sheetData>
  <printOptions/>
  <pageMargins left="0.75" right="0.75" top="0.57" bottom="0.28" header="0.33" footer="0.24"/>
  <pageSetup fitToHeight="5" fitToWidth="1" horizontalDpi="600" verticalDpi="600" orientation="landscape" scale="43" r:id="rId2"/>
  <drawing r:id="rId1"/>
</worksheet>
</file>

<file path=xl/worksheets/sheet9.xml><?xml version="1.0" encoding="utf-8"?>
<worksheet xmlns="http://schemas.openxmlformats.org/spreadsheetml/2006/main" xmlns:r="http://schemas.openxmlformats.org/officeDocument/2006/relationships">
  <sheetPr codeName="Sheet6">
    <tabColor indexed="47"/>
    <pageSetUpPr fitToPage="1"/>
  </sheetPr>
  <dimension ref="A1:W407"/>
  <sheetViews>
    <sheetView showOutlineSymbols="0" zoomScale="75" zoomScaleNormal="75" workbookViewId="0" topLeftCell="A1">
      <selection activeCell="A1" sqref="A1"/>
    </sheetView>
  </sheetViews>
  <sheetFormatPr defaultColWidth="9.140625" defaultRowHeight="12.75"/>
  <cols>
    <col min="1" max="3" width="12.57421875" style="122" customWidth="1"/>
    <col min="4" max="4" width="16.7109375" style="122" customWidth="1"/>
    <col min="5" max="5" width="13.8515625" style="122" customWidth="1"/>
    <col min="6" max="6" width="16.28125" style="122" customWidth="1"/>
    <col min="7" max="9" width="13.8515625" style="122" customWidth="1"/>
    <col min="10" max="11" width="15.140625" style="122" customWidth="1"/>
    <col min="12" max="12" width="17.8515625" style="122" bestFit="1" customWidth="1"/>
    <col min="13" max="16384" width="12.421875" style="122" customWidth="1"/>
  </cols>
  <sheetData>
    <row r="1" spans="2:11" ht="30" thickBot="1">
      <c r="B1" s="260"/>
      <c r="C1" s="261"/>
      <c r="D1" s="261"/>
      <c r="E1" s="258" t="s">
        <v>337</v>
      </c>
      <c r="F1" s="259"/>
      <c r="G1" s="259"/>
      <c r="I1" s="123" t="s">
        <v>338</v>
      </c>
      <c r="J1" s="124" t="s">
        <v>339</v>
      </c>
      <c r="K1" s="125" t="s">
        <v>340</v>
      </c>
    </row>
    <row r="2" spans="2:11" ht="14.25" customHeight="1" thickBot="1">
      <c r="B2" s="126"/>
      <c r="C2" s="126"/>
      <c r="D2" s="127"/>
      <c r="E2" s="127"/>
      <c r="I2" s="127"/>
      <c r="J2" s="128">
        <f>H253+K253+B275+D275+G275+J275</f>
        <v>0</v>
      </c>
      <c r="K2" s="129" t="e">
        <f>J275/J2</f>
        <v>#DIV/0!</v>
      </c>
    </row>
    <row r="3" spans="1:6" ht="14.25" customHeight="1">
      <c r="A3" s="126"/>
      <c r="B3" s="262" t="s">
        <v>341</v>
      </c>
      <c r="C3" s="263"/>
      <c r="D3" s="263"/>
      <c r="E3" s="264"/>
      <c r="F3" s="130"/>
    </row>
    <row r="4" spans="2:23" ht="14.25" customHeight="1">
      <c r="B4" s="260">
        <f ca="1">NOW()</f>
        <v>39188.69449340278</v>
      </c>
      <c r="C4" s="261"/>
      <c r="D4" s="261"/>
      <c r="M4" s="189"/>
      <c r="N4" s="189"/>
      <c r="O4" s="189"/>
      <c r="P4" s="189"/>
      <c r="Q4" s="189"/>
      <c r="R4" s="189"/>
      <c r="S4" s="189"/>
      <c r="T4" s="189"/>
      <c r="U4" s="189"/>
      <c r="V4" s="189"/>
      <c r="W4" s="189"/>
    </row>
    <row r="5" spans="2:23" ht="15" customHeight="1" hidden="1">
      <c r="B5" s="126"/>
      <c r="C5" s="126"/>
      <c r="D5" s="127"/>
      <c r="E5" s="127"/>
      <c r="F5" s="127"/>
      <c r="G5" s="126" t="s">
        <v>342</v>
      </c>
      <c r="H5" s="127"/>
      <c r="I5" s="126"/>
      <c r="J5" s="126"/>
      <c r="M5" s="190"/>
      <c r="N5" s="188" t="s">
        <v>342</v>
      </c>
      <c r="O5" s="188"/>
      <c r="P5" s="188"/>
      <c r="Q5" s="191"/>
      <c r="R5" s="188"/>
      <c r="S5" s="189"/>
      <c r="T5" s="189"/>
      <c r="U5" s="189"/>
      <c r="V5" s="189"/>
      <c r="W5" s="189"/>
    </row>
    <row r="6" spans="1:23" ht="15" customHeight="1" hidden="1">
      <c r="A6" s="126"/>
      <c r="B6" s="126"/>
      <c r="C6" s="127"/>
      <c r="F6" s="130" t="s">
        <v>343</v>
      </c>
      <c r="M6" s="192" t="s">
        <v>443</v>
      </c>
      <c r="N6" s="189"/>
      <c r="O6" s="189"/>
      <c r="P6" s="189"/>
      <c r="Q6" s="189"/>
      <c r="R6" s="189"/>
      <c r="S6" s="189"/>
      <c r="T6" s="189"/>
      <c r="U6" s="189"/>
      <c r="V6" s="189"/>
      <c r="W6" s="189"/>
    </row>
    <row r="7" spans="1:23" ht="15" customHeight="1" hidden="1">
      <c r="A7" s="126"/>
      <c r="B7" s="126"/>
      <c r="C7" s="127"/>
      <c r="F7" s="130"/>
      <c r="M7" s="189"/>
      <c r="N7" s="189"/>
      <c r="O7" s="189"/>
      <c r="P7" s="189"/>
      <c r="Q7" s="189"/>
      <c r="R7" s="189"/>
      <c r="S7" s="189"/>
      <c r="T7" s="189"/>
      <c r="U7" s="189"/>
      <c r="V7" s="189"/>
      <c r="W7" s="189"/>
    </row>
    <row r="8" spans="1:23" ht="15" customHeight="1" hidden="1">
      <c r="A8" s="127"/>
      <c r="B8" s="247" t="s">
        <v>344</v>
      </c>
      <c r="C8" s="247"/>
      <c r="D8" s="247"/>
      <c r="E8" s="247"/>
      <c r="F8" s="247"/>
      <c r="G8" s="247"/>
      <c r="H8" s="247"/>
      <c r="K8" s="131"/>
      <c r="M8" s="189"/>
      <c r="N8" s="189"/>
      <c r="O8" s="189"/>
      <c r="P8" s="189"/>
      <c r="Q8" s="189"/>
      <c r="R8" s="189"/>
      <c r="S8" s="189"/>
      <c r="T8" s="189"/>
      <c r="U8" s="189"/>
      <c r="V8" s="189"/>
      <c r="W8" s="189"/>
    </row>
    <row r="9" spans="1:23" ht="15" customHeight="1" hidden="1">
      <c r="A9" s="126"/>
      <c r="B9" s="251" t="s">
        <v>345</v>
      </c>
      <c r="C9" s="251"/>
      <c r="D9" s="251"/>
      <c r="E9" s="251"/>
      <c r="F9" s="251"/>
      <c r="M9" s="194" t="s">
        <v>202</v>
      </c>
      <c r="N9" s="189" t="s">
        <v>444</v>
      </c>
      <c r="O9" s="189"/>
      <c r="P9" s="189"/>
      <c r="Q9" s="189"/>
      <c r="R9" s="189"/>
      <c r="S9" s="189"/>
      <c r="T9" s="189"/>
      <c r="U9" s="189"/>
      <c r="V9" s="189"/>
      <c r="W9" s="189"/>
    </row>
    <row r="10" spans="1:23" ht="15" customHeight="1" hidden="1">
      <c r="A10" s="127"/>
      <c r="B10" s="132"/>
      <c r="C10" s="132"/>
      <c r="D10" s="132"/>
      <c r="E10" s="132"/>
      <c r="F10" s="133" t="s">
        <v>202</v>
      </c>
      <c r="G10" s="251" t="s">
        <v>346</v>
      </c>
      <c r="H10" s="251"/>
      <c r="M10" s="194" t="s">
        <v>23</v>
      </c>
      <c r="N10" s="194" t="s">
        <v>294</v>
      </c>
      <c r="O10" s="194" t="s">
        <v>209</v>
      </c>
      <c r="P10" s="189"/>
      <c r="Q10" s="189"/>
      <c r="R10" s="189"/>
      <c r="S10" s="189"/>
      <c r="T10" s="189"/>
      <c r="U10" s="189"/>
      <c r="V10" s="189"/>
      <c r="W10" s="189"/>
    </row>
    <row r="11" spans="1:23" ht="15" customHeight="1" hidden="1" thickBot="1">
      <c r="A11" s="126"/>
      <c r="D11" s="134" t="s">
        <v>205</v>
      </c>
      <c r="F11" s="134" t="s">
        <v>23</v>
      </c>
      <c r="G11" s="133" t="s">
        <v>294</v>
      </c>
      <c r="H11" s="133" t="s">
        <v>209</v>
      </c>
      <c r="K11" s="131"/>
      <c r="M11" s="194" t="s">
        <v>213</v>
      </c>
      <c r="N11" s="194" t="s">
        <v>215</v>
      </c>
      <c r="O11" s="194" t="s">
        <v>216</v>
      </c>
      <c r="P11" s="189"/>
      <c r="Q11" s="189"/>
      <c r="R11" s="189"/>
      <c r="S11" s="189"/>
      <c r="T11" s="189"/>
      <c r="U11" s="189"/>
      <c r="V11" s="189"/>
      <c r="W11" s="189"/>
    </row>
    <row r="12" spans="1:23" ht="15" customHeight="1" hidden="1" thickBot="1">
      <c r="A12" s="127"/>
      <c r="B12" s="134" t="s">
        <v>204</v>
      </c>
      <c r="C12" s="134" t="s">
        <v>210</v>
      </c>
      <c r="D12" s="134" t="s">
        <v>211</v>
      </c>
      <c r="E12" s="134" t="s">
        <v>212</v>
      </c>
      <c r="F12" s="134" t="s">
        <v>213</v>
      </c>
      <c r="G12" s="134" t="s">
        <v>215</v>
      </c>
      <c r="H12" s="134" t="s">
        <v>216</v>
      </c>
      <c r="M12" s="194" t="s">
        <v>217</v>
      </c>
      <c r="N12" s="194" t="s">
        <v>217</v>
      </c>
      <c r="O12" s="194" t="s">
        <v>217</v>
      </c>
      <c r="P12" s="189"/>
      <c r="Q12" s="189"/>
      <c r="R12" s="189"/>
      <c r="S12" s="189"/>
      <c r="T12" s="189"/>
      <c r="U12" s="189"/>
      <c r="V12" s="189"/>
      <c r="W12" s="189"/>
    </row>
    <row r="13" spans="1:23" ht="15" customHeight="1" hidden="1">
      <c r="A13" s="126" t="s">
        <v>23</v>
      </c>
      <c r="B13" s="134" t="s">
        <v>217</v>
      </c>
      <c r="C13" s="134" t="s">
        <v>217</v>
      </c>
      <c r="D13" s="134" t="s">
        <v>217</v>
      </c>
      <c r="E13" s="134" t="s">
        <v>219</v>
      </c>
      <c r="F13" s="134" t="s">
        <v>217</v>
      </c>
      <c r="G13" s="134" t="s">
        <v>217</v>
      </c>
      <c r="H13" s="134" t="s">
        <v>217</v>
      </c>
      <c r="M13" s="195" t="e">
        <f>#REF!+#REF!-#REF!-#REF!</f>
        <v>#REF!</v>
      </c>
      <c r="N13" s="195">
        <v>0</v>
      </c>
      <c r="O13" s="197">
        <v>0</v>
      </c>
      <c r="P13" s="189"/>
      <c r="Q13" s="189"/>
      <c r="R13" s="189"/>
      <c r="S13" s="189"/>
      <c r="T13" s="189"/>
      <c r="U13" s="189"/>
      <c r="V13" s="189"/>
      <c r="W13" s="189"/>
    </row>
    <row r="14" spans="1:23" ht="15" customHeight="1" hidden="1">
      <c r="A14" s="135" t="s">
        <v>222</v>
      </c>
      <c r="B14" s="136">
        <v>1513</v>
      </c>
      <c r="C14" s="136">
        <v>61</v>
      </c>
      <c r="D14" s="136">
        <v>67</v>
      </c>
      <c r="E14" s="137">
        <v>0.21</v>
      </c>
      <c r="F14" s="136" t="e">
        <f>#REF!+B14-C14-D14</f>
        <v>#REF!</v>
      </c>
      <c r="G14" s="136">
        <v>0</v>
      </c>
      <c r="H14" s="138">
        <v>0</v>
      </c>
      <c r="M14" s="195" t="e">
        <f>M13+#REF!-#REF!-#REF!</f>
        <v>#REF!</v>
      </c>
      <c r="N14" s="198">
        <v>0</v>
      </c>
      <c r="O14" s="198">
        <v>0</v>
      </c>
      <c r="P14" s="189"/>
      <c r="Q14" s="189"/>
      <c r="R14" s="189"/>
      <c r="S14" s="189"/>
      <c r="T14" s="189"/>
      <c r="U14" s="189"/>
      <c r="V14" s="189"/>
      <c r="W14" s="189"/>
    </row>
    <row r="15" spans="1:23" ht="15" customHeight="1" hidden="1">
      <c r="A15" s="126" t="s">
        <v>223</v>
      </c>
      <c r="B15" s="139">
        <v>1404</v>
      </c>
      <c r="C15" s="139">
        <v>56</v>
      </c>
      <c r="D15" s="139">
        <v>92</v>
      </c>
      <c r="E15" s="140">
        <v>0.17</v>
      </c>
      <c r="F15" s="139" t="e">
        <f aca="true" t="shared" si="0" ref="F15:F25">F14+B15-C15-D15</f>
        <v>#REF!</v>
      </c>
      <c r="G15" s="141">
        <v>0</v>
      </c>
      <c r="H15" s="141">
        <v>0</v>
      </c>
      <c r="M15" s="195" t="e">
        <f>M14+#REF!-#REF!-#REF!</f>
        <v>#REF!</v>
      </c>
      <c r="N15" s="198">
        <v>0</v>
      </c>
      <c r="O15" s="198">
        <v>0</v>
      </c>
      <c r="P15" s="189"/>
      <c r="Q15" s="189"/>
      <c r="R15" s="189"/>
      <c r="S15" s="189"/>
      <c r="T15" s="189"/>
      <c r="U15" s="189"/>
      <c r="V15" s="189"/>
      <c r="W15" s="189"/>
    </row>
    <row r="16" spans="1:23" ht="15" customHeight="1" hidden="1" thickBot="1">
      <c r="A16" s="126" t="s">
        <v>224</v>
      </c>
      <c r="B16" s="139">
        <v>1696</v>
      </c>
      <c r="C16" s="139">
        <v>61</v>
      </c>
      <c r="D16" s="139">
        <v>175</v>
      </c>
      <c r="E16" s="140">
        <v>2.1</v>
      </c>
      <c r="F16" s="139" t="e">
        <f t="shared" si="0"/>
        <v>#REF!</v>
      </c>
      <c r="G16" s="141">
        <v>0</v>
      </c>
      <c r="H16" s="141">
        <v>0</v>
      </c>
      <c r="M16" s="195" t="e">
        <f>M15+#REF!-#REF!-#REF!</f>
        <v>#REF!</v>
      </c>
      <c r="N16" s="198">
        <v>0</v>
      </c>
      <c r="O16" s="198">
        <v>0</v>
      </c>
      <c r="P16" s="189"/>
      <c r="Q16" s="189"/>
      <c r="R16" s="189"/>
      <c r="S16" s="189"/>
      <c r="T16" s="189"/>
      <c r="U16" s="189"/>
      <c r="V16" s="189"/>
      <c r="W16" s="189"/>
    </row>
    <row r="17" spans="1:23" ht="15" customHeight="1" hidden="1" thickBot="1">
      <c r="A17" s="126" t="s">
        <v>225</v>
      </c>
      <c r="B17" s="139">
        <v>1675</v>
      </c>
      <c r="C17" s="139">
        <v>71</v>
      </c>
      <c r="D17" s="139">
        <v>304</v>
      </c>
      <c r="E17" s="140">
        <v>2.68</v>
      </c>
      <c r="F17" s="139" t="e">
        <f t="shared" si="0"/>
        <v>#REF!</v>
      </c>
      <c r="G17" s="141">
        <v>0</v>
      </c>
      <c r="H17" s="141">
        <v>0</v>
      </c>
      <c r="M17" s="195" t="e">
        <f>M16+#REF!-#REF!-#REF!</f>
        <v>#REF!</v>
      </c>
      <c r="N17" s="198">
        <v>0</v>
      </c>
      <c r="O17" s="198">
        <v>0</v>
      </c>
      <c r="P17" s="189"/>
      <c r="Q17" s="189"/>
      <c r="R17" s="189"/>
      <c r="S17" s="189"/>
      <c r="T17" s="189"/>
      <c r="U17" s="189"/>
      <c r="V17" s="189"/>
      <c r="W17" s="189"/>
    </row>
    <row r="18" spans="1:23" ht="15" customHeight="1" hidden="1">
      <c r="A18" s="126" t="s">
        <v>226</v>
      </c>
      <c r="B18" s="139">
        <v>799</v>
      </c>
      <c r="C18" s="139">
        <v>79</v>
      </c>
      <c r="D18" s="139">
        <v>373</v>
      </c>
      <c r="E18" s="140">
        <v>2.93</v>
      </c>
      <c r="F18" s="139" t="e">
        <f t="shared" si="0"/>
        <v>#REF!</v>
      </c>
      <c r="G18" s="141">
        <v>0</v>
      </c>
      <c r="H18" s="141">
        <v>0</v>
      </c>
      <c r="M18" s="195" t="e">
        <f>M17+#REF!-#REF!-#REF!</f>
        <v>#REF!</v>
      </c>
      <c r="N18" s="198">
        <v>0</v>
      </c>
      <c r="O18" s="198">
        <v>0</v>
      </c>
      <c r="P18" s="189"/>
      <c r="Q18" s="189"/>
      <c r="R18" s="189"/>
      <c r="S18" s="189"/>
      <c r="T18" s="189"/>
      <c r="U18" s="189"/>
      <c r="V18" s="189"/>
      <c r="W18" s="189"/>
    </row>
    <row r="19" spans="1:23" ht="15" customHeight="1" hidden="1">
      <c r="A19" s="126" t="s">
        <v>227</v>
      </c>
      <c r="B19" s="139">
        <v>345</v>
      </c>
      <c r="C19" s="139">
        <v>60</v>
      </c>
      <c r="D19" s="139">
        <v>474</v>
      </c>
      <c r="E19" s="140">
        <v>4.53</v>
      </c>
      <c r="F19" s="139" t="e">
        <f t="shared" si="0"/>
        <v>#REF!</v>
      </c>
      <c r="G19" s="141">
        <v>0</v>
      </c>
      <c r="H19" s="141">
        <v>0</v>
      </c>
      <c r="M19" s="195" t="e">
        <f>M18+#REF!-#REF!-#REF!</f>
        <v>#REF!</v>
      </c>
      <c r="N19" s="195">
        <v>4375</v>
      </c>
      <c r="O19" s="195">
        <v>1449</v>
      </c>
      <c r="P19" s="189"/>
      <c r="Q19" s="189"/>
      <c r="R19" s="189"/>
      <c r="S19" s="189"/>
      <c r="T19" s="189"/>
      <c r="U19" s="189"/>
      <c r="V19" s="189"/>
      <c r="W19" s="189"/>
    </row>
    <row r="20" spans="1:23" ht="15" customHeight="1" hidden="1">
      <c r="A20" s="126" t="s">
        <v>228</v>
      </c>
      <c r="B20" s="139">
        <v>1039</v>
      </c>
      <c r="C20" s="139">
        <v>5820</v>
      </c>
      <c r="D20" s="139">
        <v>537</v>
      </c>
      <c r="E20" s="140">
        <v>0.25</v>
      </c>
      <c r="F20" s="139" t="e">
        <f t="shared" si="0"/>
        <v>#REF!</v>
      </c>
      <c r="G20" s="139">
        <v>5494</v>
      </c>
      <c r="H20" s="139">
        <v>2256</v>
      </c>
      <c r="M20" s="195" t="e">
        <f>M19+#REF!-#REF!-#REF!</f>
        <v>#REF!</v>
      </c>
      <c r="N20" s="195">
        <v>3989</v>
      </c>
      <c r="O20" s="195">
        <v>1964</v>
      </c>
      <c r="P20" s="189"/>
      <c r="Q20" s="189"/>
      <c r="R20" s="189"/>
      <c r="S20" s="189"/>
      <c r="T20" s="189"/>
      <c r="U20" s="189"/>
      <c r="V20" s="189"/>
      <c r="W20" s="189"/>
    </row>
    <row r="21" spans="1:23" ht="15" customHeight="1" hidden="1">
      <c r="A21" s="126" t="s">
        <v>229</v>
      </c>
      <c r="B21" s="139">
        <v>178</v>
      </c>
      <c r="C21" s="139">
        <v>4050</v>
      </c>
      <c r="D21" s="139">
        <v>307</v>
      </c>
      <c r="E21" s="140">
        <v>0.74</v>
      </c>
      <c r="F21" s="139" t="e">
        <f t="shared" si="0"/>
        <v>#REF!</v>
      </c>
      <c r="G21" s="139">
        <v>4435</v>
      </c>
      <c r="H21" s="139">
        <v>2422</v>
      </c>
      <c r="M21" s="195" t="e">
        <f>M20+#REF!-#REF!-#REF!</f>
        <v>#REF!</v>
      </c>
      <c r="N21" s="195">
        <v>189</v>
      </c>
      <c r="O21" s="195">
        <v>77</v>
      </c>
      <c r="P21" s="189"/>
      <c r="Q21" s="189"/>
      <c r="R21" s="189"/>
      <c r="S21" s="189"/>
      <c r="T21" s="189"/>
      <c r="U21" s="189"/>
      <c r="V21" s="189"/>
      <c r="W21" s="189"/>
    </row>
    <row r="22" spans="1:23" ht="15" customHeight="1" hidden="1">
      <c r="A22" s="126" t="s">
        <v>230</v>
      </c>
      <c r="B22" s="139">
        <v>890</v>
      </c>
      <c r="C22" s="139">
        <v>60</v>
      </c>
      <c r="D22" s="139">
        <v>176</v>
      </c>
      <c r="E22" s="140">
        <v>1.87</v>
      </c>
      <c r="F22" s="139" t="e">
        <f t="shared" si="0"/>
        <v>#REF!</v>
      </c>
      <c r="G22" s="139">
        <v>0</v>
      </c>
      <c r="H22" s="139">
        <v>0</v>
      </c>
      <c r="M22" s="195" t="e">
        <f>M21+#REF!-#REF!-#REF!</f>
        <v>#REF!</v>
      </c>
      <c r="N22" s="195">
        <v>0</v>
      </c>
      <c r="O22" s="195">
        <v>0</v>
      </c>
      <c r="P22" s="189"/>
      <c r="Q22" s="189"/>
      <c r="R22" s="189"/>
      <c r="S22" s="189"/>
      <c r="T22" s="189"/>
      <c r="U22" s="189"/>
      <c r="V22" s="189"/>
      <c r="W22" s="189"/>
    </row>
    <row r="23" spans="1:23" ht="15" customHeight="1" hidden="1">
      <c r="A23" s="126" t="s">
        <v>231</v>
      </c>
      <c r="B23" s="139">
        <v>942</v>
      </c>
      <c r="C23" s="139">
        <v>61</v>
      </c>
      <c r="D23" s="139">
        <v>139</v>
      </c>
      <c r="E23" s="140">
        <v>0.47</v>
      </c>
      <c r="F23" s="139" t="e">
        <f t="shared" si="0"/>
        <v>#REF!</v>
      </c>
      <c r="G23" s="139">
        <v>0</v>
      </c>
      <c r="H23" s="139">
        <v>0</v>
      </c>
      <c r="M23" s="195" t="e">
        <f>M22+#REF!-#REF!-#REF!</f>
        <v>#REF!</v>
      </c>
      <c r="N23" s="195">
        <v>0</v>
      </c>
      <c r="O23" s="195">
        <v>0</v>
      </c>
      <c r="P23" s="189"/>
      <c r="Q23" s="189"/>
      <c r="R23" s="189"/>
      <c r="S23" s="189"/>
      <c r="T23" s="189"/>
      <c r="U23" s="189"/>
      <c r="V23" s="189"/>
      <c r="W23" s="189"/>
    </row>
    <row r="24" spans="1:23" ht="15" customHeight="1" hidden="1" thickBot="1">
      <c r="A24" s="126" t="s">
        <v>232</v>
      </c>
      <c r="B24" s="139">
        <v>940</v>
      </c>
      <c r="C24" s="139">
        <v>60</v>
      </c>
      <c r="D24" s="139">
        <v>82</v>
      </c>
      <c r="E24" s="140">
        <v>0.9</v>
      </c>
      <c r="F24" s="139" t="e">
        <f t="shared" si="0"/>
        <v>#REF!</v>
      </c>
      <c r="G24" s="139">
        <v>0</v>
      </c>
      <c r="H24" s="139">
        <v>0</v>
      </c>
      <c r="M24" s="195" t="e">
        <f>M23+#REF!-#REF!-#REF!</f>
        <v>#REF!</v>
      </c>
      <c r="N24" s="195">
        <v>0</v>
      </c>
      <c r="O24" s="195">
        <v>0</v>
      </c>
      <c r="P24" s="189"/>
      <c r="Q24" s="189"/>
      <c r="R24" s="189"/>
      <c r="S24" s="189"/>
      <c r="T24" s="189"/>
      <c r="U24" s="189"/>
      <c r="V24" s="189"/>
      <c r="W24" s="189"/>
    </row>
    <row r="25" spans="1:23" ht="15" customHeight="1" hidden="1" thickBot="1" thickTop="1">
      <c r="A25" s="126" t="s">
        <v>233</v>
      </c>
      <c r="B25" s="139">
        <v>1035</v>
      </c>
      <c r="C25" s="139">
        <v>61</v>
      </c>
      <c r="D25" s="139">
        <v>52</v>
      </c>
      <c r="E25" s="140">
        <v>0.14</v>
      </c>
      <c r="F25" s="139" t="e">
        <f t="shared" si="0"/>
        <v>#REF!</v>
      </c>
      <c r="G25" s="139">
        <v>0</v>
      </c>
      <c r="H25" s="139">
        <v>0</v>
      </c>
      <c r="M25" s="195" t="s">
        <v>235</v>
      </c>
      <c r="N25" s="195">
        <f>SUM(N13:N24)</f>
        <v>8553</v>
      </c>
      <c r="O25" s="195">
        <f>SUM(O13:O24)</f>
        <v>3490</v>
      </c>
      <c r="P25" s="189"/>
      <c r="Q25" s="189"/>
      <c r="R25" s="189"/>
      <c r="S25" s="189"/>
      <c r="T25" s="189"/>
      <c r="U25" s="189"/>
      <c r="V25" s="189"/>
      <c r="W25" s="189"/>
    </row>
    <row r="26" spans="1:23" ht="15" customHeight="1" hidden="1" thickTop="1">
      <c r="A26" s="142" t="s">
        <v>234</v>
      </c>
      <c r="B26" s="143">
        <f>SUM(B14:B25)</f>
        <v>12456</v>
      </c>
      <c r="C26" s="143">
        <f>SUM(C14:C25)</f>
        <v>10500</v>
      </c>
      <c r="D26" s="143">
        <f>SUM(D14:D25)</f>
        <v>2778</v>
      </c>
      <c r="E26" s="144">
        <f>SUM(E14:E25)</f>
        <v>16.990000000000002</v>
      </c>
      <c r="F26" s="143" t="s">
        <v>235</v>
      </c>
      <c r="G26" s="143">
        <f>SUM(G14:G25)</f>
        <v>9929</v>
      </c>
      <c r="H26" s="143">
        <f>SUM(H14:H25)</f>
        <v>4678</v>
      </c>
      <c r="M26" s="195"/>
      <c r="N26" s="200"/>
      <c r="O26" s="200"/>
      <c r="P26" s="190"/>
      <c r="Q26" s="189"/>
      <c r="R26" s="189"/>
      <c r="S26" s="189"/>
      <c r="T26" s="189"/>
      <c r="U26" s="189"/>
      <c r="V26" s="189"/>
      <c r="W26" s="189"/>
    </row>
    <row r="27" spans="1:23" ht="15" customHeight="1" hidden="1">
      <c r="A27" s="145" t="s">
        <v>347</v>
      </c>
      <c r="F27" s="139"/>
      <c r="G27" s="146"/>
      <c r="H27" s="146"/>
      <c r="I27" s="127"/>
      <c r="M27" s="189"/>
      <c r="N27" s="190"/>
      <c r="O27" s="190"/>
      <c r="P27" s="189"/>
      <c r="Q27" s="189"/>
      <c r="R27" s="189"/>
      <c r="S27" s="189"/>
      <c r="T27" s="189"/>
      <c r="U27" s="189"/>
      <c r="V27" s="189"/>
      <c r="W27" s="189"/>
    </row>
    <row r="28" spans="1:23" ht="15" customHeight="1" hidden="1">
      <c r="A28" s="126"/>
      <c r="G28" s="127"/>
      <c r="H28" s="127"/>
      <c r="M28" s="189"/>
      <c r="N28" s="189"/>
      <c r="O28" s="189"/>
      <c r="P28" s="189"/>
      <c r="Q28" s="189"/>
      <c r="R28" s="189"/>
      <c r="S28" s="189"/>
      <c r="T28" s="189"/>
      <c r="U28" s="189"/>
      <c r="V28" s="189"/>
      <c r="W28" s="189"/>
    </row>
    <row r="29" spans="1:23" ht="15" customHeight="1" hidden="1">
      <c r="A29" s="248" t="s">
        <v>348</v>
      </c>
      <c r="B29" s="248"/>
      <c r="C29" s="248"/>
      <c r="D29" s="248"/>
      <c r="E29" s="248"/>
      <c r="F29" s="248"/>
      <c r="G29" s="248"/>
      <c r="H29" s="248"/>
      <c r="M29" s="189"/>
      <c r="N29" s="189"/>
      <c r="O29" s="189"/>
      <c r="P29" s="189"/>
      <c r="Q29" s="189"/>
      <c r="R29" s="189"/>
      <c r="S29" s="189"/>
      <c r="T29" s="189"/>
      <c r="U29" s="189"/>
      <c r="V29" s="189"/>
      <c r="W29" s="189"/>
    </row>
    <row r="30" spans="1:23" ht="15" customHeight="1" hidden="1">
      <c r="A30" s="248" t="s">
        <v>349</v>
      </c>
      <c r="B30" s="248"/>
      <c r="C30" s="248"/>
      <c r="D30" s="248"/>
      <c r="E30" s="248"/>
      <c r="F30" s="248"/>
      <c r="G30" s="248"/>
      <c r="H30" s="248"/>
      <c r="M30" s="189"/>
      <c r="N30" s="189"/>
      <c r="O30" s="189"/>
      <c r="P30" s="189"/>
      <c r="Q30" s="189"/>
      <c r="R30" s="189"/>
      <c r="S30" s="189"/>
      <c r="T30" s="189"/>
      <c r="U30" s="189"/>
      <c r="V30" s="189"/>
      <c r="W30" s="189"/>
    </row>
    <row r="31" spans="1:23" ht="13.5" customHeight="1" hidden="1">
      <c r="A31" s="126"/>
      <c r="B31" s="251" t="s">
        <v>350</v>
      </c>
      <c r="C31" s="251"/>
      <c r="D31" s="251"/>
      <c r="E31" s="251"/>
      <c r="F31" s="251"/>
      <c r="M31" s="194" t="s">
        <v>202</v>
      </c>
      <c r="N31" s="189" t="s">
        <v>445</v>
      </c>
      <c r="O31" s="189"/>
      <c r="P31" s="189"/>
      <c r="Q31" s="189"/>
      <c r="R31" s="189"/>
      <c r="S31" s="189"/>
      <c r="T31" s="189"/>
      <c r="U31" s="189"/>
      <c r="V31" s="189"/>
      <c r="W31" s="189"/>
    </row>
    <row r="32" spans="2:23" ht="13.5" customHeight="1" hidden="1">
      <c r="B32" s="132"/>
      <c r="C32" s="132"/>
      <c r="D32" s="132"/>
      <c r="E32" s="132"/>
      <c r="F32" s="133" t="s">
        <v>202</v>
      </c>
      <c r="G32" s="251" t="s">
        <v>351</v>
      </c>
      <c r="H32" s="251"/>
      <c r="M32" s="194" t="s">
        <v>23</v>
      </c>
      <c r="N32" s="194" t="s">
        <v>208</v>
      </c>
      <c r="O32" s="194" t="s">
        <v>209</v>
      </c>
      <c r="P32" s="189"/>
      <c r="Q32" s="189"/>
      <c r="R32" s="189"/>
      <c r="S32" s="189"/>
      <c r="T32" s="189"/>
      <c r="U32" s="189"/>
      <c r="V32" s="189"/>
      <c r="W32" s="189"/>
    </row>
    <row r="33" spans="1:23" ht="13.5" customHeight="1" hidden="1" thickBot="1">
      <c r="A33" s="126"/>
      <c r="D33" s="134" t="s">
        <v>205</v>
      </c>
      <c r="F33" s="134" t="s">
        <v>23</v>
      </c>
      <c r="G33" s="133" t="s">
        <v>208</v>
      </c>
      <c r="H33" s="133" t="s">
        <v>209</v>
      </c>
      <c r="M33" s="194" t="s">
        <v>213</v>
      </c>
      <c r="N33" s="194" t="s">
        <v>215</v>
      </c>
      <c r="O33" s="194" t="s">
        <v>216</v>
      </c>
      <c r="P33" s="189"/>
      <c r="Q33" s="189"/>
      <c r="R33" s="189"/>
      <c r="S33" s="189"/>
      <c r="T33" s="189"/>
      <c r="U33" s="189"/>
      <c r="V33" s="189"/>
      <c r="W33" s="189"/>
    </row>
    <row r="34" spans="1:23" ht="13.5" customHeight="1" hidden="1" thickBot="1">
      <c r="A34" s="127"/>
      <c r="B34" s="134" t="s">
        <v>204</v>
      </c>
      <c r="C34" s="134" t="s">
        <v>210</v>
      </c>
      <c r="D34" s="134" t="s">
        <v>211</v>
      </c>
      <c r="E34" s="134" t="s">
        <v>212</v>
      </c>
      <c r="F34" s="134" t="s">
        <v>213</v>
      </c>
      <c r="G34" s="134" t="s">
        <v>215</v>
      </c>
      <c r="H34" s="134" t="s">
        <v>216</v>
      </c>
      <c r="M34" s="194" t="s">
        <v>217</v>
      </c>
      <c r="N34" s="194" t="s">
        <v>217</v>
      </c>
      <c r="O34" s="194" t="s">
        <v>217</v>
      </c>
      <c r="P34" s="189"/>
      <c r="Q34" s="189"/>
      <c r="R34" s="189"/>
      <c r="S34" s="189"/>
      <c r="T34" s="189"/>
      <c r="U34" s="189"/>
      <c r="V34" s="189"/>
      <c r="W34" s="189"/>
    </row>
    <row r="35" spans="1:23" ht="13.5" customHeight="1" hidden="1">
      <c r="A35" s="126" t="s">
        <v>23</v>
      </c>
      <c r="B35" s="134" t="s">
        <v>217</v>
      </c>
      <c r="C35" s="134" t="s">
        <v>217</v>
      </c>
      <c r="D35" s="134" t="s">
        <v>217</v>
      </c>
      <c r="E35" s="134" t="s">
        <v>219</v>
      </c>
      <c r="F35" s="134" t="s">
        <v>217</v>
      </c>
      <c r="G35" s="134" t="s">
        <v>217</v>
      </c>
      <c r="H35" s="134" t="s">
        <v>217</v>
      </c>
      <c r="M35" s="195" t="e">
        <f>#REF!+#REF!-#REF!-#REF!</f>
        <v>#REF!</v>
      </c>
      <c r="N35" s="195">
        <v>0</v>
      </c>
      <c r="O35" s="195">
        <v>0</v>
      </c>
      <c r="P35" s="189"/>
      <c r="Q35" s="189"/>
      <c r="R35" s="189"/>
      <c r="S35" s="189"/>
      <c r="T35" s="189"/>
      <c r="U35" s="189"/>
      <c r="V35" s="189"/>
      <c r="W35" s="189"/>
    </row>
    <row r="36" spans="1:23" ht="13.5" customHeight="1" hidden="1">
      <c r="A36" s="135" t="s">
        <v>222</v>
      </c>
      <c r="B36" s="136">
        <v>14108</v>
      </c>
      <c r="C36" s="136">
        <v>13597</v>
      </c>
      <c r="D36" s="136">
        <v>240</v>
      </c>
      <c r="E36" s="137">
        <v>0.62</v>
      </c>
      <c r="F36" s="136" t="e">
        <f>#REF!+B36-C36-D36</f>
        <v>#REF!</v>
      </c>
      <c r="G36" s="136">
        <v>0</v>
      </c>
      <c r="H36" s="136">
        <v>0</v>
      </c>
      <c r="M36" s="195" t="e">
        <f>M35+#REF!-#REF!-#REF!</f>
        <v>#REF!</v>
      </c>
      <c r="N36" s="195">
        <v>0</v>
      </c>
      <c r="O36" s="195">
        <v>0</v>
      </c>
      <c r="P36" s="189"/>
      <c r="Q36" s="189"/>
      <c r="R36" s="189"/>
      <c r="S36" s="189"/>
      <c r="T36" s="189"/>
      <c r="U36" s="189"/>
      <c r="V36" s="189"/>
      <c r="W36" s="189"/>
    </row>
    <row r="37" spans="1:23" ht="13.5" customHeight="1" hidden="1">
      <c r="A37" s="126" t="s">
        <v>223</v>
      </c>
      <c r="B37" s="139">
        <v>14630</v>
      </c>
      <c r="C37" s="139">
        <v>14325</v>
      </c>
      <c r="D37" s="139">
        <v>305</v>
      </c>
      <c r="E37" s="140">
        <v>0.58</v>
      </c>
      <c r="F37" s="139" t="e">
        <f aca="true" t="shared" si="1" ref="F37:F47">F36+B37-C37-D37</f>
        <v>#REF!</v>
      </c>
      <c r="G37" s="139">
        <v>0</v>
      </c>
      <c r="H37" s="139">
        <v>0</v>
      </c>
      <c r="M37" s="195" t="e">
        <f>M36+#REF!-#REF!-#REF!</f>
        <v>#REF!</v>
      </c>
      <c r="N37" s="195">
        <v>0</v>
      </c>
      <c r="O37" s="195">
        <v>0</v>
      </c>
      <c r="P37" s="189"/>
      <c r="Q37" s="189"/>
      <c r="R37" s="189"/>
      <c r="S37" s="189"/>
      <c r="T37" s="189"/>
      <c r="U37" s="189"/>
      <c r="V37" s="189"/>
      <c r="W37" s="189"/>
    </row>
    <row r="38" spans="1:23" ht="13.5" customHeight="1" hidden="1" thickBot="1">
      <c r="A38" s="126" t="s">
        <v>224</v>
      </c>
      <c r="B38" s="139">
        <v>17503</v>
      </c>
      <c r="C38" s="139">
        <v>16800</v>
      </c>
      <c r="D38" s="139">
        <v>424</v>
      </c>
      <c r="E38" s="140">
        <v>1.95</v>
      </c>
      <c r="F38" s="139" t="e">
        <f t="shared" si="1"/>
        <v>#REF!</v>
      </c>
      <c r="G38" s="139">
        <v>0</v>
      </c>
      <c r="H38" s="139">
        <v>0</v>
      </c>
      <c r="M38" s="195" t="e">
        <f>M37+#REF!-#REF!-#REF!</f>
        <v>#REF!</v>
      </c>
      <c r="N38" s="195">
        <v>0</v>
      </c>
      <c r="O38" s="195">
        <v>0</v>
      </c>
      <c r="P38" s="189"/>
      <c r="Q38" s="189"/>
      <c r="R38" s="189"/>
      <c r="S38" s="189"/>
      <c r="T38" s="189"/>
      <c r="U38" s="189"/>
      <c r="V38" s="189"/>
      <c r="W38" s="189"/>
    </row>
    <row r="39" spans="1:23" ht="13.5" customHeight="1" hidden="1" thickBot="1">
      <c r="A39" s="126" t="s">
        <v>225</v>
      </c>
      <c r="B39" s="139">
        <v>15572</v>
      </c>
      <c r="C39" s="139">
        <v>8878</v>
      </c>
      <c r="D39" s="139">
        <v>729</v>
      </c>
      <c r="E39" s="140">
        <v>2</v>
      </c>
      <c r="F39" s="139" t="e">
        <f t="shared" si="1"/>
        <v>#REF!</v>
      </c>
      <c r="G39" s="139">
        <v>0</v>
      </c>
      <c r="H39" s="139">
        <v>0</v>
      </c>
      <c r="M39" s="195" t="e">
        <f>M38+#REF!-#REF!-#REF!</f>
        <v>#REF!</v>
      </c>
      <c r="N39" s="195">
        <v>4300</v>
      </c>
      <c r="O39" s="195">
        <v>330</v>
      </c>
      <c r="P39" s="189"/>
      <c r="Q39" s="189"/>
      <c r="R39" s="189"/>
      <c r="S39" s="189"/>
      <c r="T39" s="189"/>
      <c r="U39" s="189"/>
      <c r="V39" s="190"/>
      <c r="W39" s="189"/>
    </row>
    <row r="40" spans="1:23" ht="13.5" customHeight="1" hidden="1">
      <c r="A40" s="126" t="s">
        <v>226</v>
      </c>
      <c r="B40" s="139">
        <v>11547</v>
      </c>
      <c r="C40" s="139">
        <v>11092</v>
      </c>
      <c r="D40" s="139">
        <v>1245</v>
      </c>
      <c r="E40" s="140">
        <v>3.57</v>
      </c>
      <c r="F40" s="139" t="e">
        <f t="shared" si="1"/>
        <v>#REF!</v>
      </c>
      <c r="G40" s="139">
        <v>1938</v>
      </c>
      <c r="H40" s="139">
        <v>6</v>
      </c>
      <c r="M40" s="195" t="e">
        <f>M39+#REF!-#REF!-#REF!</f>
        <v>#REF!</v>
      </c>
      <c r="N40" s="195">
        <v>6046</v>
      </c>
      <c r="O40" s="195">
        <v>1044</v>
      </c>
      <c r="P40" s="189"/>
      <c r="Q40" s="189"/>
      <c r="R40" s="189"/>
      <c r="S40" s="189"/>
      <c r="T40" s="189"/>
      <c r="U40" s="189"/>
      <c r="V40" s="189"/>
      <c r="W40" s="189"/>
    </row>
    <row r="41" spans="1:23" ht="13.5" customHeight="1" hidden="1">
      <c r="A41" s="126" t="s">
        <v>227</v>
      </c>
      <c r="B41" s="139">
        <v>15352</v>
      </c>
      <c r="C41" s="139">
        <v>13285</v>
      </c>
      <c r="D41" s="139">
        <v>1277</v>
      </c>
      <c r="E41" s="140">
        <v>5.29</v>
      </c>
      <c r="F41" s="139" t="e">
        <f t="shared" si="1"/>
        <v>#REF!</v>
      </c>
      <c r="G41" s="139">
        <v>3719</v>
      </c>
      <c r="H41" s="139">
        <v>288</v>
      </c>
      <c r="M41" s="195" t="e">
        <f>M40+#REF!-#REF!-#REF!</f>
        <v>#REF!</v>
      </c>
      <c r="N41" s="195">
        <v>29423</v>
      </c>
      <c r="O41" s="195">
        <v>20106</v>
      </c>
      <c r="P41" s="189"/>
      <c r="Q41" s="189"/>
      <c r="R41" s="189"/>
      <c r="S41" s="189"/>
      <c r="T41" s="189"/>
      <c r="U41" s="189"/>
      <c r="V41" s="189"/>
      <c r="W41" s="189"/>
    </row>
    <row r="42" spans="1:23" ht="13.5" customHeight="1" hidden="1">
      <c r="A42" s="126" t="s">
        <v>228</v>
      </c>
      <c r="B42" s="139">
        <v>13430</v>
      </c>
      <c r="C42" s="139">
        <v>31976</v>
      </c>
      <c r="D42" s="139">
        <v>1455</v>
      </c>
      <c r="E42" s="140">
        <v>2.88</v>
      </c>
      <c r="F42" s="139" t="e">
        <f t="shared" si="1"/>
        <v>#REF!</v>
      </c>
      <c r="G42" s="139">
        <v>28629</v>
      </c>
      <c r="H42" s="139">
        <v>19098</v>
      </c>
      <c r="M42" s="195" t="e">
        <f>M41+#REF!-#REF!-#REF!</f>
        <v>#REF!</v>
      </c>
      <c r="N42" s="195">
        <v>30530</v>
      </c>
      <c r="O42" s="195">
        <v>22124</v>
      </c>
      <c r="P42" s="189"/>
      <c r="Q42" s="189"/>
      <c r="R42" s="189"/>
      <c r="S42" s="189"/>
      <c r="T42" s="189"/>
      <c r="U42" s="189"/>
      <c r="V42" s="189"/>
      <c r="W42" s="189"/>
    </row>
    <row r="43" spans="1:23" ht="13.5" customHeight="1" hidden="1">
      <c r="A43" s="126" t="s">
        <v>229</v>
      </c>
      <c r="B43" s="139">
        <v>14061</v>
      </c>
      <c r="C43" s="139">
        <v>34354</v>
      </c>
      <c r="D43" s="139">
        <v>1221</v>
      </c>
      <c r="E43" s="140">
        <v>0.66</v>
      </c>
      <c r="F43" s="139" t="e">
        <f t="shared" si="1"/>
        <v>#REF!</v>
      </c>
      <c r="G43" s="139">
        <v>31981</v>
      </c>
      <c r="H43" s="139">
        <v>23586</v>
      </c>
      <c r="M43" s="195" t="e">
        <f>M42+#REF!-#REF!-#REF!</f>
        <v>#REF!</v>
      </c>
      <c r="N43" s="195">
        <v>13976</v>
      </c>
      <c r="O43" s="195">
        <v>10560</v>
      </c>
      <c r="P43" s="189"/>
      <c r="Q43" s="189"/>
      <c r="R43" s="189"/>
      <c r="S43" s="189"/>
      <c r="T43" s="189"/>
      <c r="U43" s="189"/>
      <c r="V43" s="189"/>
      <c r="W43" s="189"/>
    </row>
    <row r="44" spans="1:23" ht="13.5" customHeight="1" hidden="1">
      <c r="A44" s="126" t="s">
        <v>230</v>
      </c>
      <c r="B44" s="139">
        <v>17450</v>
      </c>
      <c r="C44" s="139">
        <v>11762</v>
      </c>
      <c r="D44" s="139">
        <v>755</v>
      </c>
      <c r="E44" s="140">
        <v>1.04</v>
      </c>
      <c r="F44" s="139" t="e">
        <f t="shared" si="1"/>
        <v>#REF!</v>
      </c>
      <c r="G44" s="139">
        <v>11046</v>
      </c>
      <c r="H44" s="139">
        <v>7771</v>
      </c>
      <c r="M44" s="195" t="e">
        <f>M43+#REF!-#REF!-#REF!</f>
        <v>#REF!</v>
      </c>
      <c r="N44" s="195">
        <v>0</v>
      </c>
      <c r="O44" s="195">
        <v>0</v>
      </c>
      <c r="P44" s="189"/>
      <c r="Q44" s="189"/>
      <c r="R44" s="189"/>
      <c r="S44" s="189"/>
      <c r="T44" s="189"/>
      <c r="U44" s="189"/>
      <c r="V44" s="189"/>
      <c r="W44" s="189"/>
    </row>
    <row r="45" spans="1:23" ht="13.5" customHeight="1" hidden="1">
      <c r="A45" s="126" t="s">
        <v>231</v>
      </c>
      <c r="B45" s="139">
        <v>16749</v>
      </c>
      <c r="C45" s="139">
        <v>750</v>
      </c>
      <c r="D45" s="139">
        <v>581</v>
      </c>
      <c r="E45" s="140">
        <v>0.69</v>
      </c>
      <c r="F45" s="139" t="e">
        <f t="shared" si="1"/>
        <v>#REF!</v>
      </c>
      <c r="G45" s="139">
        <v>0</v>
      </c>
      <c r="H45" s="139">
        <v>0</v>
      </c>
      <c r="M45" s="195" t="e">
        <f>M44+#REF!-#REF!-#REF!</f>
        <v>#REF!</v>
      </c>
      <c r="N45" s="195">
        <v>0</v>
      </c>
      <c r="O45" s="195">
        <v>0</v>
      </c>
      <c r="P45" s="189"/>
      <c r="Q45" s="189"/>
      <c r="R45" s="189"/>
      <c r="S45" s="189"/>
      <c r="T45" s="189"/>
      <c r="U45" s="189"/>
      <c r="V45" s="189"/>
      <c r="W45" s="189"/>
    </row>
    <row r="46" spans="1:23" ht="13.5" customHeight="1" hidden="1" thickBot="1">
      <c r="A46" s="126" t="s">
        <v>232</v>
      </c>
      <c r="B46" s="139">
        <v>14828</v>
      </c>
      <c r="C46" s="139">
        <v>3001</v>
      </c>
      <c r="D46" s="139">
        <v>413</v>
      </c>
      <c r="E46" s="140">
        <v>0.53</v>
      </c>
      <c r="F46" s="139" t="e">
        <f t="shared" si="1"/>
        <v>#REF!</v>
      </c>
      <c r="G46" s="139">
        <v>0</v>
      </c>
      <c r="H46" s="139">
        <v>0</v>
      </c>
      <c r="M46" s="195" t="e">
        <f>M45+#REF!-#REF!-#REF!</f>
        <v>#REF!</v>
      </c>
      <c r="N46" s="195">
        <v>0</v>
      </c>
      <c r="O46" s="195">
        <v>0</v>
      </c>
      <c r="P46" s="189"/>
      <c r="Q46" s="189"/>
      <c r="R46" s="189"/>
      <c r="S46" s="189"/>
      <c r="T46" s="189"/>
      <c r="U46" s="189"/>
      <c r="V46" s="189"/>
      <c r="W46" s="189"/>
    </row>
    <row r="47" spans="1:23" ht="13.5" customHeight="1" hidden="1" thickBot="1" thickTop="1">
      <c r="A47" s="126" t="s">
        <v>233</v>
      </c>
      <c r="B47" s="139">
        <v>14804</v>
      </c>
      <c r="C47" s="139">
        <v>10984</v>
      </c>
      <c r="D47" s="139">
        <v>314</v>
      </c>
      <c r="E47" s="140">
        <v>0.68</v>
      </c>
      <c r="F47" s="139" t="e">
        <f t="shared" si="1"/>
        <v>#REF!</v>
      </c>
      <c r="G47" s="139">
        <v>0</v>
      </c>
      <c r="H47" s="139">
        <v>0</v>
      </c>
      <c r="M47" s="202" t="s">
        <v>235</v>
      </c>
      <c r="N47" s="201">
        <f>SUM(N35:N46)</f>
        <v>84275</v>
      </c>
      <c r="O47" s="201">
        <f>SUM(O35:O46)</f>
        <v>54164</v>
      </c>
      <c r="P47" s="189"/>
      <c r="Q47" s="189"/>
      <c r="R47" s="189"/>
      <c r="S47" s="189"/>
      <c r="T47" s="189"/>
      <c r="U47" s="189"/>
      <c r="V47" s="189"/>
      <c r="W47" s="189"/>
    </row>
    <row r="48" spans="1:23" ht="13.5" customHeight="1" hidden="1" thickTop="1">
      <c r="A48" s="147" t="s">
        <v>234</v>
      </c>
      <c r="B48" s="148">
        <f>SUM(B36:B47)</f>
        <v>180034</v>
      </c>
      <c r="C48" s="148">
        <f>SUM(C36:C47)</f>
        <v>170804</v>
      </c>
      <c r="D48" s="148">
        <f>SUM(D36:D47)</f>
        <v>8959</v>
      </c>
      <c r="E48" s="149">
        <f>SUM(E36:E47)</f>
        <v>20.490000000000002</v>
      </c>
      <c r="F48" s="148" t="s">
        <v>235</v>
      </c>
      <c r="G48" s="147">
        <f>SUM(G36:G47)</f>
        <v>77313</v>
      </c>
      <c r="H48" s="147">
        <f>SUM(H36:H47)</f>
        <v>50749</v>
      </c>
      <c r="M48" s="195"/>
      <c r="N48" s="200"/>
      <c r="O48" s="200"/>
      <c r="P48" s="190"/>
      <c r="Q48" s="189"/>
      <c r="R48" s="189"/>
      <c r="S48" s="189"/>
      <c r="T48" s="189"/>
      <c r="U48" s="189"/>
      <c r="V48" s="189"/>
      <c r="W48" s="189"/>
    </row>
    <row r="49" spans="1:23" ht="13.5" customHeight="1" hidden="1">
      <c r="A49" s="145" t="s">
        <v>352</v>
      </c>
      <c r="F49" s="139"/>
      <c r="G49" s="146"/>
      <c r="H49" s="146"/>
      <c r="I49" s="127"/>
      <c r="M49" s="198"/>
      <c r="N49" s="200"/>
      <c r="O49" s="200"/>
      <c r="P49" s="190"/>
      <c r="Q49" s="189"/>
      <c r="R49" s="189"/>
      <c r="S49" s="189"/>
      <c r="T49" s="189"/>
      <c r="U49" s="189"/>
      <c r="V49" s="189"/>
      <c r="W49" s="189"/>
    </row>
    <row r="50" spans="1:23" ht="13.5" customHeight="1" hidden="1">
      <c r="A50" s="126"/>
      <c r="B50" s="126"/>
      <c r="C50" s="126"/>
      <c r="D50" s="126"/>
      <c r="E50" s="126"/>
      <c r="F50" s="141"/>
      <c r="G50" s="146"/>
      <c r="H50" s="146"/>
      <c r="I50" s="127"/>
      <c r="M50" s="204"/>
      <c r="N50" s="204"/>
      <c r="O50" s="204"/>
      <c r="P50" s="204"/>
      <c r="Q50" s="205"/>
      <c r="R50" s="205"/>
      <c r="S50" s="190"/>
      <c r="T50" s="190"/>
      <c r="U50" s="190"/>
      <c r="V50" s="190"/>
      <c r="W50" s="189"/>
    </row>
    <row r="51" spans="1:23" ht="13.5" customHeight="1" hidden="1">
      <c r="A51" s="249" t="s">
        <v>353</v>
      </c>
      <c r="B51" s="249"/>
      <c r="C51" s="249"/>
      <c r="D51" s="249"/>
      <c r="E51" s="249"/>
      <c r="F51" s="249"/>
      <c r="G51" s="249"/>
      <c r="H51" s="249"/>
      <c r="I51" s="249"/>
      <c r="J51" s="249"/>
      <c r="K51" s="150"/>
      <c r="L51" s="127"/>
      <c r="M51" s="188"/>
      <c r="N51" s="190"/>
      <c r="O51" s="188" t="s">
        <v>446</v>
      </c>
      <c r="P51" s="190"/>
      <c r="Q51" s="190"/>
      <c r="R51" s="190"/>
      <c r="S51" s="189"/>
      <c r="T51" s="189"/>
      <c r="U51" s="189"/>
      <c r="V51" s="189"/>
      <c r="W51" s="189"/>
    </row>
    <row r="52" spans="2:23" ht="13.5" customHeight="1" hidden="1">
      <c r="B52" s="251" t="s">
        <v>354</v>
      </c>
      <c r="C52" s="251"/>
      <c r="D52" s="251"/>
      <c r="E52" s="251"/>
      <c r="F52" s="251"/>
      <c r="G52" s="127"/>
      <c r="H52" s="249" t="s">
        <v>355</v>
      </c>
      <c r="I52" s="249"/>
      <c r="J52" s="249"/>
      <c r="K52" s="127"/>
      <c r="M52" s="194" t="s">
        <v>202</v>
      </c>
      <c r="N52" s="194" t="s">
        <v>356</v>
      </c>
      <c r="O52" s="189" t="s">
        <v>447</v>
      </c>
      <c r="P52" s="189"/>
      <c r="Q52" s="189"/>
      <c r="R52" s="189"/>
      <c r="S52" s="189"/>
      <c r="T52" s="189"/>
      <c r="U52" s="189"/>
      <c r="V52" s="189"/>
      <c r="W52" s="189"/>
    </row>
    <row r="53" spans="1:23" ht="13.5" customHeight="1" hidden="1">
      <c r="A53" s="126"/>
      <c r="B53" s="132"/>
      <c r="C53" s="132"/>
      <c r="D53" s="132"/>
      <c r="E53" s="132"/>
      <c r="F53" s="133" t="s">
        <v>202</v>
      </c>
      <c r="G53" s="134" t="s">
        <v>356</v>
      </c>
      <c r="H53" s="251" t="s">
        <v>357</v>
      </c>
      <c r="I53" s="251"/>
      <c r="J53" s="251"/>
      <c r="M53" s="194" t="s">
        <v>23</v>
      </c>
      <c r="N53" s="189" t="s">
        <v>358</v>
      </c>
      <c r="O53" s="193"/>
      <c r="P53" s="193"/>
      <c r="Q53" s="194"/>
      <c r="R53" s="189"/>
      <c r="S53" s="189"/>
      <c r="T53" s="189"/>
      <c r="U53" s="189"/>
      <c r="V53" s="189"/>
      <c r="W53" s="189"/>
    </row>
    <row r="54" spans="1:23" ht="13.5" customHeight="1" hidden="1" thickBot="1">
      <c r="A54" s="126"/>
      <c r="D54" s="134" t="s">
        <v>205</v>
      </c>
      <c r="F54" s="134" t="s">
        <v>23</v>
      </c>
      <c r="G54" s="122" t="s">
        <v>358</v>
      </c>
      <c r="H54" s="132"/>
      <c r="I54" s="132"/>
      <c r="J54" s="133" t="s">
        <v>209</v>
      </c>
      <c r="M54" s="194" t="s">
        <v>213</v>
      </c>
      <c r="N54" s="194" t="s">
        <v>359</v>
      </c>
      <c r="O54" s="194" t="s">
        <v>448</v>
      </c>
      <c r="P54" s="194" t="s">
        <v>361</v>
      </c>
      <c r="Q54" s="194"/>
      <c r="R54" s="189"/>
      <c r="S54" s="189"/>
      <c r="T54" s="189"/>
      <c r="U54" s="189"/>
      <c r="V54" s="189"/>
      <c r="W54" s="189"/>
    </row>
    <row r="55" spans="1:23" ht="13.5" customHeight="1" hidden="1" thickBot="1">
      <c r="A55" s="127"/>
      <c r="B55" s="134" t="s">
        <v>204</v>
      </c>
      <c r="C55" s="134" t="s">
        <v>210</v>
      </c>
      <c r="D55" s="134" t="s">
        <v>211</v>
      </c>
      <c r="E55" s="134" t="s">
        <v>212</v>
      </c>
      <c r="F55" s="134" t="s">
        <v>213</v>
      </c>
      <c r="G55" s="134" t="s">
        <v>359</v>
      </c>
      <c r="H55" s="130" t="s">
        <v>360</v>
      </c>
      <c r="I55" s="134" t="s">
        <v>361</v>
      </c>
      <c r="J55" s="134" t="s">
        <v>216</v>
      </c>
      <c r="M55" s="194" t="s">
        <v>217</v>
      </c>
      <c r="N55" s="189" t="s">
        <v>362</v>
      </c>
      <c r="O55" s="194" t="s">
        <v>217</v>
      </c>
      <c r="P55" s="194" t="s">
        <v>217</v>
      </c>
      <c r="Q55" s="194"/>
      <c r="R55" s="189"/>
      <c r="S55" s="189"/>
      <c r="T55" s="189"/>
      <c r="U55" s="189"/>
      <c r="V55" s="189"/>
      <c r="W55" s="189"/>
    </row>
    <row r="56" spans="1:23" ht="13.5" customHeight="1" hidden="1">
      <c r="A56" s="151" t="s">
        <v>23</v>
      </c>
      <c r="B56" s="134" t="s">
        <v>217</v>
      </c>
      <c r="C56" s="134" t="s">
        <v>217</v>
      </c>
      <c r="D56" s="134" t="s">
        <v>217</v>
      </c>
      <c r="E56" s="134" t="s">
        <v>219</v>
      </c>
      <c r="F56" s="134" t="s">
        <v>217</v>
      </c>
      <c r="G56" s="122" t="s">
        <v>362</v>
      </c>
      <c r="H56" s="134" t="s">
        <v>217</v>
      </c>
      <c r="I56" s="134" t="s">
        <v>217</v>
      </c>
      <c r="J56" s="134" t="s">
        <v>217</v>
      </c>
      <c r="M56" s="195" t="e">
        <f>#REF!+#REF!-#REF!-#REF!</f>
        <v>#REF!</v>
      </c>
      <c r="N56" s="195">
        <v>343</v>
      </c>
      <c r="O56" s="195">
        <v>0</v>
      </c>
      <c r="P56" s="195">
        <v>0</v>
      </c>
      <c r="Q56" s="195"/>
      <c r="R56" s="189"/>
      <c r="S56" s="189"/>
      <c r="T56" s="189"/>
      <c r="U56" s="189"/>
      <c r="V56" s="189"/>
      <c r="W56" s="189"/>
    </row>
    <row r="57" spans="1:23" ht="13.5" customHeight="1" hidden="1">
      <c r="A57" s="135" t="s">
        <v>222</v>
      </c>
      <c r="B57" s="136">
        <v>19902</v>
      </c>
      <c r="C57" s="136">
        <v>4332</v>
      </c>
      <c r="D57" s="136">
        <v>456</v>
      </c>
      <c r="E57" s="137">
        <v>0.52</v>
      </c>
      <c r="F57" s="136" t="e">
        <f>#REF!+B57-C57-D57</f>
        <v>#REF!</v>
      </c>
      <c r="G57" s="136">
        <v>603</v>
      </c>
      <c r="H57" s="136">
        <v>0</v>
      </c>
      <c r="I57" s="136">
        <v>0</v>
      </c>
      <c r="J57" s="136">
        <v>0</v>
      </c>
      <c r="M57" s="195" t="e">
        <f>M56+#REF!-#REF!-#REF!</f>
        <v>#REF!</v>
      </c>
      <c r="N57" s="195">
        <v>330</v>
      </c>
      <c r="O57" s="195">
        <v>0</v>
      </c>
      <c r="P57" s="195">
        <v>0</v>
      </c>
      <c r="Q57" s="195"/>
      <c r="R57" s="189"/>
      <c r="S57" s="189"/>
      <c r="T57" s="189"/>
      <c r="U57" s="189"/>
      <c r="V57" s="189"/>
      <c r="W57" s="189"/>
    </row>
    <row r="58" spans="1:23" ht="13.5" customHeight="1" hidden="1">
      <c r="A58" s="126" t="s">
        <v>223</v>
      </c>
      <c r="B58" s="139">
        <v>18259</v>
      </c>
      <c r="C58" s="139">
        <v>14801</v>
      </c>
      <c r="D58" s="139">
        <v>598</v>
      </c>
      <c r="E58" s="140">
        <v>0.82</v>
      </c>
      <c r="F58" s="139" t="e">
        <f aca="true" t="shared" si="2" ref="F58:F68">F57+B58-C58-D58</f>
        <v>#REF!</v>
      </c>
      <c r="G58" s="139">
        <v>397</v>
      </c>
      <c r="H58" s="139">
        <v>0</v>
      </c>
      <c r="I58" s="139">
        <v>0</v>
      </c>
      <c r="J58" s="139">
        <v>0</v>
      </c>
      <c r="M58" s="195" t="e">
        <f>M57+#REF!-#REF!-#REF!</f>
        <v>#REF!</v>
      </c>
      <c r="N58" s="195">
        <v>434</v>
      </c>
      <c r="O58" s="195">
        <v>0</v>
      </c>
      <c r="P58" s="195">
        <v>0</v>
      </c>
      <c r="Q58" s="195"/>
      <c r="R58" s="189"/>
      <c r="S58" s="189"/>
      <c r="T58" s="189"/>
      <c r="U58" s="189"/>
      <c r="V58" s="189"/>
      <c r="W58" s="189"/>
    </row>
    <row r="59" spans="1:23" ht="13.5" customHeight="1" hidden="1" thickBot="1">
      <c r="A59" s="126" t="s">
        <v>224</v>
      </c>
      <c r="B59" s="139">
        <v>21752</v>
      </c>
      <c r="C59" s="139">
        <v>8342</v>
      </c>
      <c r="D59" s="139">
        <v>1101</v>
      </c>
      <c r="E59" s="140">
        <v>0.6</v>
      </c>
      <c r="F59" s="139" t="e">
        <f t="shared" si="2"/>
        <v>#REF!</v>
      </c>
      <c r="G59" s="139">
        <v>112</v>
      </c>
      <c r="H59" s="139">
        <v>0</v>
      </c>
      <c r="I59" s="139">
        <v>0</v>
      </c>
      <c r="J59" s="139">
        <v>0</v>
      </c>
      <c r="M59" s="195" t="e">
        <f>M58+#REF!-#REF!-#REF!</f>
        <v>#REF!</v>
      </c>
      <c r="N59" s="195">
        <v>591</v>
      </c>
      <c r="O59" s="195">
        <v>0</v>
      </c>
      <c r="P59" s="195">
        <v>0</v>
      </c>
      <c r="Q59" s="195"/>
      <c r="R59" s="189"/>
      <c r="S59" s="189"/>
      <c r="T59" s="189"/>
      <c r="U59" s="189"/>
      <c r="V59" s="189"/>
      <c r="W59" s="189"/>
    </row>
    <row r="60" spans="1:23" ht="13.5" customHeight="1" hidden="1" thickBot="1">
      <c r="A60" s="126" t="s">
        <v>225</v>
      </c>
      <c r="B60" s="139">
        <v>25729</v>
      </c>
      <c r="C60" s="139">
        <v>25105</v>
      </c>
      <c r="D60" s="139">
        <v>1836</v>
      </c>
      <c r="E60" s="140">
        <v>4.46</v>
      </c>
      <c r="F60" s="139" t="e">
        <f t="shared" si="2"/>
        <v>#REF!</v>
      </c>
      <c r="G60" s="139">
        <v>407</v>
      </c>
      <c r="H60" s="139">
        <v>14926</v>
      </c>
      <c r="I60" s="139">
        <v>0</v>
      </c>
      <c r="J60" s="139">
        <v>0</v>
      </c>
      <c r="M60" s="195" t="e">
        <f>M59+#REF!-#REF!-#REF!</f>
        <v>#REF!</v>
      </c>
      <c r="N60" s="195">
        <v>500</v>
      </c>
      <c r="O60" s="195">
        <v>5375</v>
      </c>
      <c r="P60" s="195">
        <v>1116</v>
      </c>
      <c r="Q60" s="195"/>
      <c r="R60" s="189"/>
      <c r="S60" s="189"/>
      <c r="T60" s="189"/>
      <c r="U60" s="189"/>
      <c r="V60" s="190"/>
      <c r="W60" s="189"/>
    </row>
    <row r="61" spans="1:23" ht="13.5" customHeight="1" hidden="1">
      <c r="A61" s="126" t="s">
        <v>226</v>
      </c>
      <c r="B61" s="139">
        <v>26681</v>
      </c>
      <c r="C61" s="139">
        <v>30551</v>
      </c>
      <c r="D61" s="139">
        <v>1884</v>
      </c>
      <c r="E61" s="140">
        <v>2.88</v>
      </c>
      <c r="F61" s="139" t="e">
        <f t="shared" si="2"/>
        <v>#REF!</v>
      </c>
      <c r="G61" s="139">
        <v>739</v>
      </c>
      <c r="H61" s="139">
        <v>6514</v>
      </c>
      <c r="I61" s="139">
        <v>567</v>
      </c>
      <c r="J61" s="139">
        <v>53</v>
      </c>
      <c r="M61" s="195" t="e">
        <f>M60+#REF!-#REF!-#REF!</f>
        <v>#REF!</v>
      </c>
      <c r="N61" s="195">
        <v>688</v>
      </c>
      <c r="O61" s="195">
        <v>11831</v>
      </c>
      <c r="P61" s="195">
        <v>3503</v>
      </c>
      <c r="Q61" s="195"/>
      <c r="R61" s="189"/>
      <c r="S61" s="189"/>
      <c r="T61" s="189"/>
      <c r="U61" s="189"/>
      <c r="V61" s="189"/>
      <c r="W61" s="189"/>
    </row>
    <row r="62" spans="1:23" ht="13.5" customHeight="1" hidden="1">
      <c r="A62" s="126" t="s">
        <v>227</v>
      </c>
      <c r="B62" s="139">
        <v>23377</v>
      </c>
      <c r="C62" s="139">
        <v>20571</v>
      </c>
      <c r="D62" s="139">
        <v>2295</v>
      </c>
      <c r="E62" s="140">
        <v>1.86</v>
      </c>
      <c r="F62" s="139" t="e">
        <f t="shared" si="2"/>
        <v>#REF!</v>
      </c>
      <c r="G62" s="139">
        <v>819</v>
      </c>
      <c r="H62" s="139">
        <v>7494</v>
      </c>
      <c r="I62" s="139">
        <v>2263</v>
      </c>
      <c r="J62" s="139">
        <v>35</v>
      </c>
      <c r="M62" s="195" t="e">
        <f>M61+#REF!-#REF!-#REF!</f>
        <v>#REF!</v>
      </c>
      <c r="N62" s="195">
        <v>1039</v>
      </c>
      <c r="O62" s="195">
        <v>23974</v>
      </c>
      <c r="P62" s="195">
        <v>16051</v>
      </c>
      <c r="Q62" s="195"/>
      <c r="R62" s="189"/>
      <c r="S62" s="189"/>
      <c r="T62" s="189"/>
      <c r="U62" s="189"/>
      <c r="V62" s="189"/>
      <c r="W62" s="189"/>
    </row>
    <row r="63" spans="1:23" ht="13.5" customHeight="1" hidden="1">
      <c r="A63" s="126" t="s">
        <v>228</v>
      </c>
      <c r="B63" s="139">
        <v>23051</v>
      </c>
      <c r="C63" s="139">
        <v>48020</v>
      </c>
      <c r="D63" s="139">
        <v>2439</v>
      </c>
      <c r="E63" s="140">
        <v>1.88</v>
      </c>
      <c r="F63" s="139" t="e">
        <f t="shared" si="2"/>
        <v>#REF!</v>
      </c>
      <c r="G63" s="139">
        <v>886</v>
      </c>
      <c r="H63" s="139">
        <v>28840</v>
      </c>
      <c r="I63" s="139">
        <v>18149</v>
      </c>
      <c r="J63" s="139">
        <v>10150</v>
      </c>
      <c r="M63" s="195" t="e">
        <f>M62+#REF!-#REF!-#REF!</f>
        <v>#REF!</v>
      </c>
      <c r="N63" s="195">
        <v>916</v>
      </c>
      <c r="O63" s="195">
        <v>25658</v>
      </c>
      <c r="P63" s="195">
        <v>21948</v>
      </c>
      <c r="Q63" s="195"/>
      <c r="R63" s="189"/>
      <c r="S63" s="189"/>
      <c r="T63" s="189"/>
      <c r="U63" s="189"/>
      <c r="V63" s="189"/>
      <c r="W63" s="189"/>
    </row>
    <row r="64" spans="1:23" ht="13.5" customHeight="1" hidden="1">
      <c r="A64" s="126" t="s">
        <v>363</v>
      </c>
      <c r="B64" s="139">
        <v>21550</v>
      </c>
      <c r="C64" s="139">
        <v>54109</v>
      </c>
      <c r="D64" s="139">
        <v>2292</v>
      </c>
      <c r="E64" s="140">
        <v>0.67</v>
      </c>
      <c r="F64" s="139" t="e">
        <f t="shared" si="2"/>
        <v>#REF!</v>
      </c>
      <c r="G64" s="139">
        <v>988</v>
      </c>
      <c r="H64" s="139">
        <v>33156</v>
      </c>
      <c r="I64" s="139">
        <v>22031</v>
      </c>
      <c r="J64" s="139">
        <v>12563</v>
      </c>
      <c r="M64" s="195" t="e">
        <f>M63+#REF!-#REF!-#REF!</f>
        <v>#REF!</v>
      </c>
      <c r="N64" s="195">
        <v>1009</v>
      </c>
      <c r="O64" s="195">
        <v>17778</v>
      </c>
      <c r="P64" s="195">
        <v>9262</v>
      </c>
      <c r="Q64" s="195"/>
      <c r="R64" s="189"/>
      <c r="S64" s="189"/>
      <c r="T64" s="189"/>
      <c r="U64" s="189"/>
      <c r="V64" s="189"/>
      <c r="W64" s="189"/>
    </row>
    <row r="65" spans="1:23" ht="13.5" customHeight="1" hidden="1">
      <c r="A65" s="126" t="s">
        <v>230</v>
      </c>
      <c r="B65" s="139">
        <v>18594</v>
      </c>
      <c r="C65" s="139">
        <v>34229</v>
      </c>
      <c r="D65" s="139">
        <v>1184</v>
      </c>
      <c r="E65" s="140">
        <v>1</v>
      </c>
      <c r="F65" s="139" t="e">
        <f t="shared" si="2"/>
        <v>#REF!</v>
      </c>
      <c r="G65" s="139">
        <v>764</v>
      </c>
      <c r="H65" s="139">
        <v>14858</v>
      </c>
      <c r="I65" s="139">
        <v>7156</v>
      </c>
      <c r="J65" s="139">
        <v>4144</v>
      </c>
      <c r="M65" s="195" t="e">
        <f>M64+#REF!-#REF!-#REF!</f>
        <v>#REF!</v>
      </c>
      <c r="N65" s="195">
        <v>569</v>
      </c>
      <c r="O65" s="195">
        <v>0</v>
      </c>
      <c r="P65" s="195">
        <v>0</v>
      </c>
      <c r="Q65" s="195"/>
      <c r="R65" s="189"/>
      <c r="S65" s="189"/>
      <c r="T65" s="189"/>
      <c r="U65" s="189"/>
      <c r="V65" s="189"/>
      <c r="W65" s="189"/>
    </row>
    <row r="66" spans="1:23" ht="13.5" customHeight="1" hidden="1">
      <c r="A66" s="126" t="s">
        <v>231</v>
      </c>
      <c r="B66" s="139">
        <v>18478</v>
      </c>
      <c r="C66" s="139">
        <v>6891</v>
      </c>
      <c r="D66" s="139">
        <v>842</v>
      </c>
      <c r="E66" s="140">
        <v>0.75</v>
      </c>
      <c r="F66" s="139" t="e">
        <f t="shared" si="2"/>
        <v>#REF!</v>
      </c>
      <c r="G66" s="139">
        <v>603</v>
      </c>
      <c r="H66" s="139">
        <v>0</v>
      </c>
      <c r="I66" s="139">
        <v>0</v>
      </c>
      <c r="J66" s="139">
        <v>0</v>
      </c>
      <c r="M66" s="195" t="e">
        <f>M65+#REF!-#REF!-#REF!</f>
        <v>#REF!</v>
      </c>
      <c r="N66" s="195">
        <v>258</v>
      </c>
      <c r="O66" s="195">
        <v>0</v>
      </c>
      <c r="P66" s="195">
        <v>0</v>
      </c>
      <c r="Q66" s="195"/>
      <c r="R66" s="189"/>
      <c r="S66" s="189"/>
      <c r="T66" s="189"/>
      <c r="U66" s="189"/>
      <c r="V66" s="189"/>
      <c r="W66" s="189"/>
    </row>
    <row r="67" spans="1:23" ht="13.5" customHeight="1" hidden="1" thickBot="1">
      <c r="A67" s="126" t="s">
        <v>232</v>
      </c>
      <c r="B67" s="139">
        <v>19751</v>
      </c>
      <c r="C67" s="139">
        <v>6014</v>
      </c>
      <c r="D67" s="139">
        <v>517</v>
      </c>
      <c r="E67" s="140">
        <v>0.68</v>
      </c>
      <c r="F67" s="139" t="e">
        <f t="shared" si="2"/>
        <v>#REF!</v>
      </c>
      <c r="G67" s="139">
        <v>322</v>
      </c>
      <c r="H67" s="139">
        <v>0</v>
      </c>
      <c r="I67" s="139">
        <v>0</v>
      </c>
      <c r="J67" s="139">
        <v>0</v>
      </c>
      <c r="M67" s="195" t="e">
        <f>M66+#REF!-#REF!-#REF!</f>
        <v>#REF!</v>
      </c>
      <c r="N67" s="195">
        <v>414</v>
      </c>
      <c r="O67" s="195">
        <v>0</v>
      </c>
      <c r="P67" s="195">
        <v>0</v>
      </c>
      <c r="Q67" s="195"/>
      <c r="R67" s="206"/>
      <c r="S67" s="189"/>
      <c r="T67" s="189"/>
      <c r="U67" s="189"/>
      <c r="V67" s="189"/>
      <c r="W67" s="189"/>
    </row>
    <row r="68" spans="1:23" ht="13.5" customHeight="1" hidden="1" thickBot="1" thickTop="1">
      <c r="A68" s="126" t="s">
        <v>233</v>
      </c>
      <c r="B68" s="139">
        <v>20573</v>
      </c>
      <c r="C68" s="139">
        <v>4869</v>
      </c>
      <c r="D68" s="139">
        <v>337</v>
      </c>
      <c r="E68" s="140">
        <v>0</v>
      </c>
      <c r="F68" s="139" t="e">
        <f t="shared" si="2"/>
        <v>#REF!</v>
      </c>
      <c r="G68" s="139">
        <v>342</v>
      </c>
      <c r="H68" s="139">
        <v>0</v>
      </c>
      <c r="I68" s="139">
        <v>0</v>
      </c>
      <c r="J68" s="139">
        <v>0</v>
      </c>
      <c r="K68" s="152"/>
      <c r="M68" s="203" t="s">
        <v>235</v>
      </c>
      <c r="N68" s="195">
        <f>SUM(N56:N67)</f>
        <v>7091</v>
      </c>
      <c r="O68" s="195">
        <f>SUM(O56:O67)</f>
        <v>84616</v>
      </c>
      <c r="P68" s="195">
        <f>SUM(P56:P67)</f>
        <v>51880</v>
      </c>
      <c r="Q68" s="195"/>
      <c r="R68" s="206"/>
      <c r="S68" s="189"/>
      <c r="T68" s="189"/>
      <c r="U68" s="189"/>
      <c r="V68" s="189"/>
      <c r="W68" s="189"/>
    </row>
    <row r="69" spans="1:23" ht="13.5" customHeight="1" hidden="1" thickTop="1">
      <c r="A69" s="142" t="s">
        <v>234</v>
      </c>
      <c r="B69" s="143">
        <f>SUM(B57:B68)</f>
        <v>257697</v>
      </c>
      <c r="C69" s="143">
        <f>SUM(C57:C68)</f>
        <v>257834</v>
      </c>
      <c r="D69" s="143">
        <f>SUM(D57:D68)</f>
        <v>15781</v>
      </c>
      <c r="E69" s="149">
        <f>SUM(E57:E68)</f>
        <v>16.12</v>
      </c>
      <c r="F69" s="149" t="s">
        <v>235</v>
      </c>
      <c r="G69" s="143">
        <f>SUM(G57:G68)</f>
        <v>6982</v>
      </c>
      <c r="H69" s="143">
        <f>SUM(H57:H68)</f>
        <v>105788</v>
      </c>
      <c r="I69" s="143">
        <f>SUM(I57:I68)</f>
        <v>50166</v>
      </c>
      <c r="J69" s="143">
        <f>SUM(J57:J68)</f>
        <v>26945</v>
      </c>
      <c r="K69" s="152"/>
      <c r="M69" s="195"/>
      <c r="N69" s="200"/>
      <c r="O69" s="200"/>
      <c r="P69" s="200"/>
      <c r="Q69" s="200"/>
      <c r="R69" s="207"/>
      <c r="S69" s="189"/>
      <c r="T69" s="189"/>
      <c r="U69" s="189"/>
      <c r="V69" s="189"/>
      <c r="W69" s="189"/>
    </row>
    <row r="70" spans="1:23" ht="13.5" customHeight="1" hidden="1">
      <c r="A70" s="145" t="s">
        <v>364</v>
      </c>
      <c r="E70" s="139"/>
      <c r="F70" s="139"/>
      <c r="G70" s="146"/>
      <c r="H70" s="146"/>
      <c r="I70" s="146"/>
      <c r="J70" s="146"/>
      <c r="K70" s="153"/>
      <c r="M70" s="208"/>
      <c r="N70" s="209"/>
      <c r="O70" s="209"/>
      <c r="P70" s="209"/>
      <c r="Q70" s="209"/>
      <c r="R70" s="209"/>
      <c r="S70" s="208"/>
      <c r="T70" s="208"/>
      <c r="U70" s="208"/>
      <c r="V70" s="208"/>
      <c r="W70" s="189"/>
    </row>
    <row r="71" spans="1:23" ht="13.5" customHeight="1" hidden="1">
      <c r="A71" s="145"/>
      <c r="E71" s="139"/>
      <c r="F71" s="139"/>
      <c r="G71" s="146"/>
      <c r="H71" s="146"/>
      <c r="I71" s="146"/>
      <c r="J71" s="146"/>
      <c r="K71" s="153"/>
      <c r="M71" s="189"/>
      <c r="N71" s="189" t="s">
        <v>449</v>
      </c>
      <c r="O71" s="189"/>
      <c r="P71" s="189"/>
      <c r="Q71" s="189"/>
      <c r="R71" s="189"/>
      <c r="S71" s="189"/>
      <c r="T71" s="189"/>
      <c r="U71" s="189"/>
      <c r="V71" s="189"/>
      <c r="W71" s="189"/>
    </row>
    <row r="72" spans="1:23" ht="13.5" customHeight="1" hidden="1">
      <c r="A72" s="248" t="s">
        <v>365</v>
      </c>
      <c r="B72" s="248"/>
      <c r="C72" s="248"/>
      <c r="D72" s="248"/>
      <c r="E72" s="248"/>
      <c r="F72" s="248"/>
      <c r="G72" s="248"/>
      <c r="H72" s="248"/>
      <c r="I72" s="154"/>
      <c r="J72" s="154"/>
      <c r="K72" s="154"/>
      <c r="L72" s="155"/>
      <c r="M72" s="189"/>
      <c r="N72" s="189" t="s">
        <v>450</v>
      </c>
      <c r="O72" s="189"/>
      <c r="P72" s="189"/>
      <c r="Q72" s="189"/>
      <c r="R72" s="189"/>
      <c r="S72" s="189"/>
      <c r="T72" s="189"/>
      <c r="U72" s="189"/>
      <c r="V72" s="189"/>
      <c r="W72" s="189"/>
    </row>
    <row r="73" spans="1:23" ht="13.5" customHeight="1" hidden="1">
      <c r="A73" s="126"/>
      <c r="G73" s="251" t="s">
        <v>366</v>
      </c>
      <c r="H73" s="251"/>
      <c r="M73" s="194" t="s">
        <v>369</v>
      </c>
      <c r="N73" s="194" t="s">
        <v>208</v>
      </c>
      <c r="O73" s="194" t="s">
        <v>209</v>
      </c>
      <c r="P73" s="189"/>
      <c r="Q73" s="189"/>
      <c r="R73" s="189"/>
      <c r="S73" s="189"/>
      <c r="T73" s="189"/>
      <c r="U73" s="189"/>
      <c r="V73" s="189"/>
      <c r="W73" s="189"/>
    </row>
    <row r="74" spans="1:23" ht="13.5" customHeight="1" hidden="1" thickBot="1">
      <c r="A74" s="126"/>
      <c r="B74" s="251" t="s">
        <v>367</v>
      </c>
      <c r="C74" s="251"/>
      <c r="D74" s="251"/>
      <c r="E74" s="251"/>
      <c r="F74" s="251"/>
      <c r="G74" s="246" t="s">
        <v>368</v>
      </c>
      <c r="H74" s="246"/>
      <c r="M74" s="194" t="s">
        <v>213</v>
      </c>
      <c r="N74" s="194" t="s">
        <v>215</v>
      </c>
      <c r="O74" s="194" t="s">
        <v>216</v>
      </c>
      <c r="P74" s="189"/>
      <c r="Q74" s="189"/>
      <c r="R74" s="189"/>
      <c r="S74" s="189"/>
      <c r="T74" s="189"/>
      <c r="U74" s="189"/>
      <c r="V74" s="189"/>
      <c r="W74" s="189"/>
    </row>
    <row r="75" spans="1:23" ht="13.5" customHeight="1" hidden="1">
      <c r="A75" s="126"/>
      <c r="B75" s="132"/>
      <c r="C75" s="132"/>
      <c r="D75" s="133" t="s">
        <v>205</v>
      </c>
      <c r="E75" s="132"/>
      <c r="F75" s="133" t="s">
        <v>369</v>
      </c>
      <c r="G75" s="133" t="s">
        <v>208</v>
      </c>
      <c r="H75" s="133" t="s">
        <v>209</v>
      </c>
      <c r="M75" s="194" t="s">
        <v>217</v>
      </c>
      <c r="N75" s="194" t="s">
        <v>217</v>
      </c>
      <c r="O75" s="194" t="s">
        <v>217</v>
      </c>
      <c r="P75" s="189"/>
      <c r="Q75" s="189"/>
      <c r="R75" s="189"/>
      <c r="S75" s="189"/>
      <c r="T75" s="189"/>
      <c r="U75" s="189"/>
      <c r="V75" s="189"/>
      <c r="W75" s="189"/>
    </row>
    <row r="76" spans="1:23" ht="13.5" customHeight="1" hidden="1" thickBot="1">
      <c r="A76" s="127"/>
      <c r="B76" s="134" t="s">
        <v>204</v>
      </c>
      <c r="C76" s="134" t="s">
        <v>210</v>
      </c>
      <c r="D76" s="134" t="s">
        <v>211</v>
      </c>
      <c r="E76" s="134" t="s">
        <v>212</v>
      </c>
      <c r="F76" s="134" t="s">
        <v>213</v>
      </c>
      <c r="G76" s="134" t="s">
        <v>215</v>
      </c>
      <c r="H76" s="134" t="s">
        <v>216</v>
      </c>
      <c r="M76" s="195" t="e">
        <f>#REF!+#REF!-#REF!-#REF!</f>
        <v>#REF!</v>
      </c>
      <c r="N76" s="195">
        <v>0</v>
      </c>
      <c r="O76" s="195">
        <v>0</v>
      </c>
      <c r="P76" s="189"/>
      <c r="Q76" s="189"/>
      <c r="R76" s="189"/>
      <c r="S76" s="189"/>
      <c r="T76" s="189"/>
      <c r="U76" s="189"/>
      <c r="V76" s="189"/>
      <c r="W76" s="189"/>
    </row>
    <row r="77" spans="1:23" ht="13.5" customHeight="1" hidden="1">
      <c r="A77" s="126" t="s">
        <v>23</v>
      </c>
      <c r="B77" s="134" t="s">
        <v>217</v>
      </c>
      <c r="C77" s="134" t="s">
        <v>217</v>
      </c>
      <c r="D77" s="134" t="s">
        <v>217</v>
      </c>
      <c r="E77" s="134" t="s">
        <v>219</v>
      </c>
      <c r="F77" s="134" t="s">
        <v>217</v>
      </c>
      <c r="G77" s="134" t="s">
        <v>217</v>
      </c>
      <c r="H77" s="134" t="s">
        <v>217</v>
      </c>
      <c r="M77" s="195" t="e">
        <f>M76+#REF!-#REF!-#REF!</f>
        <v>#REF!</v>
      </c>
      <c r="N77" s="195">
        <v>0</v>
      </c>
      <c r="O77" s="195">
        <v>0</v>
      </c>
      <c r="P77" s="189"/>
      <c r="Q77" s="189"/>
      <c r="R77" s="189"/>
      <c r="S77" s="189"/>
      <c r="T77" s="189"/>
      <c r="U77" s="189"/>
      <c r="V77" s="189"/>
      <c r="W77" s="189"/>
    </row>
    <row r="78" spans="1:23" ht="13.5" customHeight="1" hidden="1">
      <c r="A78" s="135" t="s">
        <v>222</v>
      </c>
      <c r="B78" s="136">
        <v>16</v>
      </c>
      <c r="C78" s="136">
        <v>109</v>
      </c>
      <c r="D78" s="136">
        <v>37</v>
      </c>
      <c r="E78" s="137">
        <v>0.51</v>
      </c>
      <c r="F78" s="136" t="e">
        <f>#REF!+B78-C78-D78</f>
        <v>#REF!</v>
      </c>
      <c r="G78" s="136">
        <v>0</v>
      </c>
      <c r="H78" s="136">
        <v>0</v>
      </c>
      <c r="M78" s="195" t="e">
        <f>M77+#REF!-#REF!-#REF!</f>
        <v>#REF!</v>
      </c>
      <c r="N78" s="195">
        <v>0</v>
      </c>
      <c r="O78" s="195">
        <v>0</v>
      </c>
      <c r="P78" s="189"/>
      <c r="Q78" s="189"/>
      <c r="R78" s="189"/>
      <c r="S78" s="189"/>
      <c r="T78" s="189"/>
      <c r="U78" s="189"/>
      <c r="V78" s="189"/>
      <c r="W78" s="189"/>
    </row>
    <row r="79" spans="1:23" ht="13.5" customHeight="1" hidden="1" thickBot="1">
      <c r="A79" s="126" t="s">
        <v>223</v>
      </c>
      <c r="B79" s="139">
        <v>13</v>
      </c>
      <c r="C79" s="139">
        <v>65</v>
      </c>
      <c r="D79" s="139">
        <v>46</v>
      </c>
      <c r="E79" s="140">
        <v>0.4</v>
      </c>
      <c r="F79" s="139" t="e">
        <f aca="true" t="shared" si="3" ref="F79:F89">F78+B79-C79-D79</f>
        <v>#REF!</v>
      </c>
      <c r="G79" s="139">
        <v>0</v>
      </c>
      <c r="H79" s="139">
        <v>0</v>
      </c>
      <c r="M79" s="195" t="e">
        <f>M78+#REF!-#REF!-#REF!</f>
        <v>#REF!</v>
      </c>
      <c r="N79" s="195">
        <v>0</v>
      </c>
      <c r="O79" s="195">
        <v>0</v>
      </c>
      <c r="P79" s="189"/>
      <c r="Q79" s="189"/>
      <c r="R79" s="189"/>
      <c r="S79" s="189"/>
      <c r="T79" s="189"/>
      <c r="U79" s="189"/>
      <c r="V79" s="189"/>
      <c r="W79" s="189"/>
    </row>
    <row r="80" spans="1:23" ht="13.5" customHeight="1" hidden="1">
      <c r="A80" s="126" t="s">
        <v>224</v>
      </c>
      <c r="B80" s="139">
        <v>6</v>
      </c>
      <c r="C80" s="139">
        <v>83</v>
      </c>
      <c r="D80" s="139">
        <v>80</v>
      </c>
      <c r="E80" s="140">
        <v>0.19</v>
      </c>
      <c r="F80" s="139" t="e">
        <f t="shared" si="3"/>
        <v>#REF!</v>
      </c>
      <c r="G80" s="139">
        <v>0</v>
      </c>
      <c r="H80" s="139">
        <v>0</v>
      </c>
      <c r="M80" s="195" t="e">
        <f>M79+#REF!-#REF!-#REF!</f>
        <v>#REF!</v>
      </c>
      <c r="N80" s="195">
        <v>2279</v>
      </c>
      <c r="O80" s="195">
        <v>0</v>
      </c>
      <c r="P80" s="189"/>
      <c r="Q80" s="189"/>
      <c r="R80" s="189"/>
      <c r="S80" s="189"/>
      <c r="T80" s="189"/>
      <c r="U80" s="189"/>
      <c r="V80" s="189"/>
      <c r="W80" s="189"/>
    </row>
    <row r="81" spans="1:23" ht="13.5" customHeight="1" hidden="1" thickBot="1">
      <c r="A81" s="126" t="s">
        <v>225</v>
      </c>
      <c r="B81" s="139">
        <v>9441</v>
      </c>
      <c r="C81" s="139">
        <v>305</v>
      </c>
      <c r="D81" s="139">
        <v>183</v>
      </c>
      <c r="E81" s="140">
        <v>4.14</v>
      </c>
      <c r="F81" s="139" t="e">
        <f t="shared" si="3"/>
        <v>#REF!</v>
      </c>
      <c r="G81" s="139">
        <v>0</v>
      </c>
      <c r="H81" s="139">
        <v>0</v>
      </c>
      <c r="M81" s="195" t="e">
        <f>M80+#REF!-#REF!-#REF!</f>
        <v>#REF!</v>
      </c>
      <c r="N81" s="195">
        <v>4927</v>
      </c>
      <c r="O81" s="195">
        <v>1555</v>
      </c>
      <c r="P81" s="189"/>
      <c r="Q81" s="189"/>
      <c r="R81" s="189"/>
      <c r="S81" s="189"/>
      <c r="T81" s="189"/>
      <c r="U81" s="189"/>
      <c r="V81" s="189"/>
      <c r="W81" s="189"/>
    </row>
    <row r="82" spans="1:23" ht="13.5" customHeight="1" hidden="1">
      <c r="A82" s="126" t="s">
        <v>226</v>
      </c>
      <c r="B82" s="139">
        <v>15487</v>
      </c>
      <c r="C82" s="139">
        <v>3588</v>
      </c>
      <c r="D82" s="139">
        <v>321</v>
      </c>
      <c r="E82" s="140">
        <v>2.79</v>
      </c>
      <c r="F82" s="139" t="e">
        <f t="shared" si="3"/>
        <v>#REF!</v>
      </c>
      <c r="G82" s="139">
        <v>1549</v>
      </c>
      <c r="H82" s="139">
        <v>11</v>
      </c>
      <c r="M82" s="195" t="e">
        <f>M81+#REF!-#REF!-#REF!</f>
        <v>#REF!</v>
      </c>
      <c r="N82" s="195">
        <v>11163</v>
      </c>
      <c r="O82" s="195">
        <v>7138</v>
      </c>
      <c r="P82" s="189"/>
      <c r="Q82" s="189"/>
      <c r="R82" s="189"/>
      <c r="S82" s="189"/>
      <c r="T82" s="189"/>
      <c r="U82" s="189"/>
      <c r="V82" s="189"/>
      <c r="W82" s="189"/>
    </row>
    <row r="83" spans="1:23" ht="13.5" customHeight="1" hidden="1">
      <c r="A83" s="126" t="s">
        <v>227</v>
      </c>
      <c r="B83" s="139">
        <v>11450</v>
      </c>
      <c r="C83" s="139">
        <v>5782</v>
      </c>
      <c r="D83" s="139">
        <v>445</v>
      </c>
      <c r="E83" s="140">
        <v>4.31</v>
      </c>
      <c r="F83" s="139" t="e">
        <f t="shared" si="3"/>
        <v>#REF!</v>
      </c>
      <c r="G83" s="139">
        <v>4094</v>
      </c>
      <c r="H83" s="139">
        <v>29</v>
      </c>
      <c r="M83" s="195" t="e">
        <f>M82+#REF!-#REF!-#REF!</f>
        <v>#REF!</v>
      </c>
      <c r="N83" s="195">
        <v>18097</v>
      </c>
      <c r="O83" s="195">
        <v>13644</v>
      </c>
      <c r="P83" s="189"/>
      <c r="Q83" s="189"/>
      <c r="R83" s="189"/>
      <c r="S83" s="189"/>
      <c r="T83" s="189"/>
      <c r="U83" s="189"/>
      <c r="V83" s="189"/>
      <c r="W83" s="189"/>
    </row>
    <row r="84" spans="1:23" ht="13.5" customHeight="1" hidden="1">
      <c r="A84" s="126" t="s">
        <v>228</v>
      </c>
      <c r="B84" s="139">
        <v>9060</v>
      </c>
      <c r="C84" s="139">
        <v>19464</v>
      </c>
      <c r="D84" s="139">
        <v>551</v>
      </c>
      <c r="E84" s="140">
        <v>1.09</v>
      </c>
      <c r="F84" s="139" t="e">
        <f t="shared" si="3"/>
        <v>#REF!</v>
      </c>
      <c r="G84" s="139">
        <v>18060</v>
      </c>
      <c r="H84" s="139">
        <v>13178</v>
      </c>
      <c r="M84" s="195" t="e">
        <f>M83+#REF!-#REF!-#REF!</f>
        <v>#REF!</v>
      </c>
      <c r="N84" s="195">
        <v>7263</v>
      </c>
      <c r="O84" s="195">
        <v>4321</v>
      </c>
      <c r="P84" s="189"/>
      <c r="Q84" s="189"/>
      <c r="R84" s="189"/>
      <c r="S84" s="189"/>
      <c r="T84" s="189"/>
      <c r="U84" s="189"/>
      <c r="V84" s="189"/>
      <c r="W84" s="189"/>
    </row>
    <row r="85" spans="1:23" ht="13.5" customHeight="1" hidden="1">
      <c r="A85" s="126" t="s">
        <v>229</v>
      </c>
      <c r="B85" s="139">
        <v>9466</v>
      </c>
      <c r="C85" s="139">
        <v>19480</v>
      </c>
      <c r="D85" s="139">
        <v>363</v>
      </c>
      <c r="E85" s="140">
        <v>1.59</v>
      </c>
      <c r="F85" s="139" t="e">
        <f t="shared" si="3"/>
        <v>#REF!</v>
      </c>
      <c r="G85" s="139">
        <v>18680</v>
      </c>
      <c r="H85" s="139">
        <v>13760</v>
      </c>
      <c r="M85" s="195" t="e">
        <f>M84+#REF!-#REF!-#REF!</f>
        <v>#REF!</v>
      </c>
      <c r="N85" s="195">
        <v>0</v>
      </c>
      <c r="O85" s="195">
        <v>0</v>
      </c>
      <c r="P85" s="189"/>
      <c r="Q85" s="189"/>
      <c r="R85" s="189"/>
      <c r="S85" s="189"/>
      <c r="T85" s="189"/>
      <c r="U85" s="189"/>
      <c r="V85" s="189"/>
      <c r="W85" s="189"/>
    </row>
    <row r="86" spans="1:23" ht="13.5" customHeight="1" hidden="1">
      <c r="A86" s="126" t="s">
        <v>230</v>
      </c>
      <c r="B86" s="139">
        <v>13006</v>
      </c>
      <c r="C86" s="139">
        <v>12226</v>
      </c>
      <c r="D86" s="139">
        <v>184</v>
      </c>
      <c r="E86" s="140">
        <v>4.88</v>
      </c>
      <c r="F86" s="139" t="e">
        <f t="shared" si="3"/>
        <v>#REF!</v>
      </c>
      <c r="G86" s="139">
        <v>6016</v>
      </c>
      <c r="H86" s="139">
        <v>3399</v>
      </c>
      <c r="M86" s="195" t="e">
        <f>M85+#REF!-#REF!-#REF!</f>
        <v>#REF!</v>
      </c>
      <c r="N86" s="195">
        <v>0</v>
      </c>
      <c r="O86" s="195">
        <v>0</v>
      </c>
      <c r="P86" s="189"/>
      <c r="Q86" s="189"/>
      <c r="R86" s="189"/>
      <c r="S86" s="189"/>
      <c r="T86" s="189"/>
      <c r="U86" s="189"/>
      <c r="V86" s="189"/>
      <c r="W86" s="189"/>
    </row>
    <row r="87" spans="1:23" ht="13.5" customHeight="1" hidden="1" thickBot="1">
      <c r="A87" s="126" t="s">
        <v>231</v>
      </c>
      <c r="B87" s="139">
        <v>57</v>
      </c>
      <c r="C87" s="139">
        <v>171</v>
      </c>
      <c r="D87" s="139">
        <v>156</v>
      </c>
      <c r="E87" s="140">
        <v>1.24</v>
      </c>
      <c r="F87" s="139" t="e">
        <f t="shared" si="3"/>
        <v>#REF!</v>
      </c>
      <c r="G87" s="139">
        <v>0</v>
      </c>
      <c r="H87" s="139">
        <v>0</v>
      </c>
      <c r="M87" s="195" t="e">
        <f>M86+#REF!-#REF!-#REF!</f>
        <v>#REF!</v>
      </c>
      <c r="N87" s="195">
        <v>0</v>
      </c>
      <c r="O87" s="195">
        <v>0</v>
      </c>
      <c r="P87" s="189"/>
      <c r="Q87" s="189"/>
      <c r="R87" s="189"/>
      <c r="S87" s="189"/>
      <c r="T87" s="189"/>
      <c r="U87" s="189"/>
      <c r="V87" s="189"/>
      <c r="W87" s="189"/>
    </row>
    <row r="88" spans="1:23" ht="13.5" customHeight="1" hidden="1" thickTop="1">
      <c r="A88" s="126" t="s">
        <v>232</v>
      </c>
      <c r="B88" s="139">
        <v>50</v>
      </c>
      <c r="C88" s="139">
        <v>266</v>
      </c>
      <c r="D88" s="139">
        <v>83</v>
      </c>
      <c r="E88" s="140">
        <v>1.11</v>
      </c>
      <c r="F88" s="139" t="e">
        <f t="shared" si="3"/>
        <v>#REF!</v>
      </c>
      <c r="G88" s="139">
        <v>0</v>
      </c>
      <c r="H88" s="139">
        <v>0</v>
      </c>
      <c r="M88" s="202" t="s">
        <v>235</v>
      </c>
      <c r="N88" s="195">
        <f>SUM(N76:N87)</f>
        <v>43729</v>
      </c>
      <c r="O88" s="195">
        <f>SUM(O76:O87)</f>
        <v>26658</v>
      </c>
      <c r="P88" s="189"/>
      <c r="Q88" s="189"/>
      <c r="R88" s="189"/>
      <c r="S88" s="189"/>
      <c r="T88" s="189"/>
      <c r="U88" s="189"/>
      <c r="V88" s="189"/>
      <c r="W88" s="189"/>
    </row>
    <row r="89" spans="1:23" ht="13.5" customHeight="1" hidden="1" thickBot="1">
      <c r="A89" s="126" t="s">
        <v>233</v>
      </c>
      <c r="B89" s="139">
        <v>1</v>
      </c>
      <c r="C89" s="139">
        <v>246</v>
      </c>
      <c r="D89" s="139">
        <v>47</v>
      </c>
      <c r="E89" s="140">
        <v>0.02</v>
      </c>
      <c r="F89" s="139" t="e">
        <f t="shared" si="3"/>
        <v>#REF!</v>
      </c>
      <c r="G89" s="139">
        <v>0</v>
      </c>
      <c r="H89" s="139">
        <v>0</v>
      </c>
      <c r="M89" s="189"/>
      <c r="N89" s="200"/>
      <c r="O89" s="200"/>
      <c r="P89" s="190"/>
      <c r="Q89" s="189"/>
      <c r="R89" s="189"/>
      <c r="S89" s="189"/>
      <c r="T89" s="189"/>
      <c r="U89" s="189"/>
      <c r="V89" s="189"/>
      <c r="W89" s="189"/>
    </row>
    <row r="90" spans="1:23" ht="13.5" customHeight="1" hidden="1" thickTop="1">
      <c r="A90" s="142" t="s">
        <v>234</v>
      </c>
      <c r="B90" s="148">
        <f>SUM(B78:B89)</f>
        <v>68053</v>
      </c>
      <c r="C90" s="148">
        <f>SUM(C78:C89)</f>
        <v>61785</v>
      </c>
      <c r="D90" s="148">
        <f>SUM(D78:D89)</f>
        <v>2496</v>
      </c>
      <c r="E90" s="149">
        <f>SUM(E78:E89)</f>
        <v>22.269999999999996</v>
      </c>
      <c r="F90" s="148" t="s">
        <v>235</v>
      </c>
      <c r="G90" s="143">
        <f>SUM(G78:G89)</f>
        <v>48399</v>
      </c>
      <c r="H90" s="143">
        <f>SUM(H78:H89)</f>
        <v>30377</v>
      </c>
      <c r="M90" s="189"/>
      <c r="N90" s="190"/>
      <c r="O90" s="190"/>
      <c r="P90" s="189"/>
      <c r="Q90" s="189"/>
      <c r="R90" s="189"/>
      <c r="S90" s="189"/>
      <c r="T90" s="189"/>
      <c r="U90" s="189"/>
      <c r="V90" s="189"/>
      <c r="W90" s="189"/>
    </row>
    <row r="91" spans="1:23" ht="13.5" customHeight="1" hidden="1">
      <c r="A91" s="145" t="s">
        <v>370</v>
      </c>
      <c r="E91" s="139"/>
      <c r="G91" s="146"/>
      <c r="H91" s="146"/>
      <c r="I91" s="127"/>
      <c r="M91" s="189"/>
      <c r="N91" s="189" t="s">
        <v>342</v>
      </c>
      <c r="O91" s="189"/>
      <c r="P91" s="189"/>
      <c r="Q91" s="189"/>
      <c r="R91" s="189"/>
      <c r="S91" s="189"/>
      <c r="T91" s="189"/>
      <c r="U91" s="189"/>
      <c r="V91" s="189"/>
      <c r="W91" s="189"/>
    </row>
    <row r="92" spans="1:23" ht="13.5" customHeight="1" hidden="1">
      <c r="A92" s="126"/>
      <c r="B92" s="126"/>
      <c r="C92" s="127"/>
      <c r="F92" s="130"/>
      <c r="M92" s="189" t="s">
        <v>443</v>
      </c>
      <c r="N92" s="189"/>
      <c r="O92" s="189"/>
      <c r="P92" s="189"/>
      <c r="Q92" s="189"/>
      <c r="R92" s="189"/>
      <c r="S92" s="189"/>
      <c r="T92" s="189"/>
      <c r="U92" s="189"/>
      <c r="V92" s="189"/>
      <c r="W92" s="189"/>
    </row>
    <row r="93" spans="1:23" ht="13.5" customHeight="1" hidden="1">
      <c r="A93" s="156"/>
      <c r="B93" s="127"/>
      <c r="G93" s="127"/>
      <c r="H93" s="127"/>
      <c r="M93" s="189"/>
      <c r="N93" s="189"/>
      <c r="O93" s="189"/>
      <c r="P93" s="189"/>
      <c r="Q93" s="189"/>
      <c r="R93" s="189"/>
      <c r="S93" s="189"/>
      <c r="T93" s="189"/>
      <c r="U93" s="189"/>
      <c r="V93" s="189"/>
      <c r="W93" s="189"/>
    </row>
    <row r="94" spans="1:23" ht="13.5" customHeight="1" hidden="1">
      <c r="A94" s="156"/>
      <c r="B94" s="127"/>
      <c r="G94" s="127"/>
      <c r="H94" s="127"/>
      <c r="M94" s="189"/>
      <c r="N94" s="189"/>
      <c r="O94" s="189"/>
      <c r="P94" s="189"/>
      <c r="Q94" s="189"/>
      <c r="R94" s="189"/>
      <c r="S94" s="189"/>
      <c r="T94" s="189"/>
      <c r="U94" s="189"/>
      <c r="V94" s="189"/>
      <c r="W94" s="189"/>
    </row>
    <row r="95" spans="1:23" ht="13.5" customHeight="1" hidden="1">
      <c r="A95" s="127"/>
      <c r="G95" s="122" t="s">
        <v>342</v>
      </c>
      <c r="M95" s="189"/>
      <c r="N95" s="189"/>
      <c r="O95" s="189"/>
      <c r="P95" s="189"/>
      <c r="Q95" s="189"/>
      <c r="R95" s="189"/>
      <c r="S95" s="189"/>
      <c r="T95" s="189"/>
      <c r="U95" s="189"/>
      <c r="V95" s="189"/>
      <c r="W95" s="189"/>
    </row>
    <row r="96" spans="1:23" ht="13.5" customHeight="1" hidden="1">
      <c r="A96" s="126"/>
      <c r="F96" s="122" t="s">
        <v>343</v>
      </c>
      <c r="M96" s="189"/>
      <c r="N96" s="189"/>
      <c r="O96" s="189"/>
      <c r="P96" s="189"/>
      <c r="Q96" s="189"/>
      <c r="R96" s="189"/>
      <c r="S96" s="189"/>
      <c r="T96" s="189"/>
      <c r="U96" s="189"/>
      <c r="V96" s="189"/>
      <c r="W96" s="189"/>
    </row>
    <row r="97" spans="1:23" ht="13.5" customHeight="1" hidden="1">
      <c r="A97" s="126"/>
      <c r="M97" s="194" t="s">
        <v>202</v>
      </c>
      <c r="N97" s="189"/>
      <c r="O97" s="194" t="s">
        <v>210</v>
      </c>
      <c r="P97" s="189"/>
      <c r="Q97" s="189"/>
      <c r="R97" s="189"/>
      <c r="S97" s="189"/>
      <c r="T97" s="189"/>
      <c r="U97" s="189"/>
      <c r="V97" s="189"/>
      <c r="W97" s="189"/>
    </row>
    <row r="98" spans="1:23" ht="13.5" customHeight="1" hidden="1">
      <c r="A98" s="248" t="s">
        <v>371</v>
      </c>
      <c r="B98" s="248"/>
      <c r="C98" s="248"/>
      <c r="D98" s="248"/>
      <c r="E98" s="248"/>
      <c r="F98" s="248"/>
      <c r="G98" s="248"/>
      <c r="H98" s="248"/>
      <c r="M98" s="194" t="s">
        <v>23</v>
      </c>
      <c r="N98" s="189"/>
      <c r="O98" s="194" t="s">
        <v>374</v>
      </c>
      <c r="P98" s="189"/>
      <c r="Q98" s="189"/>
      <c r="R98" s="189"/>
      <c r="S98" s="189"/>
      <c r="T98" s="189"/>
      <c r="U98" s="189"/>
      <c r="V98" s="189"/>
      <c r="W98" s="189"/>
    </row>
    <row r="99" spans="1:23" ht="13.5" customHeight="1" hidden="1" thickBot="1">
      <c r="A99" s="248" t="s">
        <v>372</v>
      </c>
      <c r="B99" s="248"/>
      <c r="C99" s="248"/>
      <c r="D99" s="248"/>
      <c r="E99" s="248"/>
      <c r="F99" s="248"/>
      <c r="G99" s="248"/>
      <c r="H99" s="248"/>
      <c r="M99" s="194" t="s">
        <v>213</v>
      </c>
      <c r="N99" s="189"/>
      <c r="O99" s="194" t="s">
        <v>375</v>
      </c>
      <c r="P99" s="189"/>
      <c r="Q99" s="189"/>
      <c r="R99" s="189"/>
      <c r="S99" s="189"/>
      <c r="T99" s="189"/>
      <c r="U99" s="189"/>
      <c r="V99" s="189"/>
      <c r="W99" s="189"/>
    </row>
    <row r="100" spans="1:23" ht="13.5" customHeight="1" hidden="1">
      <c r="A100" s="126"/>
      <c r="B100" s="251" t="s">
        <v>373</v>
      </c>
      <c r="C100" s="251"/>
      <c r="D100" s="251"/>
      <c r="E100" s="251"/>
      <c r="F100" s="251"/>
      <c r="M100" s="211" t="s">
        <v>217</v>
      </c>
      <c r="N100" s="189"/>
      <c r="O100" s="194" t="s">
        <v>217</v>
      </c>
      <c r="P100" s="189"/>
      <c r="Q100" s="189"/>
      <c r="R100" s="189"/>
      <c r="S100" s="189"/>
      <c r="T100" s="189"/>
      <c r="U100" s="189"/>
      <c r="V100" s="189"/>
      <c r="W100" s="189"/>
    </row>
    <row r="101" spans="1:23" ht="13.5" customHeight="1" hidden="1">
      <c r="A101" s="126"/>
      <c r="B101" s="132"/>
      <c r="C101" s="132"/>
      <c r="D101" s="132"/>
      <c r="E101" s="132"/>
      <c r="F101" s="132"/>
      <c r="G101" s="133" t="s">
        <v>202</v>
      </c>
      <c r="I101" s="134" t="s">
        <v>210</v>
      </c>
      <c r="M101" s="195" t="e">
        <f>#REF!+#REF!-#REF!-#REF!</f>
        <v>#REF!</v>
      </c>
      <c r="N101" s="189"/>
      <c r="O101" s="195">
        <v>0</v>
      </c>
      <c r="P101" s="189"/>
      <c r="Q101" s="189"/>
      <c r="R101" s="189"/>
      <c r="S101" s="189"/>
      <c r="T101" s="189"/>
      <c r="U101" s="189"/>
      <c r="V101" s="189"/>
      <c r="W101" s="189"/>
    </row>
    <row r="102" spans="1:23" ht="13.5" customHeight="1" hidden="1">
      <c r="A102" s="126"/>
      <c r="B102" s="134" t="s">
        <v>217</v>
      </c>
      <c r="C102" s="134" t="s">
        <v>217</v>
      </c>
      <c r="D102" s="134" t="s">
        <v>217</v>
      </c>
      <c r="E102" s="134" t="s">
        <v>206</v>
      </c>
      <c r="F102" s="134" t="s">
        <v>219</v>
      </c>
      <c r="G102" s="134" t="s">
        <v>217</v>
      </c>
      <c r="I102" s="134" t="s">
        <v>374</v>
      </c>
      <c r="M102" s="195" t="e">
        <f>M101+#REF!-#REF!-#REF!</f>
        <v>#REF!</v>
      </c>
      <c r="N102" s="189"/>
      <c r="O102" s="195">
        <v>0</v>
      </c>
      <c r="P102" s="189"/>
      <c r="Q102" s="189"/>
      <c r="R102" s="189"/>
      <c r="S102" s="189"/>
      <c r="T102" s="189"/>
      <c r="U102" s="189"/>
      <c r="V102" s="189"/>
      <c r="W102" s="189"/>
    </row>
    <row r="103" spans="1:23" ht="13.5" customHeight="1" hidden="1" thickBot="1">
      <c r="A103" s="127"/>
      <c r="I103" s="134" t="s">
        <v>375</v>
      </c>
      <c r="M103" s="195" t="e">
        <f>M102+#REF!-#REF!-#REF!</f>
        <v>#REF!</v>
      </c>
      <c r="N103" s="189"/>
      <c r="O103" s="195">
        <v>0</v>
      </c>
      <c r="P103" s="189"/>
      <c r="Q103" s="189"/>
      <c r="R103" s="189"/>
      <c r="S103" s="189"/>
      <c r="T103" s="189"/>
      <c r="U103" s="189"/>
      <c r="V103" s="189"/>
      <c r="W103" s="189"/>
    </row>
    <row r="104" spans="1:23" ht="13.5" customHeight="1" hidden="1" thickBot="1">
      <c r="A104" s="126" t="s">
        <v>23</v>
      </c>
      <c r="B104" s="134" t="s">
        <v>204</v>
      </c>
      <c r="C104" s="134" t="s">
        <v>210</v>
      </c>
      <c r="D104" s="134" t="s">
        <v>376</v>
      </c>
      <c r="E104" s="134" t="s">
        <v>218</v>
      </c>
      <c r="F104" s="134" t="s">
        <v>212</v>
      </c>
      <c r="G104" s="134" t="s">
        <v>377</v>
      </c>
      <c r="I104" s="134" t="s">
        <v>217</v>
      </c>
      <c r="M104" s="195" t="e">
        <f>M103+#REF!-#REF!-#REF!</f>
        <v>#REF!</v>
      </c>
      <c r="N104" s="189"/>
      <c r="O104" s="195">
        <v>0</v>
      </c>
      <c r="P104" s="189"/>
      <c r="Q104" s="189"/>
      <c r="R104" s="189"/>
      <c r="S104" s="189"/>
      <c r="T104" s="189"/>
      <c r="U104" s="189"/>
      <c r="V104" s="189"/>
      <c r="W104" s="189"/>
    </row>
    <row r="105" spans="1:23" ht="13.5" customHeight="1" hidden="1">
      <c r="A105" s="135" t="s">
        <v>222</v>
      </c>
      <c r="B105" s="136">
        <v>762</v>
      </c>
      <c r="C105" s="136">
        <v>369</v>
      </c>
      <c r="D105" s="136">
        <v>129</v>
      </c>
      <c r="E105" s="157">
        <v>0</v>
      </c>
      <c r="F105" s="137">
        <v>0.32</v>
      </c>
      <c r="G105" s="136" t="e">
        <f>#REF!+B105-C105-D105</f>
        <v>#REF!</v>
      </c>
      <c r="I105" s="136">
        <v>0</v>
      </c>
      <c r="M105" s="195" t="e">
        <f>M104+#REF!-#REF!-#REF!</f>
        <v>#REF!</v>
      </c>
      <c r="N105" s="189"/>
      <c r="O105" s="195">
        <v>0</v>
      </c>
      <c r="P105" s="189"/>
      <c r="Q105" s="189"/>
      <c r="R105" s="189"/>
      <c r="S105" s="189"/>
      <c r="T105" s="189"/>
      <c r="U105" s="189"/>
      <c r="V105" s="189"/>
      <c r="W105" s="189"/>
    </row>
    <row r="106" spans="1:23" ht="13.5" customHeight="1" hidden="1">
      <c r="A106" s="126" t="s">
        <v>223</v>
      </c>
      <c r="B106" s="139">
        <v>794</v>
      </c>
      <c r="C106" s="139">
        <v>333</v>
      </c>
      <c r="D106" s="139">
        <v>149</v>
      </c>
      <c r="E106" s="158">
        <v>0</v>
      </c>
      <c r="F106" s="140">
        <v>0.33</v>
      </c>
      <c r="G106" s="139" t="e">
        <f aca="true" t="shared" si="4" ref="G106:G116">G105+B106-C106-D106</f>
        <v>#REF!</v>
      </c>
      <c r="I106" s="139">
        <v>0</v>
      </c>
      <c r="M106" s="195" t="e">
        <f>M105+#REF!-#REF!-#REF!</f>
        <v>#REF!</v>
      </c>
      <c r="N106" s="189"/>
      <c r="O106" s="195">
        <v>0</v>
      </c>
      <c r="P106" s="189"/>
      <c r="Q106" s="189"/>
      <c r="R106" s="189"/>
      <c r="S106" s="189"/>
      <c r="T106" s="189"/>
      <c r="U106" s="189"/>
      <c r="V106" s="189"/>
      <c r="W106" s="189"/>
    </row>
    <row r="107" spans="1:23" ht="13.5" customHeight="1" hidden="1">
      <c r="A107" s="126" t="s">
        <v>224</v>
      </c>
      <c r="B107" s="139">
        <v>1132</v>
      </c>
      <c r="C107" s="139">
        <v>369</v>
      </c>
      <c r="D107" s="139">
        <v>220</v>
      </c>
      <c r="E107" s="158">
        <v>0.41</v>
      </c>
      <c r="F107" s="140">
        <v>1.61</v>
      </c>
      <c r="G107" s="139" t="e">
        <f t="shared" si="4"/>
        <v>#REF!</v>
      </c>
      <c r="I107" s="139">
        <v>0</v>
      </c>
      <c r="M107" s="195" t="e">
        <f>M106+#REF!-#REF!-#REF!</f>
        <v>#REF!</v>
      </c>
      <c r="N107" s="189"/>
      <c r="O107" s="195">
        <v>0</v>
      </c>
      <c r="P107" s="189"/>
      <c r="Q107" s="189"/>
      <c r="R107" s="189"/>
      <c r="S107" s="189"/>
      <c r="T107" s="189"/>
      <c r="U107" s="189"/>
      <c r="V107" s="189"/>
      <c r="W107" s="189"/>
    </row>
    <row r="108" spans="1:23" ht="13.5" customHeight="1" hidden="1" thickBot="1">
      <c r="A108" s="126" t="s">
        <v>225</v>
      </c>
      <c r="B108" s="139">
        <v>1238</v>
      </c>
      <c r="C108" s="139">
        <v>357</v>
      </c>
      <c r="D108" s="139">
        <v>394</v>
      </c>
      <c r="E108" s="158">
        <v>4.89</v>
      </c>
      <c r="F108" s="140">
        <v>2.86</v>
      </c>
      <c r="G108" s="139" t="e">
        <f t="shared" si="4"/>
        <v>#REF!</v>
      </c>
      <c r="I108" s="139">
        <v>0</v>
      </c>
      <c r="M108" s="195" t="e">
        <f>M107+#REF!-#REF!-#REF!</f>
        <v>#REF!</v>
      </c>
      <c r="N108" s="189"/>
      <c r="O108" s="195">
        <v>0</v>
      </c>
      <c r="P108" s="189"/>
      <c r="Q108" s="189"/>
      <c r="R108" s="189"/>
      <c r="S108" s="189"/>
      <c r="T108" s="189"/>
      <c r="U108" s="189"/>
      <c r="V108" s="189"/>
      <c r="W108" s="189"/>
    </row>
    <row r="109" spans="1:23" ht="13.5" customHeight="1" hidden="1">
      <c r="A109" s="126" t="s">
        <v>226</v>
      </c>
      <c r="B109" s="139">
        <v>1143</v>
      </c>
      <c r="C109" s="139">
        <v>428</v>
      </c>
      <c r="D109" s="139">
        <v>575</v>
      </c>
      <c r="E109" s="158">
        <v>6.95</v>
      </c>
      <c r="F109" s="140">
        <v>1.87</v>
      </c>
      <c r="G109" s="139" t="e">
        <f t="shared" si="4"/>
        <v>#REF!</v>
      </c>
      <c r="I109" s="139">
        <v>0</v>
      </c>
      <c r="M109" s="195" t="e">
        <f>M108+#REF!-#REF!-#REF!</f>
        <v>#REF!</v>
      </c>
      <c r="N109" s="189"/>
      <c r="O109" s="195">
        <v>0</v>
      </c>
      <c r="P109" s="189"/>
      <c r="Q109" s="189"/>
      <c r="R109" s="189"/>
      <c r="S109" s="189"/>
      <c r="T109" s="189"/>
      <c r="U109" s="189"/>
      <c r="V109" s="189"/>
      <c r="W109" s="189"/>
    </row>
    <row r="110" spans="1:23" ht="13.5" customHeight="1" hidden="1">
      <c r="A110" s="126" t="s">
        <v>227</v>
      </c>
      <c r="B110" s="139">
        <v>1492</v>
      </c>
      <c r="C110" s="139">
        <v>417</v>
      </c>
      <c r="D110" s="139">
        <v>697</v>
      </c>
      <c r="E110" s="158">
        <v>8.53</v>
      </c>
      <c r="F110" s="140">
        <v>7.41</v>
      </c>
      <c r="G110" s="139" t="e">
        <f t="shared" si="4"/>
        <v>#REF!</v>
      </c>
      <c r="I110" s="139">
        <v>0</v>
      </c>
      <c r="M110" s="195" t="e">
        <f>M109+#REF!-#REF!-#REF!</f>
        <v>#REF!</v>
      </c>
      <c r="N110" s="189"/>
      <c r="O110" s="195">
        <v>0</v>
      </c>
      <c r="P110" s="189"/>
      <c r="Q110" s="189"/>
      <c r="R110" s="189"/>
      <c r="S110" s="189"/>
      <c r="T110" s="189"/>
      <c r="U110" s="189"/>
      <c r="V110" s="189"/>
      <c r="W110" s="189"/>
    </row>
    <row r="111" spans="1:23" ht="13.5" customHeight="1" hidden="1">
      <c r="A111" s="126" t="s">
        <v>228</v>
      </c>
      <c r="B111" s="139">
        <v>231</v>
      </c>
      <c r="C111" s="139">
        <v>430</v>
      </c>
      <c r="D111" s="139">
        <v>925</v>
      </c>
      <c r="E111" s="158">
        <v>11.7</v>
      </c>
      <c r="F111" s="140">
        <v>1.75</v>
      </c>
      <c r="G111" s="139" t="e">
        <f t="shared" si="4"/>
        <v>#REF!</v>
      </c>
      <c r="I111" s="139">
        <v>0</v>
      </c>
      <c r="M111" s="195" t="e">
        <f>M110+#REF!-#REF!-#REF!</f>
        <v>#REF!</v>
      </c>
      <c r="N111" s="189"/>
      <c r="O111" s="195">
        <v>0</v>
      </c>
      <c r="P111" s="189"/>
      <c r="Q111" s="189"/>
      <c r="R111" s="189"/>
      <c r="S111" s="189"/>
      <c r="T111" s="189"/>
      <c r="U111" s="189"/>
      <c r="V111" s="189"/>
      <c r="W111" s="189"/>
    </row>
    <row r="112" spans="1:23" ht="13.5" customHeight="1" hidden="1" thickBot="1">
      <c r="A112" s="126" t="s">
        <v>229</v>
      </c>
      <c r="B112" s="139">
        <v>39</v>
      </c>
      <c r="C112" s="139">
        <v>327</v>
      </c>
      <c r="D112" s="139">
        <v>890</v>
      </c>
      <c r="E112" s="158">
        <v>10.77</v>
      </c>
      <c r="F112" s="140">
        <v>0.69</v>
      </c>
      <c r="G112" s="139" t="e">
        <f t="shared" si="4"/>
        <v>#REF!</v>
      </c>
      <c r="I112" s="139">
        <v>0</v>
      </c>
      <c r="M112" s="195" t="e">
        <f>M111+#REF!-#REF!-#REF!</f>
        <v>#REF!</v>
      </c>
      <c r="N112" s="189"/>
      <c r="O112" s="195">
        <v>0</v>
      </c>
      <c r="P112" s="189"/>
      <c r="Q112" s="189"/>
      <c r="R112" s="189"/>
      <c r="S112" s="189"/>
      <c r="T112" s="189"/>
      <c r="U112" s="189"/>
      <c r="V112" s="189"/>
      <c r="W112" s="189"/>
    </row>
    <row r="113" spans="1:23" ht="13.5" customHeight="1" hidden="1" thickTop="1">
      <c r="A113" s="126" t="s">
        <v>230</v>
      </c>
      <c r="B113" s="139">
        <v>36</v>
      </c>
      <c r="C113" s="139">
        <v>298</v>
      </c>
      <c r="D113" s="139">
        <v>532</v>
      </c>
      <c r="E113" s="158">
        <v>6.95</v>
      </c>
      <c r="F113" s="140">
        <v>1.04</v>
      </c>
      <c r="G113" s="139" t="e">
        <f t="shared" si="4"/>
        <v>#REF!</v>
      </c>
      <c r="I113" s="139">
        <v>0</v>
      </c>
      <c r="M113" s="195" t="s">
        <v>379</v>
      </c>
      <c r="N113" s="195"/>
      <c r="O113" s="195">
        <f>SUM(O101:O112)</f>
        <v>0</v>
      </c>
      <c r="P113" s="189"/>
      <c r="Q113" s="189"/>
      <c r="R113" s="189"/>
      <c r="S113" s="189"/>
      <c r="T113" s="189"/>
      <c r="U113" s="189"/>
      <c r="V113" s="189"/>
      <c r="W113" s="189"/>
    </row>
    <row r="114" spans="1:23" ht="13.5" customHeight="1" hidden="1">
      <c r="A114" s="126" t="s">
        <v>231</v>
      </c>
      <c r="B114" s="139">
        <v>86</v>
      </c>
      <c r="C114" s="139">
        <v>307</v>
      </c>
      <c r="D114" s="139">
        <v>453</v>
      </c>
      <c r="E114" s="158">
        <v>5.52</v>
      </c>
      <c r="F114" s="140">
        <v>0.15</v>
      </c>
      <c r="G114" s="139" t="e">
        <f t="shared" si="4"/>
        <v>#REF!</v>
      </c>
      <c r="I114" s="139">
        <v>0</v>
      </c>
      <c r="M114" s="189"/>
      <c r="N114" s="189"/>
      <c r="O114" s="200"/>
      <c r="P114" s="190"/>
      <c r="Q114" s="189"/>
      <c r="R114" s="189"/>
      <c r="S114" s="189"/>
      <c r="T114" s="189"/>
      <c r="U114" s="189"/>
      <c r="V114" s="189"/>
      <c r="W114" s="189"/>
    </row>
    <row r="115" spans="1:23" ht="13.5" customHeight="1" hidden="1">
      <c r="A115" s="126" t="s">
        <v>232</v>
      </c>
      <c r="B115" s="139">
        <v>142</v>
      </c>
      <c r="C115" s="139">
        <v>298</v>
      </c>
      <c r="D115" s="139">
        <v>236</v>
      </c>
      <c r="E115" s="158">
        <v>0.52</v>
      </c>
      <c r="F115" s="140">
        <v>0.3</v>
      </c>
      <c r="G115" s="139" t="e">
        <f t="shared" si="4"/>
        <v>#REF!</v>
      </c>
      <c r="I115" s="139">
        <v>0</v>
      </c>
      <c r="M115" s="193"/>
      <c r="N115" s="189" t="s">
        <v>342</v>
      </c>
      <c r="O115" s="190"/>
      <c r="P115" s="193"/>
      <c r="Q115" s="193"/>
      <c r="R115" s="193"/>
      <c r="S115" s="193"/>
      <c r="T115" s="189"/>
      <c r="U115" s="193"/>
      <c r="V115" s="189"/>
      <c r="W115" s="189"/>
    </row>
    <row r="116" spans="1:23" ht="13.5" customHeight="1" hidden="1" thickBot="1">
      <c r="A116" s="141" t="s">
        <v>378</v>
      </c>
      <c r="B116" s="139">
        <v>253</v>
      </c>
      <c r="C116" s="139">
        <v>307</v>
      </c>
      <c r="D116" s="139">
        <v>134</v>
      </c>
      <c r="E116" s="158">
        <v>0</v>
      </c>
      <c r="F116" s="140">
        <v>0.18</v>
      </c>
      <c r="G116" s="139" t="e">
        <f t="shared" si="4"/>
        <v>#REF!</v>
      </c>
      <c r="I116" s="139">
        <v>0</v>
      </c>
      <c r="M116" s="192" t="s">
        <v>443</v>
      </c>
      <c r="N116" s="189"/>
      <c r="O116" s="189"/>
      <c r="P116" s="189"/>
      <c r="Q116" s="189"/>
      <c r="R116" s="189"/>
      <c r="S116" s="189"/>
      <c r="T116" s="189"/>
      <c r="U116" s="189"/>
      <c r="V116" s="189"/>
      <c r="W116" s="189"/>
    </row>
    <row r="117" spans="1:23" ht="13.5" customHeight="1" hidden="1" thickTop="1">
      <c r="A117" s="147" t="s">
        <v>234</v>
      </c>
      <c r="B117" s="143">
        <f>SUM(B105:B116)</f>
        <v>7348</v>
      </c>
      <c r="C117" s="143">
        <f>SUM(C105:C116)</f>
        <v>4240</v>
      </c>
      <c r="D117" s="143">
        <f>SUM(D105:D116)</f>
        <v>5334</v>
      </c>
      <c r="E117" s="143">
        <f>SUM(E105:E116)</f>
        <v>56.24</v>
      </c>
      <c r="F117" s="144">
        <f>SUM(F105:F116)</f>
        <v>18.509999999999998</v>
      </c>
      <c r="G117" s="143" t="s">
        <v>379</v>
      </c>
      <c r="H117" s="143"/>
      <c r="I117" s="143">
        <f>SUM(I105:I116)</f>
        <v>0</v>
      </c>
      <c r="M117" s="189"/>
      <c r="N117" s="189"/>
      <c r="O117" s="189"/>
      <c r="P117" s="189"/>
      <c r="Q117" s="189"/>
      <c r="R117" s="189"/>
      <c r="S117" s="189"/>
      <c r="T117" s="189"/>
      <c r="U117" s="189"/>
      <c r="V117" s="189"/>
      <c r="W117" s="189"/>
    </row>
    <row r="118" spans="1:23" ht="13.5" customHeight="1" hidden="1">
      <c r="A118" s="141"/>
      <c r="B118" s="141"/>
      <c r="C118" s="141"/>
      <c r="D118" s="141"/>
      <c r="E118" s="159"/>
      <c r="F118" s="141"/>
      <c r="G118" s="141"/>
      <c r="H118" s="141"/>
      <c r="M118" s="189"/>
      <c r="N118" s="189"/>
      <c r="O118" s="189"/>
      <c r="P118" s="189"/>
      <c r="Q118" s="189"/>
      <c r="R118" s="189"/>
      <c r="S118" s="189"/>
      <c r="T118" s="189"/>
      <c r="U118" s="189"/>
      <c r="V118" s="189"/>
      <c r="W118" s="189"/>
    </row>
    <row r="119" spans="1:23" ht="13.5" customHeight="1" hidden="1">
      <c r="A119" s="146"/>
      <c r="B119" s="127"/>
      <c r="C119" s="160"/>
      <c r="D119" s="160"/>
      <c r="E119" s="160"/>
      <c r="F119" s="160"/>
      <c r="G119" s="122" t="s">
        <v>342</v>
      </c>
      <c r="H119" s="127"/>
      <c r="I119" s="160"/>
      <c r="J119" s="160"/>
      <c r="K119" s="160"/>
      <c r="L119" s="160"/>
      <c r="M119" s="189"/>
      <c r="N119" s="189"/>
      <c r="O119" s="189"/>
      <c r="P119" s="189"/>
      <c r="Q119" s="189"/>
      <c r="R119" s="189"/>
      <c r="S119" s="189"/>
      <c r="T119" s="189"/>
      <c r="U119" s="189"/>
      <c r="V119" s="189"/>
      <c r="W119" s="189"/>
    </row>
    <row r="120" spans="1:23" ht="13.5" customHeight="1" hidden="1">
      <c r="A120" s="127"/>
      <c r="F120" s="122" t="s">
        <v>343</v>
      </c>
      <c r="M120" s="189"/>
      <c r="N120" s="189"/>
      <c r="O120" s="189"/>
      <c r="P120" s="189"/>
      <c r="Q120" s="189"/>
      <c r="R120" s="189"/>
      <c r="S120" s="189"/>
      <c r="T120" s="189"/>
      <c r="U120" s="189"/>
      <c r="V120" s="189"/>
      <c r="W120" s="189"/>
    </row>
    <row r="121" spans="1:23" ht="13.5" customHeight="1" hidden="1">
      <c r="A121" s="126"/>
      <c r="M121" s="194" t="s">
        <v>202</v>
      </c>
      <c r="N121" s="189" t="s">
        <v>383</v>
      </c>
      <c r="O121" s="189"/>
      <c r="P121" s="189"/>
      <c r="Q121" s="189"/>
      <c r="R121" s="189"/>
      <c r="S121" s="189"/>
      <c r="T121" s="189"/>
      <c r="U121" s="189"/>
      <c r="V121" s="189"/>
      <c r="W121" s="189"/>
    </row>
    <row r="122" spans="1:23" ht="13.5" customHeight="1" hidden="1">
      <c r="A122" s="247" t="s">
        <v>380</v>
      </c>
      <c r="B122" s="247"/>
      <c r="C122" s="247"/>
      <c r="D122" s="247"/>
      <c r="E122" s="247"/>
      <c r="F122" s="247"/>
      <c r="G122" s="247"/>
      <c r="H122" s="247"/>
      <c r="I122" s="247"/>
      <c r="J122" s="247"/>
      <c r="K122" s="247"/>
      <c r="M122" s="194" t="s">
        <v>23</v>
      </c>
      <c r="N122" s="194" t="s">
        <v>294</v>
      </c>
      <c r="O122" s="194" t="s">
        <v>209</v>
      </c>
      <c r="P122" s="189"/>
      <c r="Q122" s="194"/>
      <c r="R122" s="194"/>
      <c r="S122" s="189"/>
      <c r="T122" s="189"/>
      <c r="U122" s="189"/>
      <c r="V122" s="189"/>
      <c r="W122" s="189"/>
    </row>
    <row r="123" spans="1:23" ht="13.5" customHeight="1" hidden="1" thickBot="1">
      <c r="A123" s="248" t="s">
        <v>381</v>
      </c>
      <c r="B123" s="248"/>
      <c r="C123" s="248"/>
      <c r="D123" s="248"/>
      <c r="E123" s="248"/>
      <c r="F123" s="248"/>
      <c r="G123" s="248"/>
      <c r="H123" s="248"/>
      <c r="I123" s="248"/>
      <c r="J123" s="248"/>
      <c r="K123" s="248"/>
      <c r="M123" s="194" t="s">
        <v>213</v>
      </c>
      <c r="N123" s="194" t="s">
        <v>215</v>
      </c>
      <c r="O123" s="194" t="s">
        <v>216</v>
      </c>
      <c r="P123" s="189"/>
      <c r="Q123" s="194"/>
      <c r="R123" s="194"/>
      <c r="S123" s="189"/>
      <c r="T123" s="189"/>
      <c r="U123" s="189"/>
      <c r="V123" s="189"/>
      <c r="W123" s="189"/>
    </row>
    <row r="124" spans="1:23" ht="13.5" customHeight="1" hidden="1">
      <c r="A124" s="126"/>
      <c r="B124" s="251" t="s">
        <v>382</v>
      </c>
      <c r="C124" s="251"/>
      <c r="D124" s="251"/>
      <c r="E124" s="251"/>
      <c r="F124" s="251"/>
      <c r="M124" s="194" t="s">
        <v>217</v>
      </c>
      <c r="N124" s="194" t="s">
        <v>217</v>
      </c>
      <c r="O124" s="194" t="s">
        <v>217</v>
      </c>
      <c r="P124" s="189"/>
      <c r="Q124" s="194"/>
      <c r="R124" s="194"/>
      <c r="S124" s="189"/>
      <c r="T124" s="189"/>
      <c r="U124" s="189"/>
      <c r="V124" s="189"/>
      <c r="W124" s="189"/>
    </row>
    <row r="125" spans="1:23" ht="13.5" customHeight="1" hidden="1">
      <c r="A125" s="126"/>
      <c r="B125" s="132"/>
      <c r="C125" s="132"/>
      <c r="D125" s="132"/>
      <c r="E125" s="132"/>
      <c r="F125" s="132"/>
      <c r="G125" s="133" t="s">
        <v>202</v>
      </c>
      <c r="H125" s="122" t="s">
        <v>383</v>
      </c>
      <c r="K125" s="122" t="s">
        <v>384</v>
      </c>
      <c r="M125" s="195" t="e">
        <f>#REF!+#REF!-#REF!-#REF!</f>
        <v>#REF!</v>
      </c>
      <c r="N125" s="195">
        <v>0</v>
      </c>
      <c r="O125" s="195">
        <v>0</v>
      </c>
      <c r="P125" s="193"/>
      <c r="Q125" s="208"/>
      <c r="R125" s="208"/>
      <c r="S125" s="189"/>
      <c r="T125" s="189"/>
      <c r="U125" s="189"/>
      <c r="V125" s="189"/>
      <c r="W125" s="189"/>
    </row>
    <row r="126" spans="1:23" ht="13.5" customHeight="1" hidden="1">
      <c r="A126" s="126"/>
      <c r="B126" s="134" t="s">
        <v>217</v>
      </c>
      <c r="C126" s="134" t="s">
        <v>217</v>
      </c>
      <c r="D126" s="134" t="s">
        <v>217</v>
      </c>
      <c r="E126" s="134" t="s">
        <v>206</v>
      </c>
      <c r="F126" s="134" t="s">
        <v>219</v>
      </c>
      <c r="G126" s="134" t="s">
        <v>217</v>
      </c>
      <c r="H126" s="133" t="s">
        <v>294</v>
      </c>
      <c r="I126" s="133" t="s">
        <v>209</v>
      </c>
      <c r="K126" s="133" t="s">
        <v>294</v>
      </c>
      <c r="L126" s="133" t="s">
        <v>209</v>
      </c>
      <c r="M126" s="195" t="e">
        <f>M125+#REF!-#REF!-#REF!</f>
        <v>#REF!</v>
      </c>
      <c r="N126" s="195">
        <v>0</v>
      </c>
      <c r="O126" s="195">
        <v>0</v>
      </c>
      <c r="P126" s="189"/>
      <c r="Q126" s="208"/>
      <c r="R126" s="208"/>
      <c r="S126" s="189"/>
      <c r="T126" s="189"/>
      <c r="U126" s="189"/>
      <c r="V126" s="189"/>
      <c r="W126" s="189"/>
    </row>
    <row r="127" spans="1:23" ht="13.5" customHeight="1" hidden="1" thickBot="1">
      <c r="A127" s="127"/>
      <c r="H127" s="134" t="s">
        <v>215</v>
      </c>
      <c r="I127" s="134" t="s">
        <v>216</v>
      </c>
      <c r="K127" s="134" t="s">
        <v>215</v>
      </c>
      <c r="L127" s="134" t="s">
        <v>216</v>
      </c>
      <c r="M127" s="195" t="e">
        <f>M126+#REF!-#REF!-#REF!</f>
        <v>#REF!</v>
      </c>
      <c r="N127" s="195">
        <v>741</v>
      </c>
      <c r="O127" s="195">
        <v>0</v>
      </c>
      <c r="P127" s="189"/>
      <c r="Q127" s="208"/>
      <c r="R127" s="208"/>
      <c r="S127" s="189"/>
      <c r="T127" s="189"/>
      <c r="U127" s="189"/>
      <c r="V127" s="189"/>
      <c r="W127" s="189"/>
    </row>
    <row r="128" spans="1:23" ht="13.5" customHeight="1" hidden="1" thickBot="1">
      <c r="A128" s="126" t="s">
        <v>23</v>
      </c>
      <c r="B128" s="134" t="s">
        <v>204</v>
      </c>
      <c r="C128" s="134" t="s">
        <v>210</v>
      </c>
      <c r="D128" s="134" t="s">
        <v>376</v>
      </c>
      <c r="E128" s="134" t="s">
        <v>218</v>
      </c>
      <c r="F128" s="134" t="s">
        <v>212</v>
      </c>
      <c r="G128" s="134" t="s">
        <v>377</v>
      </c>
      <c r="H128" s="134" t="s">
        <v>217</v>
      </c>
      <c r="I128" s="134" t="s">
        <v>217</v>
      </c>
      <c r="K128" s="134" t="s">
        <v>217</v>
      </c>
      <c r="L128" s="134" t="s">
        <v>217</v>
      </c>
      <c r="M128" s="195" t="e">
        <f>M127+#REF!-#REF!-#REF!</f>
        <v>#REF!</v>
      </c>
      <c r="N128" s="195">
        <v>1748</v>
      </c>
      <c r="O128" s="195">
        <v>304</v>
      </c>
      <c r="P128" s="189"/>
      <c r="Q128" s="208"/>
      <c r="R128" s="208"/>
      <c r="S128" s="189"/>
      <c r="T128" s="189"/>
      <c r="U128" s="189"/>
      <c r="V128" s="189"/>
      <c r="W128" s="189"/>
    </row>
    <row r="129" spans="1:23" ht="13.5" customHeight="1" hidden="1">
      <c r="A129" s="135" t="s">
        <v>222</v>
      </c>
      <c r="B129" s="136">
        <v>599</v>
      </c>
      <c r="C129" s="136">
        <v>61</v>
      </c>
      <c r="D129" s="136">
        <v>58</v>
      </c>
      <c r="E129" s="157">
        <v>0</v>
      </c>
      <c r="F129" s="137">
        <v>0.18</v>
      </c>
      <c r="G129" s="136" t="e">
        <f>#REF!+B129-C129-D129</f>
        <v>#REF!</v>
      </c>
      <c r="H129" s="136">
        <v>0</v>
      </c>
      <c r="I129" s="136">
        <v>0</v>
      </c>
      <c r="J129" s="132"/>
      <c r="K129" s="161">
        <v>0</v>
      </c>
      <c r="L129" s="161">
        <v>0</v>
      </c>
      <c r="M129" s="195" t="e">
        <f>M128+#REF!-#REF!-#REF!</f>
        <v>#REF!</v>
      </c>
      <c r="N129" s="195">
        <v>1733</v>
      </c>
      <c r="O129" s="195">
        <v>568</v>
      </c>
      <c r="P129" s="189"/>
      <c r="Q129" s="208"/>
      <c r="R129" s="208"/>
      <c r="S129" s="189"/>
      <c r="T129" s="189"/>
      <c r="U129" s="189"/>
      <c r="V129" s="189"/>
      <c r="W129" s="189"/>
    </row>
    <row r="130" spans="1:23" ht="13.5" customHeight="1" hidden="1">
      <c r="A130" s="126" t="s">
        <v>223</v>
      </c>
      <c r="B130" s="139">
        <v>602</v>
      </c>
      <c r="C130" s="139">
        <v>56</v>
      </c>
      <c r="D130" s="139">
        <v>63</v>
      </c>
      <c r="E130" s="158">
        <v>0</v>
      </c>
      <c r="F130" s="140">
        <v>0.61</v>
      </c>
      <c r="G130" s="139" t="e">
        <f aca="true" t="shared" si="5" ref="G130:G140">G129+B130-C130-D130</f>
        <v>#REF!</v>
      </c>
      <c r="H130" s="139">
        <v>0</v>
      </c>
      <c r="I130" s="139">
        <v>0</v>
      </c>
      <c r="K130" s="155">
        <v>0</v>
      </c>
      <c r="L130" s="155">
        <v>0</v>
      </c>
      <c r="M130" s="195" t="e">
        <f>M129+#REF!-#REF!-#REF!</f>
        <v>#REF!</v>
      </c>
      <c r="N130" s="195">
        <v>1309</v>
      </c>
      <c r="O130" s="195">
        <v>421</v>
      </c>
      <c r="P130" s="189"/>
      <c r="Q130" s="208"/>
      <c r="R130" s="208"/>
      <c r="S130" s="189"/>
      <c r="T130" s="189"/>
      <c r="U130" s="189"/>
      <c r="V130" s="189"/>
      <c r="W130" s="189"/>
    </row>
    <row r="131" spans="1:23" ht="13.5" customHeight="1" hidden="1">
      <c r="A131" s="126" t="s">
        <v>224</v>
      </c>
      <c r="B131" s="139">
        <v>784</v>
      </c>
      <c r="C131" s="139">
        <v>61</v>
      </c>
      <c r="D131" s="139">
        <v>112</v>
      </c>
      <c r="E131" s="158">
        <v>0</v>
      </c>
      <c r="F131" s="140">
        <v>1.9</v>
      </c>
      <c r="G131" s="139" t="e">
        <f t="shared" si="5"/>
        <v>#REF!</v>
      </c>
      <c r="H131" s="139">
        <v>1061</v>
      </c>
      <c r="I131" s="139">
        <v>0</v>
      </c>
      <c r="K131" s="155">
        <v>0</v>
      </c>
      <c r="L131" s="155">
        <v>0</v>
      </c>
      <c r="M131" s="195" t="e">
        <f>M130+#REF!-#REF!-#REF!</f>
        <v>#REF!</v>
      </c>
      <c r="N131" s="195">
        <v>1413</v>
      </c>
      <c r="O131" s="195">
        <v>490</v>
      </c>
      <c r="P131" s="189"/>
      <c r="Q131" s="208"/>
      <c r="R131" s="208"/>
      <c r="S131" s="189"/>
      <c r="T131" s="189"/>
      <c r="U131" s="189"/>
      <c r="V131" s="189"/>
      <c r="W131" s="189"/>
    </row>
    <row r="132" spans="1:23" ht="13.5" customHeight="1" hidden="1" thickBot="1">
      <c r="A132" s="126" t="s">
        <v>225</v>
      </c>
      <c r="B132" s="139">
        <v>994</v>
      </c>
      <c r="C132" s="139">
        <v>254</v>
      </c>
      <c r="D132" s="139">
        <v>231</v>
      </c>
      <c r="E132" s="158">
        <v>4.98</v>
      </c>
      <c r="F132" s="140">
        <v>3.9</v>
      </c>
      <c r="G132" s="139" t="e">
        <f t="shared" si="5"/>
        <v>#REF!</v>
      </c>
      <c r="H132" s="139">
        <v>1914</v>
      </c>
      <c r="I132" s="139">
        <v>843</v>
      </c>
      <c r="K132" s="155">
        <v>0</v>
      </c>
      <c r="L132" s="155">
        <v>0</v>
      </c>
      <c r="M132" s="195" t="e">
        <f>M131+#REF!-#REF!-#REF!</f>
        <v>#REF!</v>
      </c>
      <c r="N132" s="195">
        <v>1487</v>
      </c>
      <c r="O132" s="195">
        <v>569</v>
      </c>
      <c r="P132" s="189"/>
      <c r="Q132" s="208"/>
      <c r="R132" s="208"/>
      <c r="S132" s="189"/>
      <c r="T132" s="189"/>
      <c r="U132" s="189"/>
      <c r="V132" s="189"/>
      <c r="W132" s="189"/>
    </row>
    <row r="133" spans="1:23" ht="13.5" customHeight="1" hidden="1">
      <c r="A133" s="126" t="s">
        <v>226</v>
      </c>
      <c r="B133" s="139">
        <v>719</v>
      </c>
      <c r="C133" s="139">
        <v>307</v>
      </c>
      <c r="D133" s="139">
        <v>258</v>
      </c>
      <c r="E133" s="158">
        <v>5.46</v>
      </c>
      <c r="F133" s="140">
        <v>1.32</v>
      </c>
      <c r="G133" s="139" t="e">
        <f t="shared" si="5"/>
        <v>#REF!</v>
      </c>
      <c r="H133" s="139">
        <v>1428</v>
      </c>
      <c r="I133" s="139">
        <v>586</v>
      </c>
      <c r="K133" s="155">
        <v>0</v>
      </c>
      <c r="L133" s="155">
        <v>0</v>
      </c>
      <c r="M133" s="195" t="e">
        <f>M132+#REF!-#REF!-#REF!</f>
        <v>#REF!</v>
      </c>
      <c r="N133" s="195">
        <v>243</v>
      </c>
      <c r="O133" s="195">
        <v>89</v>
      </c>
      <c r="P133" s="189"/>
      <c r="Q133" s="208"/>
      <c r="R133" s="208"/>
      <c r="S133" s="189"/>
      <c r="T133" s="189"/>
      <c r="U133" s="189"/>
      <c r="V133" s="189"/>
      <c r="W133" s="189"/>
    </row>
    <row r="134" spans="1:23" ht="13.5" customHeight="1" hidden="1">
      <c r="A134" s="126" t="s">
        <v>227</v>
      </c>
      <c r="B134" s="139">
        <v>544</v>
      </c>
      <c r="C134" s="139">
        <v>298</v>
      </c>
      <c r="D134" s="139">
        <v>351</v>
      </c>
      <c r="E134" s="158">
        <v>7.42</v>
      </c>
      <c r="F134" s="140">
        <v>3.78</v>
      </c>
      <c r="G134" s="139" t="e">
        <f t="shared" si="5"/>
        <v>#REF!</v>
      </c>
      <c r="H134" s="139">
        <v>1741</v>
      </c>
      <c r="I134" s="139">
        <v>642</v>
      </c>
      <c r="K134" s="155">
        <v>0</v>
      </c>
      <c r="L134" s="155">
        <v>0</v>
      </c>
      <c r="M134" s="195" t="e">
        <f>M133+#REF!-#REF!-#REF!</f>
        <v>#REF!</v>
      </c>
      <c r="N134" s="195">
        <v>0</v>
      </c>
      <c r="O134" s="195">
        <v>0</v>
      </c>
      <c r="P134" s="189"/>
      <c r="Q134" s="208"/>
      <c r="R134" s="208"/>
      <c r="S134" s="189"/>
      <c r="T134" s="189"/>
      <c r="U134" s="189"/>
      <c r="V134" s="189"/>
      <c r="W134" s="189"/>
    </row>
    <row r="135" spans="1:23" ht="13.5" customHeight="1" hidden="1">
      <c r="A135" s="126" t="s">
        <v>228</v>
      </c>
      <c r="B135" s="139">
        <v>227</v>
      </c>
      <c r="C135" s="139">
        <v>1511</v>
      </c>
      <c r="D135" s="139">
        <v>420</v>
      </c>
      <c r="E135" s="158">
        <v>9.26</v>
      </c>
      <c r="F135" s="140">
        <v>0.9</v>
      </c>
      <c r="G135" s="139" t="e">
        <f t="shared" si="5"/>
        <v>#REF!</v>
      </c>
      <c r="H135" s="139">
        <v>1456</v>
      </c>
      <c r="I135" s="139">
        <v>729</v>
      </c>
      <c r="K135" s="155">
        <v>0</v>
      </c>
      <c r="L135" s="155">
        <v>0</v>
      </c>
      <c r="M135" s="195" t="e">
        <f>M134+#REF!-#REF!-#REF!</f>
        <v>#REF!</v>
      </c>
      <c r="N135" s="195">
        <v>0</v>
      </c>
      <c r="O135" s="195">
        <v>0</v>
      </c>
      <c r="P135" s="189"/>
      <c r="Q135" s="208"/>
      <c r="R135" s="208"/>
      <c r="S135" s="189"/>
      <c r="T135" s="189"/>
      <c r="U135" s="189"/>
      <c r="V135" s="189"/>
      <c r="W135" s="189"/>
    </row>
    <row r="136" spans="1:23" ht="13.5" customHeight="1" hidden="1" thickBot="1">
      <c r="A136" s="126" t="s">
        <v>229</v>
      </c>
      <c r="B136" s="139">
        <v>154</v>
      </c>
      <c r="C136" s="139">
        <v>434</v>
      </c>
      <c r="D136" s="139">
        <v>366</v>
      </c>
      <c r="E136" s="158">
        <v>8.55</v>
      </c>
      <c r="F136" s="140">
        <v>1.37</v>
      </c>
      <c r="G136" s="139" t="e">
        <f t="shared" si="5"/>
        <v>#REF!</v>
      </c>
      <c r="H136" s="139">
        <v>402</v>
      </c>
      <c r="I136" s="139">
        <v>388</v>
      </c>
      <c r="K136" s="155">
        <v>0</v>
      </c>
      <c r="L136" s="155">
        <v>0</v>
      </c>
      <c r="M136" s="195" t="e">
        <f>M135+#REF!-#REF!-#REF!</f>
        <v>#REF!</v>
      </c>
      <c r="N136" s="195">
        <v>0</v>
      </c>
      <c r="O136" s="195">
        <v>0</v>
      </c>
      <c r="P136" s="189"/>
      <c r="Q136" s="208"/>
      <c r="R136" s="208"/>
      <c r="S136" s="189"/>
      <c r="T136" s="189"/>
      <c r="U136" s="189"/>
      <c r="V136" s="189"/>
      <c r="W136" s="189"/>
    </row>
    <row r="137" spans="1:23" ht="13.5" customHeight="1" hidden="1" thickTop="1">
      <c r="A137" s="126" t="s">
        <v>230</v>
      </c>
      <c r="B137" s="139">
        <v>103</v>
      </c>
      <c r="C137" s="139">
        <v>179</v>
      </c>
      <c r="D137" s="139">
        <v>231</v>
      </c>
      <c r="E137" s="158">
        <v>5.52</v>
      </c>
      <c r="F137" s="140">
        <v>0.86</v>
      </c>
      <c r="G137" s="139" t="e">
        <f t="shared" si="5"/>
        <v>#REF!</v>
      </c>
      <c r="H137" s="139">
        <v>0</v>
      </c>
      <c r="I137" s="139">
        <v>0</v>
      </c>
      <c r="K137" s="155">
        <v>0</v>
      </c>
      <c r="L137" s="155">
        <v>0</v>
      </c>
      <c r="M137" s="203" t="s">
        <v>385</v>
      </c>
      <c r="N137" s="195">
        <f>SUM(N125:N136)</f>
        <v>8674</v>
      </c>
      <c r="O137" s="195">
        <f>SUM(O125:O136)</f>
        <v>2441</v>
      </c>
      <c r="P137" s="195"/>
      <c r="Q137" s="195"/>
      <c r="R137" s="195"/>
      <c r="S137" s="189"/>
      <c r="T137" s="189"/>
      <c r="U137" s="189"/>
      <c r="V137" s="189"/>
      <c r="W137" s="189"/>
    </row>
    <row r="138" spans="1:23" ht="13.5" customHeight="1" hidden="1">
      <c r="A138" s="126" t="s">
        <v>231</v>
      </c>
      <c r="B138" s="139">
        <v>273</v>
      </c>
      <c r="C138" s="139">
        <v>184</v>
      </c>
      <c r="D138" s="139">
        <v>181</v>
      </c>
      <c r="E138" s="158">
        <v>4.39</v>
      </c>
      <c r="F138" s="140">
        <v>0.27</v>
      </c>
      <c r="G138" s="139" t="e">
        <f t="shared" si="5"/>
        <v>#REF!</v>
      </c>
      <c r="H138" s="139">
        <v>0</v>
      </c>
      <c r="I138" s="139">
        <v>0</v>
      </c>
      <c r="K138" s="155">
        <v>0</v>
      </c>
      <c r="L138" s="155">
        <v>0</v>
      </c>
      <c r="M138" s="189"/>
      <c r="N138" s="189"/>
      <c r="O138" s="189"/>
      <c r="P138" s="189"/>
      <c r="Q138" s="208"/>
      <c r="R138" s="208"/>
      <c r="S138" s="189"/>
      <c r="T138" s="189"/>
      <c r="U138" s="189"/>
      <c r="V138" s="189"/>
      <c r="W138" s="189"/>
    </row>
    <row r="139" spans="1:23" ht="13.5" customHeight="1" hidden="1">
      <c r="A139" s="126" t="s">
        <v>232</v>
      </c>
      <c r="B139" s="139">
        <v>451</v>
      </c>
      <c r="C139" s="139">
        <v>179</v>
      </c>
      <c r="D139" s="139">
        <v>116</v>
      </c>
      <c r="E139" s="158">
        <v>0</v>
      </c>
      <c r="F139" s="140">
        <v>0.21</v>
      </c>
      <c r="G139" s="139" t="e">
        <f t="shared" si="5"/>
        <v>#REF!</v>
      </c>
      <c r="H139" s="139">
        <v>0</v>
      </c>
      <c r="I139" s="139">
        <v>0</v>
      </c>
      <c r="K139" s="155">
        <v>0</v>
      </c>
      <c r="L139" s="155">
        <v>0</v>
      </c>
      <c r="M139" s="189"/>
      <c r="N139" s="190"/>
      <c r="O139" s="190"/>
      <c r="P139" s="189"/>
      <c r="Q139" s="190"/>
      <c r="R139" s="190"/>
      <c r="S139" s="190"/>
      <c r="T139" s="190"/>
      <c r="U139" s="189"/>
      <c r="V139" s="189"/>
      <c r="W139" s="189"/>
    </row>
    <row r="140" spans="1:23" ht="13.5" customHeight="1" hidden="1" thickBot="1">
      <c r="A140" s="126" t="s">
        <v>233</v>
      </c>
      <c r="B140" s="139">
        <v>490</v>
      </c>
      <c r="C140" s="139">
        <v>184</v>
      </c>
      <c r="D140" s="139">
        <v>63</v>
      </c>
      <c r="E140" s="158">
        <v>0</v>
      </c>
      <c r="F140" s="140">
        <v>0.1</v>
      </c>
      <c r="G140" s="139" t="e">
        <f t="shared" si="5"/>
        <v>#REF!</v>
      </c>
      <c r="H140" s="139">
        <v>0</v>
      </c>
      <c r="I140" s="139">
        <v>0</v>
      </c>
      <c r="K140" s="155">
        <v>0</v>
      </c>
      <c r="L140" s="155">
        <v>0</v>
      </c>
      <c r="M140" s="189"/>
      <c r="N140" s="189"/>
      <c r="O140" s="189"/>
      <c r="P140" s="189"/>
      <c r="Q140" s="189"/>
      <c r="R140" s="189"/>
      <c r="S140" s="189"/>
      <c r="T140" s="189"/>
      <c r="U140" s="189"/>
      <c r="V140" s="189"/>
      <c r="W140" s="189"/>
    </row>
    <row r="141" spans="1:23" ht="13.5" customHeight="1" hidden="1" thickTop="1">
      <c r="A141" s="147" t="s">
        <v>234</v>
      </c>
      <c r="B141" s="143">
        <f>SUM(B129:B140)</f>
        <v>5940</v>
      </c>
      <c r="C141" s="143">
        <f>SUM(C129:C140)</f>
        <v>3708</v>
      </c>
      <c r="D141" s="143">
        <f>SUM(D129:D140)</f>
        <v>2450</v>
      </c>
      <c r="E141" s="143">
        <f>SUM(E129:E140)</f>
        <v>45.58</v>
      </c>
      <c r="F141" s="149">
        <f>SUM(F129:F140)</f>
        <v>15.4</v>
      </c>
      <c r="G141" s="149" t="s">
        <v>385</v>
      </c>
      <c r="H141" s="143">
        <f>SUM(H129:H140)</f>
        <v>8002</v>
      </c>
      <c r="I141" s="143">
        <f>SUM(I129:I140)</f>
        <v>3188</v>
      </c>
      <c r="J141" s="143"/>
      <c r="K141" s="143">
        <f>SUM(K129:K140)</f>
        <v>0</v>
      </c>
      <c r="L141" s="143">
        <f>SUM(L129:L140)</f>
        <v>0</v>
      </c>
      <c r="M141" s="189"/>
      <c r="N141" s="189"/>
      <c r="O141" s="189"/>
      <c r="P141" s="189"/>
      <c r="Q141" s="189"/>
      <c r="R141" s="189"/>
      <c r="S141" s="189"/>
      <c r="T141" s="189"/>
      <c r="U141" s="189"/>
      <c r="V141" s="189"/>
      <c r="W141" s="189"/>
    </row>
    <row r="142" spans="1:23" ht="13.5" customHeight="1" hidden="1">
      <c r="A142" s="145" t="s">
        <v>386</v>
      </c>
      <c r="E142" s="155"/>
      <c r="F142" s="122" t="s">
        <v>387</v>
      </c>
      <c r="J142" s="155"/>
      <c r="K142" s="155"/>
      <c r="M142" s="189"/>
      <c r="N142" s="189"/>
      <c r="O142" s="189"/>
      <c r="P142" s="189"/>
      <c r="Q142" s="189"/>
      <c r="R142" s="189"/>
      <c r="S142" s="189"/>
      <c r="T142" s="189"/>
      <c r="U142" s="189"/>
      <c r="V142" s="189"/>
      <c r="W142" s="189"/>
    </row>
    <row r="143" spans="1:23" ht="13.5" customHeight="1" hidden="1">
      <c r="A143" s="126"/>
      <c r="E143" s="155"/>
      <c r="F143" s="155"/>
      <c r="G143" s="156"/>
      <c r="H143" s="156"/>
      <c r="I143" s="127"/>
      <c r="J143" s="156"/>
      <c r="K143" s="156"/>
      <c r="L143" s="156"/>
      <c r="M143" s="189"/>
      <c r="N143" s="189"/>
      <c r="O143" s="189"/>
      <c r="P143" s="189"/>
      <c r="Q143" s="189"/>
      <c r="R143" s="189"/>
      <c r="S143" s="189"/>
      <c r="T143" s="189"/>
      <c r="U143" s="189"/>
      <c r="V143" s="189"/>
      <c r="W143" s="189"/>
    </row>
    <row r="144" spans="1:23" ht="13.5" customHeight="1" hidden="1">
      <c r="A144" s="247" t="s">
        <v>388</v>
      </c>
      <c r="B144" s="247"/>
      <c r="C144" s="247"/>
      <c r="D144" s="247"/>
      <c r="E144" s="247"/>
      <c r="F144" s="247"/>
      <c r="G144" s="247"/>
      <c r="H144" s="247"/>
      <c r="I144" s="247"/>
      <c r="J144" s="247"/>
      <c r="K144" s="247"/>
      <c r="M144" s="194" t="s">
        <v>202</v>
      </c>
      <c r="N144" s="189" t="s">
        <v>451</v>
      </c>
      <c r="O144" s="189"/>
      <c r="P144" s="189"/>
      <c r="Q144" s="189"/>
      <c r="R144" s="189"/>
      <c r="S144" s="189"/>
      <c r="T144" s="189"/>
      <c r="U144" s="189"/>
      <c r="V144" s="189"/>
      <c r="W144" s="189"/>
    </row>
    <row r="145" spans="1:23" ht="13.5" customHeight="1" hidden="1">
      <c r="A145" s="248" t="s">
        <v>389</v>
      </c>
      <c r="B145" s="248"/>
      <c r="C145" s="248"/>
      <c r="D145" s="248"/>
      <c r="E145" s="248"/>
      <c r="F145" s="248"/>
      <c r="G145" s="248"/>
      <c r="H145" s="248"/>
      <c r="I145" s="248"/>
      <c r="J145" s="248"/>
      <c r="K145" s="248"/>
      <c r="M145" s="194" t="s">
        <v>23</v>
      </c>
      <c r="N145" s="194" t="s">
        <v>208</v>
      </c>
      <c r="O145" s="194" t="s">
        <v>209</v>
      </c>
      <c r="P145" s="189"/>
      <c r="Q145" s="194"/>
      <c r="R145" s="194"/>
      <c r="S145" s="189"/>
      <c r="T145" s="189"/>
      <c r="U145" s="189"/>
      <c r="V145" s="189"/>
      <c r="W145" s="189"/>
    </row>
    <row r="146" spans="2:23" ht="13.5" customHeight="1" hidden="1" thickBot="1">
      <c r="B146" s="253" t="s">
        <v>390</v>
      </c>
      <c r="C146" s="253"/>
      <c r="D146" s="253"/>
      <c r="E146" s="253"/>
      <c r="F146" s="253"/>
      <c r="M146" s="194" t="s">
        <v>213</v>
      </c>
      <c r="N146" s="194" t="s">
        <v>215</v>
      </c>
      <c r="O146" s="194" t="s">
        <v>216</v>
      </c>
      <c r="P146" s="189"/>
      <c r="Q146" s="194"/>
      <c r="R146" s="194"/>
      <c r="S146" s="189"/>
      <c r="T146" s="189"/>
      <c r="U146" s="189"/>
      <c r="V146" s="189"/>
      <c r="W146" s="189"/>
    </row>
    <row r="147" spans="1:23" ht="13.5" customHeight="1" hidden="1">
      <c r="A147" s="126"/>
      <c r="B147" s="132"/>
      <c r="C147" s="132"/>
      <c r="D147" s="132"/>
      <c r="E147" s="132"/>
      <c r="F147" s="132"/>
      <c r="G147" s="133" t="s">
        <v>202</v>
      </c>
      <c r="H147" s="251" t="s">
        <v>391</v>
      </c>
      <c r="I147" s="251"/>
      <c r="K147" s="251" t="s">
        <v>392</v>
      </c>
      <c r="L147" s="251"/>
      <c r="M147" s="194" t="s">
        <v>217</v>
      </c>
      <c r="N147" s="194" t="s">
        <v>217</v>
      </c>
      <c r="O147" s="194" t="s">
        <v>217</v>
      </c>
      <c r="P147" s="189"/>
      <c r="Q147" s="194"/>
      <c r="R147" s="194"/>
      <c r="S147" s="189"/>
      <c r="T147" s="189"/>
      <c r="U147" s="189"/>
      <c r="V147" s="189"/>
      <c r="W147" s="189"/>
    </row>
    <row r="148" spans="1:23" ht="13.5" customHeight="1" hidden="1">
      <c r="A148" s="126"/>
      <c r="B148" s="134" t="s">
        <v>217</v>
      </c>
      <c r="C148" s="134" t="s">
        <v>217</v>
      </c>
      <c r="D148" s="134" t="s">
        <v>217</v>
      </c>
      <c r="E148" s="134" t="s">
        <v>206</v>
      </c>
      <c r="F148" s="134" t="s">
        <v>219</v>
      </c>
      <c r="G148" s="134" t="s">
        <v>217</v>
      </c>
      <c r="H148" s="133" t="s">
        <v>208</v>
      </c>
      <c r="I148" s="133" t="s">
        <v>209</v>
      </c>
      <c r="K148" s="133" t="s">
        <v>294</v>
      </c>
      <c r="L148" s="133" t="s">
        <v>209</v>
      </c>
      <c r="M148" s="195" t="e">
        <f>#REF!+#REF!-#REF!-#REF!</f>
        <v>#REF!</v>
      </c>
      <c r="N148" s="195">
        <v>0</v>
      </c>
      <c r="O148" s="195">
        <v>0</v>
      </c>
      <c r="P148" s="193"/>
      <c r="Q148" s="195"/>
      <c r="R148" s="195"/>
      <c r="S148" s="189"/>
      <c r="T148" s="189"/>
      <c r="U148" s="189"/>
      <c r="V148" s="189"/>
      <c r="W148" s="189"/>
    </row>
    <row r="149" spans="1:23" ht="13.5" customHeight="1" hidden="1" thickBot="1">
      <c r="A149" s="127"/>
      <c r="H149" s="134" t="s">
        <v>215</v>
      </c>
      <c r="I149" s="134" t="s">
        <v>216</v>
      </c>
      <c r="K149" s="134" t="s">
        <v>215</v>
      </c>
      <c r="L149" s="134" t="s">
        <v>216</v>
      </c>
      <c r="M149" s="195" t="e">
        <f>M148+#REF!-#REF!-#REF!</f>
        <v>#REF!</v>
      </c>
      <c r="N149" s="195">
        <v>0</v>
      </c>
      <c r="O149" s="195">
        <v>0</v>
      </c>
      <c r="P149" s="189"/>
      <c r="Q149" s="195"/>
      <c r="R149" s="195"/>
      <c r="S149" s="189"/>
      <c r="T149" s="189"/>
      <c r="U149" s="189"/>
      <c r="V149" s="189"/>
      <c r="W149" s="189"/>
    </row>
    <row r="150" spans="1:23" ht="13.5" customHeight="1" hidden="1">
      <c r="A150" s="126" t="s">
        <v>23</v>
      </c>
      <c r="B150" s="134" t="s">
        <v>204</v>
      </c>
      <c r="C150" s="134" t="s">
        <v>210</v>
      </c>
      <c r="D150" s="134" t="s">
        <v>376</v>
      </c>
      <c r="E150" s="134" t="s">
        <v>218</v>
      </c>
      <c r="F150" s="134" t="s">
        <v>212</v>
      </c>
      <c r="G150" s="134" t="s">
        <v>377</v>
      </c>
      <c r="H150" s="134" t="s">
        <v>217</v>
      </c>
      <c r="I150" s="134" t="s">
        <v>217</v>
      </c>
      <c r="K150" s="134" t="s">
        <v>217</v>
      </c>
      <c r="L150" s="134" t="s">
        <v>217</v>
      </c>
      <c r="M150" s="195" t="e">
        <f>M149+#REF!-#REF!-#REF!</f>
        <v>#REF!</v>
      </c>
      <c r="N150" s="195">
        <v>0</v>
      </c>
      <c r="O150" s="195">
        <v>0</v>
      </c>
      <c r="P150" s="189"/>
      <c r="Q150" s="195"/>
      <c r="R150" s="195"/>
      <c r="S150" s="189"/>
      <c r="T150" s="189"/>
      <c r="U150" s="189"/>
      <c r="V150" s="189"/>
      <c r="W150" s="189"/>
    </row>
    <row r="151" spans="1:23" ht="13.5" customHeight="1" hidden="1" thickBot="1">
      <c r="A151" s="135" t="s">
        <v>222</v>
      </c>
      <c r="B151" s="136">
        <v>1057</v>
      </c>
      <c r="C151" s="136">
        <v>61</v>
      </c>
      <c r="D151" s="136">
        <v>148</v>
      </c>
      <c r="E151" s="157">
        <v>1.26</v>
      </c>
      <c r="F151" s="137">
        <v>0.07</v>
      </c>
      <c r="G151" s="136" t="e">
        <f>#REF!+B151-C151-D151</f>
        <v>#REF!</v>
      </c>
      <c r="H151" s="136">
        <v>0</v>
      </c>
      <c r="I151" s="161">
        <v>0</v>
      </c>
      <c r="J151" s="132"/>
      <c r="K151" s="136">
        <v>0</v>
      </c>
      <c r="L151" s="161">
        <v>0</v>
      </c>
      <c r="M151" s="195" t="e">
        <f>M150+#REF!-#REF!-#REF!</f>
        <v>#REF!</v>
      </c>
      <c r="N151" s="195">
        <v>0</v>
      </c>
      <c r="O151" s="195">
        <v>0</v>
      </c>
      <c r="P151" s="189"/>
      <c r="Q151" s="195"/>
      <c r="R151" s="195"/>
      <c r="S151" s="189"/>
      <c r="T151" s="189"/>
      <c r="U151" s="189"/>
      <c r="V151" s="189"/>
      <c r="W151" s="189"/>
    </row>
    <row r="152" spans="1:23" ht="13.5" customHeight="1" hidden="1">
      <c r="A152" s="126" t="s">
        <v>223</v>
      </c>
      <c r="B152" s="139">
        <v>2525</v>
      </c>
      <c r="C152" s="139">
        <v>56</v>
      </c>
      <c r="D152" s="139">
        <v>179</v>
      </c>
      <c r="E152" s="158">
        <v>1.47</v>
      </c>
      <c r="F152" s="140">
        <v>0.66</v>
      </c>
      <c r="G152" s="139" t="e">
        <f aca="true" t="shared" si="6" ref="G152:G162">G151+B152-C152-D152</f>
        <v>#REF!</v>
      </c>
      <c r="H152" s="139">
        <v>0</v>
      </c>
      <c r="I152" s="155">
        <v>0</v>
      </c>
      <c r="K152" s="139">
        <v>0</v>
      </c>
      <c r="L152" s="155">
        <v>0</v>
      </c>
      <c r="M152" s="195" t="e">
        <f>M151+#REF!-#REF!-#REF!</f>
        <v>#REF!</v>
      </c>
      <c r="N152" s="195">
        <v>0</v>
      </c>
      <c r="O152" s="195">
        <v>0</v>
      </c>
      <c r="P152" s="189"/>
      <c r="Q152" s="195"/>
      <c r="R152" s="195"/>
      <c r="S152" s="189"/>
      <c r="T152" s="189"/>
      <c r="U152" s="189"/>
      <c r="V152" s="189"/>
      <c r="W152" s="189"/>
    </row>
    <row r="153" spans="1:23" ht="13.5" customHeight="1" hidden="1">
      <c r="A153" s="126" t="s">
        <v>224</v>
      </c>
      <c r="B153" s="139">
        <v>3150</v>
      </c>
      <c r="C153" s="139">
        <v>61</v>
      </c>
      <c r="D153" s="139">
        <v>319</v>
      </c>
      <c r="E153" s="158">
        <v>2.51</v>
      </c>
      <c r="F153" s="140">
        <v>1.45</v>
      </c>
      <c r="G153" s="139" t="e">
        <f t="shared" si="6"/>
        <v>#REF!</v>
      </c>
      <c r="H153" s="139">
        <v>0</v>
      </c>
      <c r="I153" s="155">
        <v>0</v>
      </c>
      <c r="K153" s="139">
        <v>0</v>
      </c>
      <c r="L153" s="155">
        <v>0</v>
      </c>
      <c r="M153" s="195" t="e">
        <f>M152+#REF!-#REF!-#REF!</f>
        <v>#REF!</v>
      </c>
      <c r="N153" s="195">
        <v>0</v>
      </c>
      <c r="O153" s="195">
        <v>0</v>
      </c>
      <c r="P153" s="189"/>
      <c r="Q153" s="195"/>
      <c r="R153" s="195"/>
      <c r="S153" s="189"/>
      <c r="T153" s="189"/>
      <c r="U153" s="189"/>
      <c r="V153" s="189"/>
      <c r="W153" s="189"/>
    </row>
    <row r="154" spans="1:23" ht="13.5" customHeight="1" hidden="1" thickBot="1">
      <c r="A154" s="126" t="s">
        <v>225</v>
      </c>
      <c r="B154" s="139">
        <v>4086</v>
      </c>
      <c r="C154" s="139">
        <v>60</v>
      </c>
      <c r="D154" s="139">
        <v>770</v>
      </c>
      <c r="E154" s="158">
        <v>5.76</v>
      </c>
      <c r="F154" s="140">
        <v>4.72</v>
      </c>
      <c r="G154" s="139" t="e">
        <f t="shared" si="6"/>
        <v>#REF!</v>
      </c>
      <c r="H154" s="139">
        <v>0</v>
      </c>
      <c r="I154" s="155">
        <v>0</v>
      </c>
      <c r="K154" s="139">
        <v>0</v>
      </c>
      <c r="L154" s="155">
        <v>0</v>
      </c>
      <c r="M154" s="195" t="e">
        <f>M153+#REF!-#REF!-#REF!</f>
        <v>#REF!</v>
      </c>
      <c r="N154" s="195">
        <v>0</v>
      </c>
      <c r="O154" s="195">
        <v>0</v>
      </c>
      <c r="P154" s="189"/>
      <c r="Q154" s="195"/>
      <c r="R154" s="195"/>
      <c r="S154" s="189"/>
      <c r="T154" s="189"/>
      <c r="U154" s="189"/>
      <c r="V154" s="189"/>
      <c r="W154" s="189"/>
    </row>
    <row r="155" spans="1:23" ht="13.5" customHeight="1" hidden="1">
      <c r="A155" s="126" t="s">
        <v>226</v>
      </c>
      <c r="B155" s="139">
        <v>2667</v>
      </c>
      <c r="C155" s="139">
        <v>61</v>
      </c>
      <c r="D155" s="139">
        <v>886</v>
      </c>
      <c r="E155" s="158">
        <v>6.35</v>
      </c>
      <c r="F155" s="140">
        <v>1.54</v>
      </c>
      <c r="G155" s="139" t="e">
        <f t="shared" si="6"/>
        <v>#REF!</v>
      </c>
      <c r="H155" s="139">
        <v>0</v>
      </c>
      <c r="I155" s="155">
        <v>0</v>
      </c>
      <c r="K155" s="139">
        <v>0</v>
      </c>
      <c r="L155" s="155">
        <v>0</v>
      </c>
      <c r="M155" s="195" t="e">
        <f>M154+#REF!-#REF!-#REF!</f>
        <v>#REF!</v>
      </c>
      <c r="N155" s="195">
        <v>0</v>
      </c>
      <c r="O155" s="195">
        <v>0</v>
      </c>
      <c r="P155" s="189"/>
      <c r="Q155" s="195"/>
      <c r="R155" s="195"/>
      <c r="S155" s="189"/>
      <c r="T155" s="189"/>
      <c r="U155" s="189"/>
      <c r="V155" s="189"/>
      <c r="W155" s="189"/>
    </row>
    <row r="156" spans="1:23" ht="13.5" customHeight="1" hidden="1">
      <c r="A156" s="126" t="s">
        <v>227</v>
      </c>
      <c r="B156" s="139">
        <v>505</v>
      </c>
      <c r="C156" s="139">
        <v>60</v>
      </c>
      <c r="D156" s="139">
        <v>1073</v>
      </c>
      <c r="E156" s="158">
        <v>7.61</v>
      </c>
      <c r="F156" s="140">
        <v>3.04</v>
      </c>
      <c r="G156" s="139" t="e">
        <f t="shared" si="6"/>
        <v>#REF!</v>
      </c>
      <c r="H156" s="139">
        <v>0</v>
      </c>
      <c r="I156" s="155">
        <v>0</v>
      </c>
      <c r="K156" s="139">
        <v>0</v>
      </c>
      <c r="L156" s="155">
        <v>0</v>
      </c>
      <c r="M156" s="195" t="e">
        <f>M155+#REF!-#REF!-#REF!</f>
        <v>#REF!</v>
      </c>
      <c r="N156" s="195">
        <v>0</v>
      </c>
      <c r="O156" s="195">
        <v>0</v>
      </c>
      <c r="P156" s="189"/>
      <c r="Q156" s="195"/>
      <c r="R156" s="195"/>
      <c r="S156" s="189"/>
      <c r="T156" s="189"/>
      <c r="U156" s="189"/>
      <c r="V156" s="189"/>
      <c r="W156" s="189"/>
    </row>
    <row r="157" spans="1:23" ht="13.5" customHeight="1" hidden="1">
      <c r="A157" s="126" t="s">
        <v>228</v>
      </c>
      <c r="B157" s="139">
        <v>41</v>
      </c>
      <c r="C157" s="139">
        <v>61</v>
      </c>
      <c r="D157" s="139">
        <v>1635</v>
      </c>
      <c r="E157" s="158">
        <v>11.85</v>
      </c>
      <c r="F157" s="140">
        <v>0.85</v>
      </c>
      <c r="G157" s="139" t="e">
        <f t="shared" si="6"/>
        <v>#REF!</v>
      </c>
      <c r="H157" s="139">
        <v>0</v>
      </c>
      <c r="I157" s="155">
        <v>0</v>
      </c>
      <c r="K157" s="139">
        <v>0</v>
      </c>
      <c r="L157" s="155">
        <v>0</v>
      </c>
      <c r="M157" s="195" t="e">
        <f>M156+#REF!-#REF!-#REF!</f>
        <v>#REF!</v>
      </c>
      <c r="N157" s="195">
        <v>0</v>
      </c>
      <c r="O157" s="195">
        <v>0</v>
      </c>
      <c r="P157" s="189"/>
      <c r="Q157" s="195"/>
      <c r="R157" s="195"/>
      <c r="S157" s="189"/>
      <c r="T157" s="189"/>
      <c r="U157" s="189"/>
      <c r="V157" s="189"/>
      <c r="W157" s="189"/>
    </row>
    <row r="158" spans="1:23" ht="13.5" customHeight="1" hidden="1">
      <c r="A158" s="126" t="s">
        <v>229</v>
      </c>
      <c r="B158" s="139">
        <v>95</v>
      </c>
      <c r="C158" s="139">
        <v>61</v>
      </c>
      <c r="D158" s="139">
        <v>1486</v>
      </c>
      <c r="E158" s="158">
        <v>11.05</v>
      </c>
      <c r="F158" s="140">
        <v>2.22</v>
      </c>
      <c r="G158" s="139" t="e">
        <f t="shared" si="6"/>
        <v>#REF!</v>
      </c>
      <c r="H158" s="139">
        <v>0</v>
      </c>
      <c r="I158" s="155">
        <v>0</v>
      </c>
      <c r="K158" s="139">
        <v>0</v>
      </c>
      <c r="L158" s="155">
        <v>0</v>
      </c>
      <c r="M158" s="195" t="e">
        <f>M157+#REF!-#REF!-#REF!</f>
        <v>#REF!</v>
      </c>
      <c r="N158" s="195">
        <v>0</v>
      </c>
      <c r="O158" s="195">
        <v>0</v>
      </c>
      <c r="P158" s="189"/>
      <c r="Q158" s="195"/>
      <c r="R158" s="195"/>
      <c r="S158" s="189"/>
      <c r="T158" s="189"/>
      <c r="U158" s="189"/>
      <c r="V158" s="189"/>
      <c r="W158" s="189"/>
    </row>
    <row r="159" spans="1:23" ht="13.5" customHeight="1" hidden="1" thickBot="1">
      <c r="A159" s="126" t="s">
        <v>230</v>
      </c>
      <c r="B159" s="139">
        <v>0</v>
      </c>
      <c r="C159" s="139">
        <v>60</v>
      </c>
      <c r="D159" s="139">
        <v>1069</v>
      </c>
      <c r="E159" s="158">
        <v>6.51</v>
      </c>
      <c r="F159" s="140">
        <v>1.75</v>
      </c>
      <c r="G159" s="139" t="e">
        <f t="shared" si="6"/>
        <v>#REF!</v>
      </c>
      <c r="H159" s="139">
        <v>0</v>
      </c>
      <c r="I159" s="155">
        <v>0</v>
      </c>
      <c r="K159" s="139">
        <v>0</v>
      </c>
      <c r="L159" s="155">
        <v>0</v>
      </c>
      <c r="M159" s="195" t="e">
        <f>M158+#REF!-#REF!-#REF!</f>
        <v>#REF!</v>
      </c>
      <c r="N159" s="195">
        <v>0</v>
      </c>
      <c r="O159" s="195">
        <v>0</v>
      </c>
      <c r="P159" s="189"/>
      <c r="Q159" s="195"/>
      <c r="R159" s="195"/>
      <c r="S159" s="189"/>
      <c r="T159" s="189"/>
      <c r="U159" s="189"/>
      <c r="V159" s="189"/>
      <c r="W159" s="189"/>
    </row>
    <row r="160" spans="1:23" ht="13.5" customHeight="1" hidden="1" thickTop="1">
      <c r="A160" s="126" t="s">
        <v>231</v>
      </c>
      <c r="B160" s="139">
        <v>0</v>
      </c>
      <c r="C160" s="139">
        <v>61</v>
      </c>
      <c r="D160" s="139">
        <v>806</v>
      </c>
      <c r="E160" s="158">
        <v>4.56</v>
      </c>
      <c r="F160" s="140">
        <v>0.17</v>
      </c>
      <c r="G160" s="139" t="e">
        <f t="shared" si="6"/>
        <v>#REF!</v>
      </c>
      <c r="H160" s="139">
        <v>0</v>
      </c>
      <c r="I160" s="155">
        <v>0</v>
      </c>
      <c r="K160" s="139">
        <v>0</v>
      </c>
      <c r="L160" s="155">
        <v>0</v>
      </c>
      <c r="M160" s="203" t="s">
        <v>385</v>
      </c>
      <c r="N160" s="195">
        <f>SUM(N148:N159)</f>
        <v>0</v>
      </c>
      <c r="O160" s="195">
        <f>SUM(O148:O159)</f>
        <v>0</v>
      </c>
      <c r="P160" s="195"/>
      <c r="Q160" s="195"/>
      <c r="R160" s="195"/>
      <c r="S160" s="189"/>
      <c r="T160" s="189"/>
      <c r="U160" s="189"/>
      <c r="V160" s="189"/>
      <c r="W160" s="189"/>
    </row>
    <row r="161" spans="1:23" ht="13.5" customHeight="1" hidden="1">
      <c r="A161" s="126" t="s">
        <v>232</v>
      </c>
      <c r="B161" s="139">
        <v>186</v>
      </c>
      <c r="C161" s="139">
        <v>60</v>
      </c>
      <c r="D161" s="139">
        <v>368</v>
      </c>
      <c r="E161" s="158">
        <v>0</v>
      </c>
      <c r="F161" s="140">
        <v>0.89</v>
      </c>
      <c r="G161" s="139" t="e">
        <f t="shared" si="6"/>
        <v>#REF!</v>
      </c>
      <c r="H161" s="139">
        <v>0</v>
      </c>
      <c r="I161" s="155">
        <v>0</v>
      </c>
      <c r="K161" s="139">
        <v>0</v>
      </c>
      <c r="L161" s="155">
        <v>0</v>
      </c>
      <c r="M161" s="208"/>
      <c r="N161" s="192"/>
      <c r="O161" s="189"/>
      <c r="P161" s="189"/>
      <c r="Q161" s="208"/>
      <c r="R161" s="189"/>
      <c r="S161" s="189"/>
      <c r="T161" s="189"/>
      <c r="U161" s="189"/>
      <c r="V161" s="189"/>
      <c r="W161" s="189"/>
    </row>
    <row r="162" spans="1:23" ht="13.5" customHeight="1" hidden="1" thickBot="1">
      <c r="A162" s="126" t="s">
        <v>233</v>
      </c>
      <c r="B162" s="139">
        <v>81</v>
      </c>
      <c r="C162" s="139">
        <v>61</v>
      </c>
      <c r="D162" s="139">
        <v>196</v>
      </c>
      <c r="E162" s="158">
        <v>0</v>
      </c>
      <c r="F162" s="140">
        <v>0.15</v>
      </c>
      <c r="G162" s="139" t="e">
        <f t="shared" si="6"/>
        <v>#REF!</v>
      </c>
      <c r="H162" s="139">
        <v>0</v>
      </c>
      <c r="I162" s="155">
        <v>0</v>
      </c>
      <c r="K162" s="139">
        <v>0</v>
      </c>
      <c r="L162" s="155">
        <v>0</v>
      </c>
      <c r="M162" s="193"/>
      <c r="N162" s="190"/>
      <c r="O162" s="190"/>
      <c r="P162" s="193"/>
      <c r="Q162" s="190"/>
      <c r="R162" s="190"/>
      <c r="S162" s="193"/>
      <c r="T162" s="193"/>
      <c r="U162" s="193"/>
      <c r="V162" s="189"/>
      <c r="W162" s="189"/>
    </row>
    <row r="163" spans="1:23" ht="13.5" customHeight="1" hidden="1" thickTop="1">
      <c r="A163" s="147" t="s">
        <v>234</v>
      </c>
      <c r="B163" s="143">
        <f>SUM(B151:B162)</f>
        <v>14393</v>
      </c>
      <c r="C163" s="143">
        <f>SUM(C151:C162)</f>
        <v>723</v>
      </c>
      <c r="D163" s="148">
        <f>SUM(D151:D162)</f>
        <v>8935</v>
      </c>
      <c r="E163" s="148">
        <f>SUM(E151:E162)</f>
        <v>58.93</v>
      </c>
      <c r="F163" s="149">
        <f>SUM(F151:F162)</f>
        <v>17.51</v>
      </c>
      <c r="G163" s="149" t="s">
        <v>385</v>
      </c>
      <c r="H163" s="143">
        <f>SUM(H151:H162)</f>
        <v>0</v>
      </c>
      <c r="I163" s="143">
        <f>SUM(I151:I162)</f>
        <v>0</v>
      </c>
      <c r="J163" s="143"/>
      <c r="K163" s="143">
        <f>SUM(K151:K162)</f>
        <v>0</v>
      </c>
      <c r="L163" s="143">
        <f>SUM(L151:L162)</f>
        <v>0</v>
      </c>
      <c r="M163" s="189"/>
      <c r="N163" s="189"/>
      <c r="O163" s="189"/>
      <c r="P163" s="189"/>
      <c r="Q163" s="189"/>
      <c r="R163" s="189"/>
      <c r="S163" s="189"/>
      <c r="T163" s="189"/>
      <c r="U163" s="189"/>
      <c r="V163" s="189"/>
      <c r="W163" s="189"/>
    </row>
    <row r="164" spans="1:23" ht="13.5" customHeight="1" hidden="1">
      <c r="A164" s="145" t="s">
        <v>393</v>
      </c>
      <c r="F164" s="155"/>
      <c r="G164" s="130" t="s">
        <v>394</v>
      </c>
      <c r="J164" s="155"/>
      <c r="M164" s="189"/>
      <c r="N164" s="189"/>
      <c r="O164" s="189"/>
      <c r="P164" s="189"/>
      <c r="Q164" s="189"/>
      <c r="R164" s="189"/>
      <c r="S164" s="189"/>
      <c r="T164" s="189"/>
      <c r="U164" s="189"/>
      <c r="V164" s="189"/>
      <c r="W164" s="189"/>
    </row>
    <row r="165" spans="1:23" ht="13.5" customHeight="1" hidden="1">
      <c r="A165" s="126"/>
      <c r="F165" s="155"/>
      <c r="G165" s="146"/>
      <c r="H165" s="146"/>
      <c r="I165" s="127"/>
      <c r="J165" s="146"/>
      <c r="K165" s="146"/>
      <c r="L165" s="127"/>
      <c r="M165" s="189"/>
      <c r="N165" s="189"/>
      <c r="O165" s="189"/>
      <c r="P165" s="189"/>
      <c r="Q165" s="189"/>
      <c r="R165" s="189"/>
      <c r="S165" s="189"/>
      <c r="T165" s="189"/>
      <c r="U165" s="189"/>
      <c r="V165" s="189"/>
      <c r="W165" s="189"/>
    </row>
    <row r="166" spans="1:23" ht="13.5" customHeight="1" hidden="1">
      <c r="A166" s="248" t="s">
        <v>395</v>
      </c>
      <c r="B166" s="248"/>
      <c r="C166" s="248"/>
      <c r="D166" s="248"/>
      <c r="E166" s="248"/>
      <c r="F166" s="248"/>
      <c r="G166" s="248"/>
      <c r="H166" s="248"/>
      <c r="M166" s="194" t="s">
        <v>202</v>
      </c>
      <c r="N166" s="189" t="s">
        <v>452</v>
      </c>
      <c r="O166" s="189"/>
      <c r="P166" s="189"/>
      <c r="Q166" s="189"/>
      <c r="R166" s="189"/>
      <c r="S166" s="189"/>
      <c r="T166" s="189"/>
      <c r="U166" s="189"/>
      <c r="V166" s="189"/>
      <c r="W166" s="189"/>
    </row>
    <row r="167" spans="1:23" ht="13.5" customHeight="1" hidden="1">
      <c r="A167" s="248" t="s">
        <v>396</v>
      </c>
      <c r="B167" s="248"/>
      <c r="C167" s="248"/>
      <c r="D167" s="248"/>
      <c r="E167" s="248"/>
      <c r="F167" s="248"/>
      <c r="G167" s="248"/>
      <c r="H167" s="248"/>
      <c r="M167" s="194" t="s">
        <v>23</v>
      </c>
      <c r="N167" s="194" t="s">
        <v>294</v>
      </c>
      <c r="O167" s="194" t="s">
        <v>209</v>
      </c>
      <c r="P167" s="189"/>
      <c r="Q167" s="189"/>
      <c r="R167" s="189"/>
      <c r="S167" s="189"/>
      <c r="T167" s="189"/>
      <c r="U167" s="189"/>
      <c r="V167" s="189"/>
      <c r="W167" s="189"/>
    </row>
    <row r="168" spans="1:23" ht="13.5" customHeight="1" hidden="1" thickBot="1">
      <c r="A168" s="126"/>
      <c r="B168" s="251" t="s">
        <v>397</v>
      </c>
      <c r="C168" s="251"/>
      <c r="D168" s="251"/>
      <c r="E168" s="251"/>
      <c r="F168" s="251"/>
      <c r="M168" s="194" t="s">
        <v>213</v>
      </c>
      <c r="N168" s="194" t="s">
        <v>215</v>
      </c>
      <c r="O168" s="194" t="s">
        <v>216</v>
      </c>
      <c r="P168" s="189"/>
      <c r="Q168" s="189"/>
      <c r="R168" s="189"/>
      <c r="S168" s="189"/>
      <c r="T168" s="189"/>
      <c r="U168" s="189"/>
      <c r="V168" s="189"/>
      <c r="W168" s="189"/>
    </row>
    <row r="169" spans="1:23" ht="13.5" customHeight="1" hidden="1">
      <c r="A169" s="126"/>
      <c r="B169" s="132"/>
      <c r="C169" s="132"/>
      <c r="D169" s="132"/>
      <c r="E169" s="132"/>
      <c r="F169" s="132"/>
      <c r="G169" s="133" t="s">
        <v>202</v>
      </c>
      <c r="H169" s="251" t="s">
        <v>398</v>
      </c>
      <c r="I169" s="251"/>
      <c r="M169" s="194" t="s">
        <v>217</v>
      </c>
      <c r="N169" s="194" t="s">
        <v>217</v>
      </c>
      <c r="O169" s="194" t="s">
        <v>217</v>
      </c>
      <c r="P169" s="189"/>
      <c r="Q169" s="189"/>
      <c r="R169" s="189"/>
      <c r="S169" s="189"/>
      <c r="T169" s="189"/>
      <c r="U169" s="189"/>
      <c r="V169" s="189"/>
      <c r="W169" s="189"/>
    </row>
    <row r="170" spans="1:23" ht="13.5" customHeight="1" hidden="1">
      <c r="A170" s="126"/>
      <c r="B170" s="134" t="s">
        <v>217</v>
      </c>
      <c r="C170" s="134" t="s">
        <v>217</v>
      </c>
      <c r="D170" s="134" t="s">
        <v>217</v>
      </c>
      <c r="E170" s="134" t="s">
        <v>206</v>
      </c>
      <c r="F170" s="134" t="s">
        <v>219</v>
      </c>
      <c r="G170" s="134" t="s">
        <v>217</v>
      </c>
      <c r="H170" s="133" t="s">
        <v>294</v>
      </c>
      <c r="I170" s="133" t="s">
        <v>209</v>
      </c>
      <c r="M170" s="195" t="e">
        <f>#REF!+#REF!-#REF!-#REF!</f>
        <v>#REF!</v>
      </c>
      <c r="N170" s="195">
        <v>0</v>
      </c>
      <c r="O170" s="208">
        <v>0</v>
      </c>
      <c r="P170" s="189"/>
      <c r="Q170" s="189"/>
      <c r="R170" s="189"/>
      <c r="S170" s="189"/>
      <c r="T170" s="189"/>
      <c r="U170" s="189"/>
      <c r="V170" s="189"/>
      <c r="W170" s="189"/>
    </row>
    <row r="171" spans="1:23" ht="13.5" customHeight="1" hidden="1" thickBot="1">
      <c r="A171" s="127"/>
      <c r="H171" s="134" t="s">
        <v>215</v>
      </c>
      <c r="I171" s="134" t="s">
        <v>216</v>
      </c>
      <c r="M171" s="195" t="e">
        <f>M170+#REF!-#REF!-#REF!</f>
        <v>#REF!</v>
      </c>
      <c r="N171" s="195">
        <v>0</v>
      </c>
      <c r="O171" s="208">
        <v>0</v>
      </c>
      <c r="P171" s="189"/>
      <c r="Q171" s="189"/>
      <c r="R171" s="189"/>
      <c r="S171" s="189"/>
      <c r="T171" s="189"/>
      <c r="U171" s="189"/>
      <c r="V171" s="189"/>
      <c r="W171" s="189"/>
    </row>
    <row r="172" spans="1:23" ht="13.5" customHeight="1" hidden="1">
      <c r="A172" s="126" t="s">
        <v>23</v>
      </c>
      <c r="B172" s="134" t="s">
        <v>204</v>
      </c>
      <c r="C172" s="134" t="s">
        <v>210</v>
      </c>
      <c r="D172" s="134" t="s">
        <v>376</v>
      </c>
      <c r="E172" s="134" t="s">
        <v>218</v>
      </c>
      <c r="F172" s="134" t="s">
        <v>212</v>
      </c>
      <c r="G172" s="134" t="s">
        <v>377</v>
      </c>
      <c r="H172" s="134" t="s">
        <v>217</v>
      </c>
      <c r="I172" s="134" t="s">
        <v>217</v>
      </c>
      <c r="M172" s="195" t="e">
        <f>M171+#REF!-#REF!-#REF!</f>
        <v>#REF!</v>
      </c>
      <c r="N172" s="195">
        <v>0</v>
      </c>
      <c r="O172" s="208">
        <v>0</v>
      </c>
      <c r="P172" s="189"/>
      <c r="Q172" s="189"/>
      <c r="R172" s="189"/>
      <c r="S172" s="189"/>
      <c r="T172" s="189"/>
      <c r="U172" s="189"/>
      <c r="V172" s="189"/>
      <c r="W172" s="189"/>
    </row>
    <row r="173" spans="1:23" ht="13.5" customHeight="1" hidden="1" thickBot="1">
      <c r="A173" s="135" t="s">
        <v>222</v>
      </c>
      <c r="B173" s="136">
        <v>887</v>
      </c>
      <c r="C173" s="136">
        <v>246</v>
      </c>
      <c r="D173" s="136">
        <v>60</v>
      </c>
      <c r="E173" s="157">
        <v>1.16</v>
      </c>
      <c r="F173" s="137">
        <v>0.05</v>
      </c>
      <c r="G173" s="136" t="e">
        <f>#REF!+B173-C173-D173</f>
        <v>#REF!</v>
      </c>
      <c r="H173" s="136">
        <v>0</v>
      </c>
      <c r="I173" s="161">
        <v>0</v>
      </c>
      <c r="M173" s="195" t="e">
        <f>M172+#REF!-#REF!-#REF!</f>
        <v>#REF!</v>
      </c>
      <c r="N173" s="195">
        <v>0</v>
      </c>
      <c r="O173" s="208">
        <v>0</v>
      </c>
      <c r="P173" s="189"/>
      <c r="Q173" s="189"/>
      <c r="R173" s="189"/>
      <c r="S173" s="189"/>
      <c r="T173" s="189"/>
      <c r="U173" s="189"/>
      <c r="V173" s="189"/>
      <c r="W173" s="189"/>
    </row>
    <row r="174" spans="1:23" ht="13.5" customHeight="1" hidden="1">
      <c r="A174" s="126" t="s">
        <v>223</v>
      </c>
      <c r="B174" s="139">
        <v>981</v>
      </c>
      <c r="C174" s="139">
        <v>222</v>
      </c>
      <c r="D174" s="139">
        <v>72</v>
      </c>
      <c r="E174" s="158">
        <v>1.37</v>
      </c>
      <c r="F174" s="140">
        <v>0.67</v>
      </c>
      <c r="G174" s="139" t="e">
        <f aca="true" t="shared" si="7" ref="G174:G184">G173+B174-C174-D174</f>
        <v>#REF!</v>
      </c>
      <c r="H174" s="139">
        <v>0</v>
      </c>
      <c r="I174" s="155">
        <v>0</v>
      </c>
      <c r="M174" s="195" t="e">
        <f>M173+#REF!-#REF!-#REF!</f>
        <v>#REF!</v>
      </c>
      <c r="N174" s="195">
        <v>0</v>
      </c>
      <c r="O174" s="208">
        <v>0</v>
      </c>
      <c r="P174" s="189"/>
      <c r="Q174" s="189"/>
      <c r="R174" s="189"/>
      <c r="S174" s="189"/>
      <c r="T174" s="189"/>
      <c r="U174" s="189"/>
      <c r="V174" s="189"/>
      <c r="W174" s="189"/>
    </row>
    <row r="175" spans="1:23" ht="13.5" customHeight="1" hidden="1">
      <c r="A175" s="126" t="s">
        <v>224</v>
      </c>
      <c r="B175" s="139">
        <v>1149</v>
      </c>
      <c r="C175" s="139">
        <v>246</v>
      </c>
      <c r="D175" s="139">
        <v>123</v>
      </c>
      <c r="E175" s="158">
        <v>2.27</v>
      </c>
      <c r="F175" s="140">
        <v>1.69</v>
      </c>
      <c r="G175" s="139" t="e">
        <f t="shared" si="7"/>
        <v>#REF!</v>
      </c>
      <c r="H175" s="139">
        <v>0</v>
      </c>
      <c r="I175" s="155">
        <v>0</v>
      </c>
      <c r="M175" s="195" t="e">
        <f>M174+#REF!-#REF!-#REF!</f>
        <v>#REF!</v>
      </c>
      <c r="N175" s="195">
        <v>0</v>
      </c>
      <c r="O175" s="208">
        <v>0</v>
      </c>
      <c r="P175" s="189"/>
      <c r="Q175" s="189"/>
      <c r="R175" s="189"/>
      <c r="S175" s="189"/>
      <c r="T175" s="189"/>
      <c r="U175" s="189"/>
      <c r="V175" s="189"/>
      <c r="W175" s="189"/>
    </row>
    <row r="176" spans="1:23" ht="13.5" customHeight="1" hidden="1" thickBot="1">
      <c r="A176" s="126" t="s">
        <v>225</v>
      </c>
      <c r="B176" s="139">
        <v>1825</v>
      </c>
      <c r="C176" s="139">
        <v>238</v>
      </c>
      <c r="D176" s="139">
        <v>286</v>
      </c>
      <c r="E176" s="158">
        <v>5.08</v>
      </c>
      <c r="F176" s="140">
        <v>5.25</v>
      </c>
      <c r="G176" s="139" t="e">
        <f t="shared" si="7"/>
        <v>#REF!</v>
      </c>
      <c r="H176" s="139">
        <v>0</v>
      </c>
      <c r="I176" s="155">
        <v>0</v>
      </c>
      <c r="M176" s="195" t="e">
        <f>M175+#REF!-#REF!-#REF!</f>
        <v>#REF!</v>
      </c>
      <c r="N176" s="195">
        <v>0</v>
      </c>
      <c r="O176" s="208">
        <v>0</v>
      </c>
      <c r="P176" s="189"/>
      <c r="Q176" s="189"/>
      <c r="R176" s="189"/>
      <c r="S176" s="189"/>
      <c r="T176" s="189"/>
      <c r="U176" s="189"/>
      <c r="V176" s="189"/>
      <c r="W176" s="189"/>
    </row>
    <row r="177" spans="1:23" ht="13.5" customHeight="1" hidden="1">
      <c r="A177" s="126" t="s">
        <v>226</v>
      </c>
      <c r="B177" s="139">
        <v>1136</v>
      </c>
      <c r="C177" s="139">
        <v>246</v>
      </c>
      <c r="D177" s="139">
        <v>392</v>
      </c>
      <c r="E177" s="158">
        <v>6.74</v>
      </c>
      <c r="F177" s="140">
        <v>1.53</v>
      </c>
      <c r="G177" s="139" t="e">
        <f t="shared" si="7"/>
        <v>#REF!</v>
      </c>
      <c r="H177" s="139">
        <v>0</v>
      </c>
      <c r="I177" s="155">
        <v>0</v>
      </c>
      <c r="M177" s="195" t="e">
        <f>M176+#REF!-#REF!-#REF!</f>
        <v>#REF!</v>
      </c>
      <c r="N177" s="195">
        <v>0</v>
      </c>
      <c r="O177" s="208">
        <v>0</v>
      </c>
      <c r="P177" s="189"/>
      <c r="Q177" s="189"/>
      <c r="R177" s="189"/>
      <c r="S177" s="189"/>
      <c r="T177" s="189"/>
      <c r="U177" s="189"/>
      <c r="V177" s="189"/>
      <c r="W177" s="189"/>
    </row>
    <row r="178" spans="1:23" ht="13.5" customHeight="1" hidden="1">
      <c r="A178" s="126" t="s">
        <v>227</v>
      </c>
      <c r="B178" s="139">
        <v>1372</v>
      </c>
      <c r="C178" s="139">
        <v>238</v>
      </c>
      <c r="D178" s="139">
        <v>461</v>
      </c>
      <c r="E178" s="158">
        <v>7.74</v>
      </c>
      <c r="F178" s="140">
        <v>4.29</v>
      </c>
      <c r="G178" s="139" t="e">
        <f t="shared" si="7"/>
        <v>#REF!</v>
      </c>
      <c r="H178" s="139">
        <v>0</v>
      </c>
      <c r="I178" s="155">
        <v>0</v>
      </c>
      <c r="M178" s="195" t="e">
        <f>M177+#REF!-#REF!-#REF!</f>
        <v>#REF!</v>
      </c>
      <c r="N178" s="195">
        <v>0</v>
      </c>
      <c r="O178" s="208">
        <v>0</v>
      </c>
      <c r="P178" s="189"/>
      <c r="Q178" s="189"/>
      <c r="R178" s="189"/>
      <c r="S178" s="189"/>
      <c r="T178" s="189"/>
      <c r="U178" s="189"/>
      <c r="V178" s="189"/>
      <c r="W178" s="189"/>
    </row>
    <row r="179" spans="1:23" ht="13.5" customHeight="1" hidden="1">
      <c r="A179" s="126" t="s">
        <v>228</v>
      </c>
      <c r="B179" s="139">
        <v>249</v>
      </c>
      <c r="C179" s="139">
        <v>246</v>
      </c>
      <c r="D179" s="139">
        <v>696</v>
      </c>
      <c r="E179" s="158">
        <v>11.7</v>
      </c>
      <c r="F179" s="140">
        <v>0.74</v>
      </c>
      <c r="G179" s="139" t="e">
        <f t="shared" si="7"/>
        <v>#REF!</v>
      </c>
      <c r="H179" s="139">
        <v>0</v>
      </c>
      <c r="I179" s="155">
        <v>0</v>
      </c>
      <c r="M179" s="195" t="e">
        <f>M178+#REF!-#REF!-#REF!</f>
        <v>#REF!</v>
      </c>
      <c r="N179" s="195">
        <v>0</v>
      </c>
      <c r="O179" s="208">
        <v>0</v>
      </c>
      <c r="P179" s="189"/>
      <c r="Q179" s="189"/>
      <c r="R179" s="189"/>
      <c r="S179" s="189"/>
      <c r="T179" s="189"/>
      <c r="U179" s="189"/>
      <c r="V179" s="189"/>
      <c r="W179" s="189"/>
    </row>
    <row r="180" spans="1:23" ht="13.5" customHeight="1" hidden="1">
      <c r="A180" s="126" t="s">
        <v>229</v>
      </c>
      <c r="B180" s="139">
        <v>221</v>
      </c>
      <c r="C180" s="139">
        <v>246</v>
      </c>
      <c r="D180" s="139">
        <v>689</v>
      </c>
      <c r="E180" s="158">
        <v>11.9</v>
      </c>
      <c r="F180" s="140">
        <v>2.5</v>
      </c>
      <c r="G180" s="139" t="e">
        <f t="shared" si="7"/>
        <v>#REF!</v>
      </c>
      <c r="H180" s="139">
        <v>0</v>
      </c>
      <c r="I180" s="155">
        <v>0</v>
      </c>
      <c r="M180" s="195" t="e">
        <f>M179+#REF!-#REF!-#REF!</f>
        <v>#REF!</v>
      </c>
      <c r="N180" s="195">
        <v>0</v>
      </c>
      <c r="O180" s="208">
        <v>0</v>
      </c>
      <c r="P180" s="189"/>
      <c r="Q180" s="189"/>
      <c r="R180" s="189"/>
      <c r="S180" s="189"/>
      <c r="T180" s="189"/>
      <c r="U180" s="189"/>
      <c r="V180" s="189"/>
      <c r="W180" s="189"/>
    </row>
    <row r="181" spans="1:23" ht="13.5" customHeight="1" hidden="1" thickBot="1">
      <c r="A181" s="126" t="s">
        <v>230</v>
      </c>
      <c r="B181" s="139">
        <v>79</v>
      </c>
      <c r="C181" s="139">
        <v>238</v>
      </c>
      <c r="D181" s="139">
        <v>392</v>
      </c>
      <c r="E181" s="158">
        <v>6.95</v>
      </c>
      <c r="F181" s="140">
        <v>0.73</v>
      </c>
      <c r="G181" s="139" t="e">
        <f t="shared" si="7"/>
        <v>#REF!</v>
      </c>
      <c r="H181" s="139">
        <v>0</v>
      </c>
      <c r="I181" s="155">
        <v>0</v>
      </c>
      <c r="M181" s="195" t="e">
        <f>M180+#REF!-#REF!-#REF!</f>
        <v>#REF!</v>
      </c>
      <c r="N181" s="195">
        <v>0</v>
      </c>
      <c r="O181" s="208">
        <v>0</v>
      </c>
      <c r="P181" s="189"/>
      <c r="Q181" s="189"/>
      <c r="R181" s="189"/>
      <c r="S181" s="189"/>
      <c r="T181" s="189"/>
      <c r="U181" s="189"/>
      <c r="V181" s="189"/>
      <c r="W181" s="189"/>
    </row>
    <row r="182" spans="1:23" ht="13.5" customHeight="1" hidden="1" thickTop="1">
      <c r="A182" s="126" t="s">
        <v>231</v>
      </c>
      <c r="B182" s="139">
        <v>400</v>
      </c>
      <c r="C182" s="139">
        <v>246</v>
      </c>
      <c r="D182" s="139">
        <v>327</v>
      </c>
      <c r="E182" s="158">
        <v>5.86</v>
      </c>
      <c r="F182" s="140">
        <v>0.26</v>
      </c>
      <c r="G182" s="139" t="e">
        <f t="shared" si="7"/>
        <v>#REF!</v>
      </c>
      <c r="H182" s="139">
        <v>0</v>
      </c>
      <c r="I182" s="155">
        <v>0</v>
      </c>
      <c r="M182" s="202" t="s">
        <v>385</v>
      </c>
      <c r="N182" s="195">
        <f>SUM(N170:N181)</f>
        <v>0</v>
      </c>
      <c r="O182" s="195">
        <f>SUM(O170:O181)</f>
        <v>0</v>
      </c>
      <c r="P182" s="189"/>
      <c r="Q182" s="189"/>
      <c r="R182" s="189"/>
      <c r="S182" s="189"/>
      <c r="T182" s="189"/>
      <c r="U182" s="189"/>
      <c r="V182" s="189"/>
      <c r="W182" s="189"/>
    </row>
    <row r="183" spans="1:23" ht="13.5" customHeight="1" hidden="1">
      <c r="A183" s="126" t="s">
        <v>232</v>
      </c>
      <c r="B183" s="139">
        <v>622</v>
      </c>
      <c r="C183" s="139">
        <v>238</v>
      </c>
      <c r="D183" s="139">
        <v>154</v>
      </c>
      <c r="E183" s="158">
        <v>0</v>
      </c>
      <c r="F183" s="140">
        <v>0.6</v>
      </c>
      <c r="G183" s="139" t="e">
        <f t="shared" si="7"/>
        <v>#REF!</v>
      </c>
      <c r="H183" s="139">
        <v>0</v>
      </c>
      <c r="I183" s="155">
        <v>0</v>
      </c>
      <c r="M183" s="208"/>
      <c r="N183" s="200"/>
      <c r="O183" s="200"/>
      <c r="P183" s="190"/>
      <c r="Q183" s="189"/>
      <c r="R183" s="189"/>
      <c r="S183" s="189"/>
      <c r="T183" s="189"/>
      <c r="U183" s="189"/>
      <c r="V183" s="189"/>
      <c r="W183" s="189"/>
    </row>
    <row r="184" spans="1:23" ht="13.5" customHeight="1" hidden="1" thickBot="1">
      <c r="A184" s="126" t="s">
        <v>233</v>
      </c>
      <c r="B184" s="139">
        <v>656</v>
      </c>
      <c r="C184" s="139">
        <v>246</v>
      </c>
      <c r="D184" s="139">
        <v>82</v>
      </c>
      <c r="E184" s="158">
        <v>0</v>
      </c>
      <c r="F184" s="140">
        <v>0.06</v>
      </c>
      <c r="G184" s="139" t="e">
        <f t="shared" si="7"/>
        <v>#REF!</v>
      </c>
      <c r="H184" s="139">
        <v>0</v>
      </c>
      <c r="I184" s="155">
        <v>0</v>
      </c>
      <c r="M184" s="189"/>
      <c r="N184" s="189"/>
      <c r="O184" s="189"/>
      <c r="P184" s="189"/>
      <c r="Q184" s="189"/>
      <c r="R184" s="189"/>
      <c r="S184" s="189"/>
      <c r="T184" s="189"/>
      <c r="U184" s="189"/>
      <c r="V184" s="189"/>
      <c r="W184" s="189"/>
    </row>
    <row r="185" spans="1:23" ht="13.5" customHeight="1" hidden="1" thickTop="1">
      <c r="A185" s="147" t="s">
        <v>234</v>
      </c>
      <c r="B185" s="143">
        <f>SUM(B173:B184)</f>
        <v>9577</v>
      </c>
      <c r="C185" s="143">
        <f>SUM(C173:C184)</f>
        <v>2896</v>
      </c>
      <c r="D185" s="143">
        <f>SUM(D173:D184)</f>
        <v>3734</v>
      </c>
      <c r="E185" s="143">
        <f>SUM(E173:E184)</f>
        <v>60.77</v>
      </c>
      <c r="F185" s="149">
        <f>SUM(F173:F184)</f>
        <v>18.37</v>
      </c>
      <c r="G185" s="148" t="s">
        <v>385</v>
      </c>
      <c r="H185" s="143">
        <f>SUM(H173:H184)</f>
        <v>0</v>
      </c>
      <c r="I185" s="143">
        <f>SUM(I173:I184)</f>
        <v>0</v>
      </c>
      <c r="M185" s="189"/>
      <c r="N185" s="189"/>
      <c r="O185" s="189"/>
      <c r="P185" s="189"/>
      <c r="Q185" s="189"/>
      <c r="R185" s="189"/>
      <c r="S185" s="189"/>
      <c r="T185" s="189"/>
      <c r="U185" s="189"/>
      <c r="V185" s="189"/>
      <c r="W185" s="189"/>
    </row>
    <row r="186" spans="1:23" ht="13.5" customHeight="1" hidden="1">
      <c r="A186" s="145" t="s">
        <v>399</v>
      </c>
      <c r="F186" s="155"/>
      <c r="G186" s="146"/>
      <c r="H186" s="146"/>
      <c r="I186" s="127"/>
      <c r="M186" s="189"/>
      <c r="N186" s="189"/>
      <c r="O186" s="189"/>
      <c r="P186" s="189"/>
      <c r="Q186" s="189"/>
      <c r="R186" s="189"/>
      <c r="S186" s="189"/>
      <c r="T186" s="189"/>
      <c r="U186" s="189"/>
      <c r="V186" s="189"/>
      <c r="W186" s="189"/>
    </row>
    <row r="187" spans="1:23" ht="13.5" customHeight="1" hidden="1">
      <c r="A187" s="126"/>
      <c r="F187" s="155"/>
      <c r="G187" s="127"/>
      <c r="H187" s="127"/>
      <c r="M187" s="189"/>
      <c r="N187" s="189"/>
      <c r="O187" s="189"/>
      <c r="P187" s="189"/>
      <c r="Q187" s="189"/>
      <c r="R187" s="189"/>
      <c r="S187" s="189"/>
      <c r="T187" s="189"/>
      <c r="U187" s="189"/>
      <c r="V187" s="189"/>
      <c r="W187" s="189"/>
    </row>
    <row r="188" spans="1:23" ht="13.5" customHeight="1" hidden="1">
      <c r="A188" s="248" t="s">
        <v>395</v>
      </c>
      <c r="B188" s="248"/>
      <c r="C188" s="248"/>
      <c r="D188" s="248"/>
      <c r="E188" s="248"/>
      <c r="F188" s="248"/>
      <c r="G188" s="248"/>
      <c r="H188" s="248"/>
      <c r="M188" s="194" t="s">
        <v>202</v>
      </c>
      <c r="N188" s="189" t="s">
        <v>453</v>
      </c>
      <c r="O188" s="189"/>
      <c r="P188" s="189"/>
      <c r="Q188" s="189"/>
      <c r="R188" s="189"/>
      <c r="S188" s="189"/>
      <c r="T188" s="189"/>
      <c r="U188" s="189"/>
      <c r="V188" s="189"/>
      <c r="W188" s="189"/>
    </row>
    <row r="189" spans="1:23" ht="13.5" customHeight="1" hidden="1">
      <c r="A189" s="248" t="s">
        <v>400</v>
      </c>
      <c r="B189" s="248"/>
      <c r="C189" s="248"/>
      <c r="D189" s="248"/>
      <c r="E189" s="248"/>
      <c r="F189" s="248"/>
      <c r="G189" s="248"/>
      <c r="H189" s="248"/>
      <c r="M189" s="194" t="s">
        <v>23</v>
      </c>
      <c r="N189" s="194" t="s">
        <v>294</v>
      </c>
      <c r="O189" s="194" t="s">
        <v>209</v>
      </c>
      <c r="P189" s="189"/>
      <c r="Q189" s="189"/>
      <c r="R189" s="189"/>
      <c r="S189" s="189"/>
      <c r="T189" s="189"/>
      <c r="U189" s="189"/>
      <c r="V189" s="189"/>
      <c r="W189" s="189"/>
    </row>
    <row r="190" spans="1:23" ht="13.5" customHeight="1" hidden="1" thickBot="1">
      <c r="A190" s="126"/>
      <c r="B190" s="251" t="s">
        <v>401</v>
      </c>
      <c r="C190" s="251"/>
      <c r="D190" s="251"/>
      <c r="E190" s="251"/>
      <c r="F190" s="251"/>
      <c r="M190" s="194" t="s">
        <v>213</v>
      </c>
      <c r="N190" s="194" t="s">
        <v>215</v>
      </c>
      <c r="O190" s="194" t="s">
        <v>216</v>
      </c>
      <c r="P190" s="189"/>
      <c r="Q190" s="189"/>
      <c r="R190" s="189"/>
      <c r="S190" s="189"/>
      <c r="T190" s="189"/>
      <c r="U190" s="189"/>
      <c r="V190" s="189"/>
      <c r="W190" s="189"/>
    </row>
    <row r="191" spans="1:23" ht="13.5" customHeight="1" hidden="1">
      <c r="A191" s="126"/>
      <c r="B191" s="132"/>
      <c r="C191" s="132"/>
      <c r="D191" s="132"/>
      <c r="E191" s="132"/>
      <c r="F191" s="132"/>
      <c r="G191" s="133" t="s">
        <v>202</v>
      </c>
      <c r="H191" s="251" t="s">
        <v>402</v>
      </c>
      <c r="I191" s="251"/>
      <c r="M191" s="194" t="s">
        <v>217</v>
      </c>
      <c r="N191" s="194" t="s">
        <v>217</v>
      </c>
      <c r="O191" s="194" t="s">
        <v>217</v>
      </c>
      <c r="P191" s="189"/>
      <c r="Q191" s="189"/>
      <c r="R191" s="189"/>
      <c r="S191" s="189"/>
      <c r="T191" s="189"/>
      <c r="U191" s="189"/>
      <c r="V191" s="189"/>
      <c r="W191" s="189"/>
    </row>
    <row r="192" spans="1:23" ht="13.5" customHeight="1" hidden="1">
      <c r="A192" s="126"/>
      <c r="B192" s="134" t="s">
        <v>217</v>
      </c>
      <c r="C192" s="134" t="s">
        <v>217</v>
      </c>
      <c r="D192" s="134" t="s">
        <v>217</v>
      </c>
      <c r="E192" s="134" t="s">
        <v>206</v>
      </c>
      <c r="F192" s="134" t="s">
        <v>219</v>
      </c>
      <c r="G192" s="134" t="s">
        <v>217</v>
      </c>
      <c r="H192" s="133" t="s">
        <v>294</v>
      </c>
      <c r="I192" s="133" t="s">
        <v>209</v>
      </c>
      <c r="M192" s="195" t="e">
        <f>#REF!+#REF!-#REF!-#REF!</f>
        <v>#REF!</v>
      </c>
      <c r="N192" s="208">
        <v>0</v>
      </c>
      <c r="O192" s="208">
        <v>0</v>
      </c>
      <c r="P192" s="189"/>
      <c r="Q192" s="189"/>
      <c r="R192" s="189"/>
      <c r="S192" s="189"/>
      <c r="T192" s="189"/>
      <c r="U192" s="189"/>
      <c r="V192" s="189"/>
      <c r="W192" s="189"/>
    </row>
    <row r="193" spans="1:23" ht="13.5" customHeight="1" hidden="1" thickBot="1">
      <c r="A193" s="127"/>
      <c r="H193" s="134" t="s">
        <v>215</v>
      </c>
      <c r="I193" s="134" t="s">
        <v>216</v>
      </c>
      <c r="M193" s="195" t="e">
        <f>M192+#REF!-#REF!-#REF!</f>
        <v>#REF!</v>
      </c>
      <c r="N193" s="208">
        <v>0</v>
      </c>
      <c r="O193" s="208">
        <v>0</v>
      </c>
      <c r="P193" s="189"/>
      <c r="Q193" s="189"/>
      <c r="R193" s="189"/>
      <c r="S193" s="189"/>
      <c r="T193" s="189"/>
      <c r="U193" s="189"/>
      <c r="V193" s="189"/>
      <c r="W193" s="189"/>
    </row>
    <row r="194" spans="1:23" ht="13.5" customHeight="1" hidden="1">
      <c r="A194" s="126" t="s">
        <v>23</v>
      </c>
      <c r="B194" s="134" t="s">
        <v>204</v>
      </c>
      <c r="C194" s="134" t="s">
        <v>210</v>
      </c>
      <c r="D194" s="134" t="s">
        <v>376</v>
      </c>
      <c r="E194" s="134" t="s">
        <v>218</v>
      </c>
      <c r="F194" s="134" t="s">
        <v>212</v>
      </c>
      <c r="G194" s="134" t="s">
        <v>377</v>
      </c>
      <c r="H194" s="134" t="s">
        <v>217</v>
      </c>
      <c r="I194" s="134" t="s">
        <v>217</v>
      </c>
      <c r="M194" s="195" t="e">
        <f>M193+#REF!-#REF!-#REF!</f>
        <v>#REF!</v>
      </c>
      <c r="N194" s="208">
        <v>0</v>
      </c>
      <c r="O194" s="208">
        <v>0</v>
      </c>
      <c r="P194" s="189"/>
      <c r="Q194" s="189"/>
      <c r="R194" s="189"/>
      <c r="S194" s="189"/>
      <c r="T194" s="189"/>
      <c r="U194" s="189"/>
      <c r="V194" s="189"/>
      <c r="W194" s="189"/>
    </row>
    <row r="195" spans="1:23" ht="13.5" customHeight="1" hidden="1" thickBot="1">
      <c r="A195" s="135" t="s">
        <v>222</v>
      </c>
      <c r="B195" s="136">
        <v>2226</v>
      </c>
      <c r="C195" s="136">
        <v>61</v>
      </c>
      <c r="D195" s="136">
        <v>78</v>
      </c>
      <c r="E195" s="157">
        <v>0</v>
      </c>
      <c r="F195" s="137">
        <v>0.11</v>
      </c>
      <c r="G195" s="136" t="e">
        <f>#REF!+B195-C195-D195</f>
        <v>#REF!</v>
      </c>
      <c r="H195" s="161">
        <v>0</v>
      </c>
      <c r="I195" s="161">
        <v>0</v>
      </c>
      <c r="M195" s="195" t="e">
        <f>M194+#REF!-#REF!-#REF!</f>
        <v>#REF!</v>
      </c>
      <c r="N195" s="208">
        <v>0</v>
      </c>
      <c r="O195" s="208">
        <v>0</v>
      </c>
      <c r="P195" s="189"/>
      <c r="Q195" s="189"/>
      <c r="R195" s="189"/>
      <c r="S195" s="189"/>
      <c r="T195" s="189"/>
      <c r="U195" s="189"/>
      <c r="V195" s="189"/>
      <c r="W195" s="189"/>
    </row>
    <row r="196" spans="1:23" ht="13.5" customHeight="1" hidden="1">
      <c r="A196" s="126" t="s">
        <v>223</v>
      </c>
      <c r="B196" s="139">
        <v>2331</v>
      </c>
      <c r="C196" s="139">
        <v>56</v>
      </c>
      <c r="D196" s="139">
        <v>90</v>
      </c>
      <c r="E196" s="158">
        <v>0</v>
      </c>
      <c r="F196" s="140">
        <v>0.74</v>
      </c>
      <c r="G196" s="139" t="e">
        <f aca="true" t="shared" si="8" ref="G196:G206">G195+B196-C196-D196</f>
        <v>#REF!</v>
      </c>
      <c r="H196" s="155">
        <v>0</v>
      </c>
      <c r="I196" s="155">
        <v>0</v>
      </c>
      <c r="M196" s="195" t="e">
        <f>M195+#REF!-#REF!-#REF!</f>
        <v>#REF!</v>
      </c>
      <c r="N196" s="208">
        <v>0</v>
      </c>
      <c r="O196" s="208">
        <v>0</v>
      </c>
      <c r="P196" s="189"/>
      <c r="Q196" s="189"/>
      <c r="R196" s="189"/>
      <c r="S196" s="189"/>
      <c r="T196" s="189"/>
      <c r="U196" s="189"/>
      <c r="V196" s="189"/>
      <c r="W196" s="189"/>
    </row>
    <row r="197" spans="1:23" ht="13.5" customHeight="1" hidden="1">
      <c r="A197" s="126" t="s">
        <v>224</v>
      </c>
      <c r="B197" s="139">
        <v>2735</v>
      </c>
      <c r="C197" s="139">
        <v>61</v>
      </c>
      <c r="D197" s="139">
        <v>165</v>
      </c>
      <c r="E197" s="158">
        <v>0</v>
      </c>
      <c r="F197" s="140">
        <v>0.63</v>
      </c>
      <c r="G197" s="139" t="e">
        <f t="shared" si="8"/>
        <v>#REF!</v>
      </c>
      <c r="H197" s="155">
        <v>0</v>
      </c>
      <c r="I197" s="155">
        <v>0</v>
      </c>
      <c r="M197" s="195" t="e">
        <f>M196+#REF!-#REF!-#REF!</f>
        <v>#REF!</v>
      </c>
      <c r="N197" s="208">
        <v>2751</v>
      </c>
      <c r="O197" s="208">
        <v>819</v>
      </c>
      <c r="P197" s="189"/>
      <c r="Q197" s="189"/>
      <c r="R197" s="189"/>
      <c r="S197" s="189"/>
      <c r="T197" s="189"/>
      <c r="U197" s="189"/>
      <c r="V197" s="189"/>
      <c r="W197" s="189"/>
    </row>
    <row r="198" spans="1:23" ht="13.5" customHeight="1" hidden="1" thickBot="1">
      <c r="A198" s="126" t="s">
        <v>403</v>
      </c>
      <c r="B198" s="139">
        <v>3338</v>
      </c>
      <c r="C198" s="139">
        <v>60</v>
      </c>
      <c r="D198" s="139">
        <v>470</v>
      </c>
      <c r="E198" s="158">
        <v>5.74</v>
      </c>
      <c r="F198" s="140">
        <v>3.48</v>
      </c>
      <c r="G198" s="139" t="e">
        <f t="shared" si="8"/>
        <v>#REF!</v>
      </c>
      <c r="H198" s="155">
        <v>0</v>
      </c>
      <c r="I198" s="155">
        <v>0</v>
      </c>
      <c r="M198" s="195" t="e">
        <f>M197+#REF!-#REF!-#REF!</f>
        <v>#REF!</v>
      </c>
      <c r="N198" s="208">
        <v>8064</v>
      </c>
      <c r="O198" s="208">
        <v>3716</v>
      </c>
      <c r="P198" s="189"/>
      <c r="Q198" s="189"/>
      <c r="R198" s="189"/>
      <c r="S198" s="189"/>
      <c r="T198" s="189"/>
      <c r="U198" s="189"/>
      <c r="V198" s="189"/>
      <c r="W198" s="189"/>
    </row>
    <row r="199" spans="1:23" ht="13.5" customHeight="1" hidden="1">
      <c r="A199" s="126" t="s">
        <v>226</v>
      </c>
      <c r="B199" s="139">
        <v>3215</v>
      </c>
      <c r="C199" s="139">
        <v>61</v>
      </c>
      <c r="D199" s="139">
        <v>607</v>
      </c>
      <c r="E199" s="158">
        <v>6.78</v>
      </c>
      <c r="F199" s="140">
        <v>1.91</v>
      </c>
      <c r="G199" s="139" t="e">
        <f t="shared" si="8"/>
        <v>#REF!</v>
      </c>
      <c r="H199" s="155">
        <v>0</v>
      </c>
      <c r="I199" s="155">
        <v>0</v>
      </c>
      <c r="M199" s="195" t="e">
        <f>M198+#REF!-#REF!-#REF!</f>
        <v>#REF!</v>
      </c>
      <c r="N199" s="208">
        <v>10231</v>
      </c>
      <c r="O199" s="208">
        <v>6103</v>
      </c>
      <c r="P199" s="189"/>
      <c r="Q199" s="189"/>
      <c r="R199" s="189"/>
      <c r="S199" s="189"/>
      <c r="T199" s="189"/>
      <c r="U199" s="189"/>
      <c r="V199" s="189"/>
      <c r="W199" s="189"/>
    </row>
    <row r="200" spans="1:23" ht="13.5" customHeight="1" hidden="1">
      <c r="A200" s="126" t="s">
        <v>227</v>
      </c>
      <c r="B200" s="139">
        <v>4978</v>
      </c>
      <c r="C200" s="139">
        <v>270</v>
      </c>
      <c r="D200" s="139">
        <v>777</v>
      </c>
      <c r="E200" s="158">
        <v>7.89</v>
      </c>
      <c r="F200" s="140">
        <v>5.89</v>
      </c>
      <c r="G200" s="139" t="e">
        <f t="shared" si="8"/>
        <v>#REF!</v>
      </c>
      <c r="H200" s="155">
        <v>487</v>
      </c>
      <c r="I200" s="155">
        <v>0</v>
      </c>
      <c r="M200" s="195" t="e">
        <f>M199+#REF!-#REF!-#REF!</f>
        <v>#REF!</v>
      </c>
      <c r="N200" s="208">
        <v>918</v>
      </c>
      <c r="O200" s="208">
        <v>666</v>
      </c>
      <c r="P200" s="189"/>
      <c r="Q200" s="189"/>
      <c r="R200" s="189"/>
      <c r="S200" s="189"/>
      <c r="T200" s="189"/>
      <c r="U200" s="189"/>
      <c r="V200" s="189"/>
      <c r="W200" s="189"/>
    </row>
    <row r="201" spans="1:23" ht="13.5" customHeight="1" hidden="1">
      <c r="A201" s="126" t="s">
        <v>228</v>
      </c>
      <c r="B201" s="139">
        <v>2854</v>
      </c>
      <c r="C201" s="139">
        <v>12369</v>
      </c>
      <c r="D201" s="139">
        <v>982</v>
      </c>
      <c r="E201" s="158">
        <v>10.96</v>
      </c>
      <c r="F201" s="140">
        <v>1.04</v>
      </c>
      <c r="G201" s="139" t="e">
        <f t="shared" si="8"/>
        <v>#REF!</v>
      </c>
      <c r="H201" s="155">
        <v>10393</v>
      </c>
      <c r="I201" s="155">
        <v>5308</v>
      </c>
      <c r="M201" s="195" t="e">
        <f>M200+#REF!-#REF!-#REF!</f>
        <v>#REF!</v>
      </c>
      <c r="N201" s="208">
        <v>0</v>
      </c>
      <c r="O201" s="208">
        <v>0</v>
      </c>
      <c r="P201" s="189"/>
      <c r="Q201" s="189"/>
      <c r="R201" s="189"/>
      <c r="S201" s="189"/>
      <c r="T201" s="189"/>
      <c r="U201" s="189"/>
      <c r="V201" s="189"/>
      <c r="W201" s="189"/>
    </row>
    <row r="202" spans="1:23" ht="13.5" customHeight="1" hidden="1">
      <c r="A202" s="126" t="s">
        <v>229</v>
      </c>
      <c r="B202" s="139">
        <v>2448</v>
      </c>
      <c r="C202" s="139">
        <v>9134</v>
      </c>
      <c r="D202" s="139">
        <v>738</v>
      </c>
      <c r="E202" s="158">
        <v>11.04</v>
      </c>
      <c r="F202" s="140">
        <v>2.42</v>
      </c>
      <c r="G202" s="139" t="e">
        <f t="shared" si="8"/>
        <v>#REF!</v>
      </c>
      <c r="H202" s="155">
        <v>7452</v>
      </c>
      <c r="I202" s="155">
        <v>4715</v>
      </c>
      <c r="M202" s="195" t="e">
        <f>M201+#REF!-#REF!-#REF!</f>
        <v>#REF!</v>
      </c>
      <c r="N202" s="208">
        <v>0</v>
      </c>
      <c r="O202" s="208">
        <v>0</v>
      </c>
      <c r="P202" s="189"/>
      <c r="Q202" s="189"/>
      <c r="R202" s="189"/>
      <c r="S202" s="189"/>
      <c r="T202" s="189"/>
      <c r="U202" s="189"/>
      <c r="V202" s="189"/>
      <c r="W202" s="189"/>
    </row>
    <row r="203" spans="1:23" ht="13.5" customHeight="1" hidden="1" thickBot="1">
      <c r="A203" s="126" t="s">
        <v>230</v>
      </c>
      <c r="B203" s="139">
        <v>1041</v>
      </c>
      <c r="C203" s="139">
        <v>95</v>
      </c>
      <c r="D203" s="139">
        <v>386</v>
      </c>
      <c r="E203" s="158">
        <v>6.55</v>
      </c>
      <c r="F203" s="140">
        <v>1.92</v>
      </c>
      <c r="G203" s="139" t="e">
        <f t="shared" si="8"/>
        <v>#REF!</v>
      </c>
      <c r="H203" s="155">
        <v>0</v>
      </c>
      <c r="I203" s="155">
        <v>0</v>
      </c>
      <c r="M203" s="195" t="e">
        <f>M202+#REF!-#REF!-#REF!</f>
        <v>#REF!</v>
      </c>
      <c r="N203" s="208">
        <v>0</v>
      </c>
      <c r="O203" s="208">
        <v>0</v>
      </c>
      <c r="P203" s="189"/>
      <c r="Q203" s="189"/>
      <c r="R203" s="189"/>
      <c r="S203" s="189"/>
      <c r="T203" s="189"/>
      <c r="U203" s="189"/>
      <c r="V203" s="189"/>
      <c r="W203" s="189"/>
    </row>
    <row r="204" spans="1:23" ht="13.5" customHeight="1" hidden="1" thickTop="1">
      <c r="A204" s="126" t="s">
        <v>231</v>
      </c>
      <c r="B204" s="139">
        <v>1440</v>
      </c>
      <c r="C204" s="139">
        <v>61</v>
      </c>
      <c r="D204" s="139">
        <v>311</v>
      </c>
      <c r="E204" s="158">
        <v>5.09</v>
      </c>
      <c r="F204" s="140">
        <v>0.37</v>
      </c>
      <c r="G204" s="139" t="e">
        <f t="shared" si="8"/>
        <v>#REF!</v>
      </c>
      <c r="H204" s="155">
        <v>0</v>
      </c>
      <c r="I204" s="155">
        <v>0</v>
      </c>
      <c r="M204" s="202" t="s">
        <v>385</v>
      </c>
      <c r="N204" s="195">
        <f>SUM(N192:N203)</f>
        <v>21964</v>
      </c>
      <c r="O204" s="195">
        <f>SUM(O192:O203)</f>
        <v>11304</v>
      </c>
      <c r="P204" s="189"/>
      <c r="Q204" s="189"/>
      <c r="R204" s="189"/>
      <c r="S204" s="189"/>
      <c r="T204" s="189"/>
      <c r="U204" s="189"/>
      <c r="V204" s="189"/>
      <c r="W204" s="189"/>
    </row>
    <row r="205" spans="1:23" ht="13.5" customHeight="1" hidden="1">
      <c r="A205" s="126" t="s">
        <v>232</v>
      </c>
      <c r="B205" s="139">
        <v>1925</v>
      </c>
      <c r="C205" s="139">
        <v>60</v>
      </c>
      <c r="D205" s="139">
        <v>174</v>
      </c>
      <c r="E205" s="158">
        <v>0</v>
      </c>
      <c r="F205" s="140">
        <v>0.79</v>
      </c>
      <c r="G205" s="139" t="e">
        <f t="shared" si="8"/>
        <v>#REF!</v>
      </c>
      <c r="H205" s="155">
        <v>0</v>
      </c>
      <c r="I205" s="155">
        <v>0</v>
      </c>
      <c r="M205" s="208"/>
      <c r="N205" s="200"/>
      <c r="O205" s="200"/>
      <c r="P205" s="190"/>
      <c r="Q205" s="189"/>
      <c r="R205" s="189"/>
      <c r="S205" s="189"/>
      <c r="T205" s="189"/>
      <c r="U205" s="189"/>
      <c r="V205" s="189"/>
      <c r="W205" s="189"/>
    </row>
    <row r="206" spans="1:23" ht="13.5" customHeight="1" hidden="1" thickBot="1">
      <c r="A206" s="126" t="s">
        <v>233</v>
      </c>
      <c r="B206" s="139">
        <v>2075</v>
      </c>
      <c r="C206" s="139">
        <v>61</v>
      </c>
      <c r="D206" s="139">
        <v>94</v>
      </c>
      <c r="E206" s="158">
        <v>0</v>
      </c>
      <c r="F206" s="140">
        <v>0.1</v>
      </c>
      <c r="G206" s="139" t="e">
        <f t="shared" si="8"/>
        <v>#REF!</v>
      </c>
      <c r="H206" s="155">
        <v>0</v>
      </c>
      <c r="I206" s="155">
        <v>0</v>
      </c>
      <c r="M206" s="193"/>
      <c r="N206" s="188" t="s">
        <v>342</v>
      </c>
      <c r="O206" s="190"/>
      <c r="P206" s="193"/>
      <c r="Q206" s="193"/>
      <c r="R206" s="193"/>
      <c r="S206" s="193"/>
      <c r="T206" s="189"/>
      <c r="U206" s="193"/>
      <c r="V206" s="189"/>
      <c r="W206" s="189"/>
    </row>
    <row r="207" spans="1:23" ht="13.5" customHeight="1" hidden="1" thickTop="1">
      <c r="A207" s="162" t="s">
        <v>234</v>
      </c>
      <c r="B207" s="148">
        <f>SUM(B195:B206)</f>
        <v>30606</v>
      </c>
      <c r="C207" s="148">
        <f>SUM(C195:C206)</f>
        <v>22349</v>
      </c>
      <c r="D207" s="148">
        <f>SUM(D195:D206)</f>
        <v>4872</v>
      </c>
      <c r="E207" s="148">
        <f>SUM(E195:E206)</f>
        <v>54.05</v>
      </c>
      <c r="F207" s="149">
        <f>SUM(F195:F206)</f>
        <v>19.400000000000002</v>
      </c>
      <c r="G207" s="148" t="s">
        <v>385</v>
      </c>
      <c r="H207" s="143">
        <f>SUM(H195:H206)</f>
        <v>18332</v>
      </c>
      <c r="I207" s="143">
        <f>SUM(I195:I206)</f>
        <v>10023</v>
      </c>
      <c r="M207" s="192" t="s">
        <v>443</v>
      </c>
      <c r="N207" s="189"/>
      <c r="O207" s="189"/>
      <c r="P207" s="189"/>
      <c r="Q207" s="189"/>
      <c r="R207" s="189"/>
      <c r="S207" s="189"/>
      <c r="T207" s="189"/>
      <c r="U207" s="189"/>
      <c r="V207" s="189"/>
      <c r="W207" s="189"/>
    </row>
    <row r="208" spans="1:23" ht="13.5" customHeight="1" hidden="1">
      <c r="A208" s="145" t="s">
        <v>404</v>
      </c>
      <c r="F208" s="155"/>
      <c r="G208" s="146"/>
      <c r="H208" s="146"/>
      <c r="I208" s="127"/>
      <c r="M208" s="189"/>
      <c r="N208" s="189"/>
      <c r="O208" s="189"/>
      <c r="P208" s="189"/>
      <c r="Q208" s="189"/>
      <c r="R208" s="189"/>
      <c r="S208" s="189"/>
      <c r="T208" s="189"/>
      <c r="U208" s="189"/>
      <c r="V208" s="189"/>
      <c r="W208" s="189"/>
    </row>
    <row r="209" spans="1:23" ht="13.5" customHeight="1" hidden="1">
      <c r="A209" s="156"/>
      <c r="B209" s="127"/>
      <c r="C209" s="160"/>
      <c r="D209" s="160"/>
      <c r="E209" s="160"/>
      <c r="F209" s="160"/>
      <c r="G209" s="126" t="s">
        <v>342</v>
      </c>
      <c r="H209" s="127"/>
      <c r="I209" s="160"/>
      <c r="J209" s="160"/>
      <c r="K209" s="160"/>
      <c r="L209" s="160"/>
      <c r="M209" s="189"/>
      <c r="N209" s="189"/>
      <c r="O209" s="189"/>
      <c r="P209" s="189"/>
      <c r="Q209" s="189"/>
      <c r="R209" s="189"/>
      <c r="S209" s="189"/>
      <c r="T209" s="189"/>
      <c r="U209" s="189"/>
      <c r="V209" s="189"/>
      <c r="W209" s="189"/>
    </row>
    <row r="210" spans="1:23" ht="13.5" customHeight="1" hidden="1">
      <c r="A210" s="127"/>
      <c r="F210" s="122" t="s">
        <v>343</v>
      </c>
      <c r="M210" s="189"/>
      <c r="N210" s="189"/>
      <c r="O210" s="189"/>
      <c r="P210" s="189"/>
      <c r="Q210" s="189"/>
      <c r="R210" s="189"/>
      <c r="S210" s="189"/>
      <c r="T210" s="189"/>
      <c r="U210" s="189"/>
      <c r="V210" s="189"/>
      <c r="W210" s="189"/>
    </row>
    <row r="211" spans="1:23" ht="13.5" customHeight="1" hidden="1">
      <c r="A211" s="126"/>
      <c r="M211" s="189"/>
      <c r="N211" s="189"/>
      <c r="O211" s="189"/>
      <c r="P211" s="189"/>
      <c r="Q211" s="189"/>
      <c r="R211" s="189"/>
      <c r="S211" s="189"/>
      <c r="T211" s="189"/>
      <c r="U211" s="189"/>
      <c r="V211" s="189"/>
      <c r="W211" s="189"/>
    </row>
    <row r="212" spans="1:23" ht="13.5" customHeight="1" hidden="1">
      <c r="A212" s="247" t="s">
        <v>405</v>
      </c>
      <c r="B212" s="247"/>
      <c r="C212" s="247"/>
      <c r="D212" s="247"/>
      <c r="E212" s="247"/>
      <c r="F212" s="247"/>
      <c r="G212" s="247"/>
      <c r="H212" s="247"/>
      <c r="I212" s="247"/>
      <c r="M212" s="194" t="s">
        <v>202</v>
      </c>
      <c r="N212" s="194" t="s">
        <v>208</v>
      </c>
      <c r="O212" s="245" t="s">
        <v>408</v>
      </c>
      <c r="P212" s="245"/>
      <c r="Q212" s="212"/>
      <c r="R212" s="189"/>
      <c r="S212" s="189"/>
      <c r="T212" s="189"/>
      <c r="U212" s="189"/>
      <c r="V212" s="189"/>
      <c r="W212" s="189"/>
    </row>
    <row r="213" spans="1:23" ht="13.5" customHeight="1" hidden="1">
      <c r="A213" s="248" t="s">
        <v>406</v>
      </c>
      <c r="B213" s="248"/>
      <c r="C213" s="248"/>
      <c r="D213" s="248"/>
      <c r="E213" s="248"/>
      <c r="F213" s="248"/>
      <c r="G213" s="248"/>
      <c r="H213" s="248"/>
      <c r="I213" s="248"/>
      <c r="M213" s="194" t="s">
        <v>23</v>
      </c>
      <c r="N213" s="194" t="s">
        <v>409</v>
      </c>
      <c r="O213" s="213" t="s">
        <v>294</v>
      </c>
      <c r="P213" s="194" t="s">
        <v>209</v>
      </c>
      <c r="Q213" s="189"/>
      <c r="R213" s="189"/>
      <c r="S213" s="189"/>
      <c r="T213" s="189"/>
      <c r="U213" s="189"/>
      <c r="V213" s="189"/>
      <c r="W213" s="189"/>
    </row>
    <row r="214" spans="2:23" ht="13.5" customHeight="1" hidden="1" thickBot="1">
      <c r="B214" s="251" t="s">
        <v>407</v>
      </c>
      <c r="C214" s="251"/>
      <c r="D214" s="251"/>
      <c r="E214" s="251"/>
      <c r="F214" s="251"/>
      <c r="M214" s="194" t="s">
        <v>213</v>
      </c>
      <c r="N214" s="194" t="s">
        <v>410</v>
      </c>
      <c r="O214" s="194" t="s">
        <v>215</v>
      </c>
      <c r="P214" s="194" t="s">
        <v>216</v>
      </c>
      <c r="Q214" s="189"/>
      <c r="R214" s="189"/>
      <c r="S214" s="189"/>
      <c r="T214" s="189"/>
      <c r="U214" s="189"/>
      <c r="V214" s="189"/>
      <c r="W214" s="189"/>
    </row>
    <row r="215" spans="2:23" ht="13.5" customHeight="1" hidden="1">
      <c r="B215" s="132"/>
      <c r="C215" s="132"/>
      <c r="D215" s="132"/>
      <c r="E215" s="132"/>
      <c r="F215" s="132"/>
      <c r="G215" s="133" t="s">
        <v>202</v>
      </c>
      <c r="H215" s="134" t="s">
        <v>208</v>
      </c>
      <c r="I215" s="252" t="s">
        <v>408</v>
      </c>
      <c r="J215" s="252"/>
      <c r="K215" s="163"/>
      <c r="M215" s="194" t="s">
        <v>217</v>
      </c>
      <c r="N215" s="194" t="s">
        <v>217</v>
      </c>
      <c r="O215" s="194" t="s">
        <v>217</v>
      </c>
      <c r="P215" s="194" t="s">
        <v>217</v>
      </c>
      <c r="Q215" s="189"/>
      <c r="R215" s="189"/>
      <c r="S215" s="189"/>
      <c r="T215" s="189"/>
      <c r="U215" s="189"/>
      <c r="V215" s="189"/>
      <c r="W215" s="189"/>
    </row>
    <row r="216" spans="1:23" ht="13.5" customHeight="1" hidden="1">
      <c r="A216" s="126"/>
      <c r="B216" s="134" t="s">
        <v>217</v>
      </c>
      <c r="C216" s="134" t="s">
        <v>217</v>
      </c>
      <c r="D216" s="134" t="s">
        <v>217</v>
      </c>
      <c r="E216" s="134" t="s">
        <v>206</v>
      </c>
      <c r="F216" s="134" t="s">
        <v>219</v>
      </c>
      <c r="G216" s="134" t="s">
        <v>217</v>
      </c>
      <c r="H216" s="134" t="s">
        <v>409</v>
      </c>
      <c r="I216" s="164" t="s">
        <v>294</v>
      </c>
      <c r="J216" s="134" t="s">
        <v>209</v>
      </c>
      <c r="M216" s="195" t="e">
        <f>#REF!+#REF!-#REF!-#REF!</f>
        <v>#REF!</v>
      </c>
      <c r="N216" s="195">
        <v>30</v>
      </c>
      <c r="O216" s="208">
        <v>0</v>
      </c>
      <c r="P216" s="208">
        <v>0</v>
      </c>
      <c r="Q216" s="189"/>
      <c r="R216" s="189"/>
      <c r="S216" s="189"/>
      <c r="T216" s="189"/>
      <c r="U216" s="189"/>
      <c r="V216" s="189"/>
      <c r="W216" s="189"/>
    </row>
    <row r="217" spans="1:23" ht="15.75" customHeight="1" hidden="1" thickBot="1">
      <c r="A217" s="127"/>
      <c r="H217" s="134" t="s">
        <v>410</v>
      </c>
      <c r="I217" s="134" t="s">
        <v>215</v>
      </c>
      <c r="J217" s="134" t="s">
        <v>216</v>
      </c>
      <c r="M217" s="195" t="e">
        <f>M216+#REF!-#REF!-#REF!</f>
        <v>#REF!</v>
      </c>
      <c r="N217" s="195">
        <v>27</v>
      </c>
      <c r="O217" s="208">
        <v>0</v>
      </c>
      <c r="P217" s="208">
        <v>0</v>
      </c>
      <c r="Q217" s="189"/>
      <c r="R217" s="189"/>
      <c r="S217" s="189"/>
      <c r="T217" s="189"/>
      <c r="U217" s="189"/>
      <c r="V217" s="189"/>
      <c r="W217" s="189"/>
    </row>
    <row r="218" spans="1:23" ht="15" customHeight="1" hidden="1">
      <c r="A218" s="126" t="s">
        <v>23</v>
      </c>
      <c r="B218" s="134" t="s">
        <v>204</v>
      </c>
      <c r="C218" s="134" t="s">
        <v>210</v>
      </c>
      <c r="D218" s="134" t="s">
        <v>376</v>
      </c>
      <c r="E218" s="134" t="s">
        <v>218</v>
      </c>
      <c r="F218" s="134" t="s">
        <v>212</v>
      </c>
      <c r="G218" s="134" t="s">
        <v>377</v>
      </c>
      <c r="H218" s="134" t="s">
        <v>217</v>
      </c>
      <c r="I218" s="134" t="s">
        <v>217</v>
      </c>
      <c r="J218" s="134" t="s">
        <v>217</v>
      </c>
      <c r="M218" s="195" t="e">
        <f>M217+#REF!-#REF!-#REF!</f>
        <v>#REF!</v>
      </c>
      <c r="N218" s="195">
        <v>33</v>
      </c>
      <c r="O218" s="208">
        <v>0</v>
      </c>
      <c r="P218" s="208">
        <v>0</v>
      </c>
      <c r="Q218" s="189"/>
      <c r="R218" s="189"/>
      <c r="S218" s="189"/>
      <c r="T218" s="189"/>
      <c r="U218" s="189"/>
      <c r="V218" s="189"/>
      <c r="W218" s="189"/>
    </row>
    <row r="219" spans="1:23" ht="16.5" customHeight="1" hidden="1" thickBot="1">
      <c r="A219" s="135" t="s">
        <v>222</v>
      </c>
      <c r="B219" s="136">
        <v>240</v>
      </c>
      <c r="C219" s="136">
        <f>31+31</f>
        <v>62</v>
      </c>
      <c r="D219" s="136">
        <v>83</v>
      </c>
      <c r="E219" s="157">
        <v>0</v>
      </c>
      <c r="F219" s="137">
        <v>0.12</v>
      </c>
      <c r="G219" s="136" t="e">
        <f>#REF!+B219-C219-D219</f>
        <v>#REF!</v>
      </c>
      <c r="H219" s="136">
        <v>31</v>
      </c>
      <c r="I219" s="161">
        <v>0</v>
      </c>
      <c r="J219" s="161">
        <v>0</v>
      </c>
      <c r="M219" s="195" t="e">
        <f>M218+#REF!-#REF!-#REF!</f>
        <v>#REF!</v>
      </c>
      <c r="N219" s="195">
        <v>53</v>
      </c>
      <c r="O219" s="208">
        <v>0</v>
      </c>
      <c r="P219" s="208">
        <v>0</v>
      </c>
      <c r="Q219" s="189"/>
      <c r="R219" s="189"/>
      <c r="S219" s="189"/>
      <c r="T219" s="189"/>
      <c r="U219" s="189"/>
      <c r="V219" s="189"/>
      <c r="W219" s="189"/>
    </row>
    <row r="220" spans="1:23" ht="15" customHeight="1" hidden="1">
      <c r="A220" s="126" t="s">
        <v>223</v>
      </c>
      <c r="B220" s="139">
        <v>381</v>
      </c>
      <c r="C220" s="139">
        <f>31+28</f>
        <v>59</v>
      </c>
      <c r="D220" s="139">
        <v>99</v>
      </c>
      <c r="E220" s="158">
        <v>0</v>
      </c>
      <c r="F220" s="140">
        <v>0.73</v>
      </c>
      <c r="G220" s="139" t="e">
        <f aca="true" t="shared" si="9" ref="G220:G230">G219+B220-C220-D220</f>
        <v>#REF!</v>
      </c>
      <c r="H220" s="139">
        <v>28</v>
      </c>
      <c r="I220" s="155">
        <v>0</v>
      </c>
      <c r="J220" s="155">
        <v>0</v>
      </c>
      <c r="M220" s="195" t="e">
        <f>M219+#REF!-#REF!-#REF!</f>
        <v>#REF!</v>
      </c>
      <c r="N220" s="195">
        <v>61</v>
      </c>
      <c r="O220" s="208">
        <v>0</v>
      </c>
      <c r="P220" s="208">
        <v>0</v>
      </c>
      <c r="Q220" s="189"/>
      <c r="R220" s="189"/>
      <c r="S220" s="189"/>
      <c r="T220" s="189"/>
      <c r="U220" s="189"/>
      <c r="V220" s="190"/>
      <c r="W220" s="189"/>
    </row>
    <row r="221" spans="1:23" ht="15" customHeight="1" hidden="1">
      <c r="A221" s="126" t="s">
        <v>224</v>
      </c>
      <c r="B221" s="139">
        <v>639</v>
      </c>
      <c r="C221" s="139">
        <f>31+29</f>
        <v>60</v>
      </c>
      <c r="D221" s="139">
        <v>170</v>
      </c>
      <c r="E221" s="158">
        <v>0</v>
      </c>
      <c r="F221" s="140">
        <v>2.01</v>
      </c>
      <c r="G221" s="139" t="e">
        <f t="shared" si="9"/>
        <v>#REF!</v>
      </c>
      <c r="H221" s="139">
        <v>29</v>
      </c>
      <c r="I221" s="155">
        <v>0</v>
      </c>
      <c r="J221" s="155">
        <v>0</v>
      </c>
      <c r="M221" s="195" t="e">
        <f>M220+#REF!-#REF!-#REF!</f>
        <v>#REF!</v>
      </c>
      <c r="N221" s="195">
        <v>61</v>
      </c>
      <c r="O221" s="208">
        <v>0</v>
      </c>
      <c r="P221" s="208">
        <v>0</v>
      </c>
      <c r="Q221" s="189"/>
      <c r="R221" s="189"/>
      <c r="S221" s="189"/>
      <c r="T221" s="189"/>
      <c r="U221" s="189"/>
      <c r="V221" s="215"/>
      <c r="W221" s="189"/>
    </row>
    <row r="222" spans="1:23" ht="16.5" customHeight="1" hidden="1" thickBot="1">
      <c r="A222" s="126" t="s">
        <v>225</v>
      </c>
      <c r="B222" s="139">
        <v>990</v>
      </c>
      <c r="C222" s="139">
        <f>30+42</f>
        <v>72</v>
      </c>
      <c r="D222" s="139">
        <v>571</v>
      </c>
      <c r="E222" s="158">
        <v>7.88</v>
      </c>
      <c r="F222" s="140">
        <v>4.12</v>
      </c>
      <c r="G222" s="139" t="e">
        <f t="shared" si="9"/>
        <v>#REF!</v>
      </c>
      <c r="H222" s="139">
        <v>42</v>
      </c>
      <c r="I222" s="155">
        <v>80</v>
      </c>
      <c r="J222" s="155">
        <v>0</v>
      </c>
      <c r="M222" s="195" t="e">
        <f>M221+#REF!-#REF!-#REF!</f>
        <v>#REF!</v>
      </c>
      <c r="N222" s="195">
        <v>55</v>
      </c>
      <c r="O222" s="208">
        <v>0</v>
      </c>
      <c r="P222" s="208">
        <v>0</v>
      </c>
      <c r="Q222" s="189"/>
      <c r="R222" s="189"/>
      <c r="S222" s="189"/>
      <c r="T222" s="189"/>
      <c r="U222" s="189"/>
      <c r="V222" s="215"/>
      <c r="W222" s="189"/>
    </row>
    <row r="223" spans="1:23" ht="15" customHeight="1" hidden="1">
      <c r="A223" s="126" t="s">
        <v>226</v>
      </c>
      <c r="B223" s="139">
        <v>724</v>
      </c>
      <c r="C223" s="139">
        <f>31+52</f>
        <v>83</v>
      </c>
      <c r="D223" s="139">
        <v>566</v>
      </c>
      <c r="E223" s="158">
        <v>7.74</v>
      </c>
      <c r="F223" s="140">
        <v>2.32</v>
      </c>
      <c r="G223" s="139" t="e">
        <f t="shared" si="9"/>
        <v>#REF!</v>
      </c>
      <c r="H223" s="139">
        <v>52</v>
      </c>
      <c r="I223" s="155">
        <v>218</v>
      </c>
      <c r="J223" s="155">
        <v>0</v>
      </c>
      <c r="M223" s="195" t="e">
        <f>M222+#REF!-#REF!-#REF!</f>
        <v>#REF!</v>
      </c>
      <c r="N223" s="195">
        <v>65</v>
      </c>
      <c r="O223" s="208">
        <v>0</v>
      </c>
      <c r="P223" s="208">
        <v>0</v>
      </c>
      <c r="Q223" s="189"/>
      <c r="R223" s="189"/>
      <c r="S223" s="189"/>
      <c r="T223" s="189"/>
      <c r="U223" s="189"/>
      <c r="V223" s="215"/>
      <c r="W223" s="189"/>
    </row>
    <row r="224" spans="1:23" ht="15" customHeight="1" hidden="1">
      <c r="A224" s="126" t="s">
        <v>227</v>
      </c>
      <c r="B224" s="139">
        <v>789</v>
      </c>
      <c r="C224" s="139">
        <f>30+53</f>
        <v>83</v>
      </c>
      <c r="D224" s="139">
        <v>605</v>
      </c>
      <c r="E224" s="158">
        <v>8.24</v>
      </c>
      <c r="F224" s="140">
        <v>6.45</v>
      </c>
      <c r="G224" s="139" t="e">
        <f t="shared" si="9"/>
        <v>#REF!</v>
      </c>
      <c r="H224" s="139">
        <v>53</v>
      </c>
      <c r="I224" s="155">
        <v>0</v>
      </c>
      <c r="J224" s="155">
        <v>0</v>
      </c>
      <c r="M224" s="195" t="e">
        <f>M223+#REF!-#REF!-#REF!</f>
        <v>#REF!</v>
      </c>
      <c r="N224" s="195">
        <v>58</v>
      </c>
      <c r="O224" s="208">
        <v>0</v>
      </c>
      <c r="P224" s="208">
        <v>0</v>
      </c>
      <c r="Q224" s="189"/>
      <c r="R224" s="189"/>
      <c r="S224" s="208"/>
      <c r="T224" s="189"/>
      <c r="U224" s="189"/>
      <c r="V224" s="215"/>
      <c r="W224" s="189"/>
    </row>
    <row r="225" spans="1:23" ht="15" customHeight="1" hidden="1">
      <c r="A225" s="126" t="s">
        <v>228</v>
      </c>
      <c r="B225" s="139">
        <v>208</v>
      </c>
      <c r="C225" s="139">
        <f>2648+87</f>
        <v>2735</v>
      </c>
      <c r="D225" s="139">
        <v>937</v>
      </c>
      <c r="E225" s="158">
        <v>13.49</v>
      </c>
      <c r="F225" s="140">
        <v>0.57</v>
      </c>
      <c r="G225" s="139" t="e">
        <f t="shared" si="9"/>
        <v>#REF!</v>
      </c>
      <c r="H225" s="139">
        <v>88</v>
      </c>
      <c r="I225" s="155">
        <v>1986</v>
      </c>
      <c r="J225" s="155">
        <v>1170</v>
      </c>
      <c r="M225" s="195" t="e">
        <f>M224+#REF!-#REF!-#REF!</f>
        <v>#REF!</v>
      </c>
      <c r="N225" s="195">
        <v>38</v>
      </c>
      <c r="O225" s="208">
        <v>0</v>
      </c>
      <c r="P225" s="208">
        <v>0</v>
      </c>
      <c r="Q225" s="189"/>
      <c r="R225" s="189"/>
      <c r="S225" s="208"/>
      <c r="T225" s="189"/>
      <c r="U225" s="189"/>
      <c r="V225" s="215"/>
      <c r="W225" s="189"/>
    </row>
    <row r="226" spans="1:23" ht="15" customHeight="1" hidden="1">
      <c r="A226" s="126" t="s">
        <v>229</v>
      </c>
      <c r="B226" s="139">
        <v>448</v>
      </c>
      <c r="C226" s="139">
        <f>1271+81</f>
        <v>1352</v>
      </c>
      <c r="D226" s="139">
        <v>725</v>
      </c>
      <c r="E226" s="158">
        <v>11.69</v>
      </c>
      <c r="F226" s="140">
        <v>2.31</v>
      </c>
      <c r="G226" s="139" t="e">
        <f t="shared" si="9"/>
        <v>#REF!</v>
      </c>
      <c r="H226" s="139">
        <v>81</v>
      </c>
      <c r="I226" s="155">
        <v>1095</v>
      </c>
      <c r="J226" s="155">
        <v>589</v>
      </c>
      <c r="M226" s="195" t="e">
        <f>M225+#REF!-#REF!-#REF!</f>
        <v>#REF!</v>
      </c>
      <c r="N226" s="195">
        <v>30</v>
      </c>
      <c r="O226" s="208">
        <v>0</v>
      </c>
      <c r="P226" s="208">
        <v>0</v>
      </c>
      <c r="Q226" s="189"/>
      <c r="R226" s="189"/>
      <c r="S226" s="208"/>
      <c r="T226" s="189"/>
      <c r="U226" s="189"/>
      <c r="V226" s="215"/>
      <c r="W226" s="189"/>
    </row>
    <row r="227" spans="1:23" ht="15.75" customHeight="1" hidden="1" thickBot="1">
      <c r="A227" s="126" t="s">
        <v>230</v>
      </c>
      <c r="B227" s="139">
        <v>168</v>
      </c>
      <c r="C227" s="139">
        <f>30+66</f>
        <v>96</v>
      </c>
      <c r="D227" s="139">
        <v>433</v>
      </c>
      <c r="E227" s="158">
        <v>8.21</v>
      </c>
      <c r="F227" s="140">
        <v>0.83</v>
      </c>
      <c r="G227" s="139" t="e">
        <f t="shared" si="9"/>
        <v>#REF!</v>
      </c>
      <c r="H227" s="139">
        <v>66</v>
      </c>
      <c r="I227" s="155">
        <v>0</v>
      </c>
      <c r="J227" s="155">
        <v>0</v>
      </c>
      <c r="M227" s="195" t="e">
        <f>M226+#REF!-#REF!-#REF!</f>
        <v>#REF!</v>
      </c>
      <c r="N227" s="195">
        <v>28</v>
      </c>
      <c r="O227" s="208">
        <v>0</v>
      </c>
      <c r="P227" s="208">
        <v>0</v>
      </c>
      <c r="Q227" s="189"/>
      <c r="R227" s="189"/>
      <c r="S227" s="208"/>
      <c r="T227" s="189"/>
      <c r="U227" s="189"/>
      <c r="V227" s="219"/>
      <c r="W227" s="189"/>
    </row>
    <row r="228" spans="1:23" ht="15.75" customHeight="1" hidden="1" thickTop="1">
      <c r="A228" s="126" t="s">
        <v>231</v>
      </c>
      <c r="B228" s="139">
        <v>215</v>
      </c>
      <c r="C228" s="139">
        <f>31+58</f>
        <v>89</v>
      </c>
      <c r="D228" s="139">
        <v>322</v>
      </c>
      <c r="E228" s="158">
        <v>6.22</v>
      </c>
      <c r="F228" s="140">
        <v>0.64</v>
      </c>
      <c r="G228" s="139" t="e">
        <f t="shared" si="9"/>
        <v>#REF!</v>
      </c>
      <c r="H228" s="139">
        <v>58</v>
      </c>
      <c r="I228" s="155">
        <v>0</v>
      </c>
      <c r="J228" s="155">
        <v>0</v>
      </c>
      <c r="M228" s="202" t="s">
        <v>235</v>
      </c>
      <c r="N228" s="202">
        <f>SUM(N216:N227)</f>
        <v>539</v>
      </c>
      <c r="O228" s="195">
        <f>SUM(O216:O227)</f>
        <v>0</v>
      </c>
      <c r="P228" s="201">
        <f>SUM(P216:P227)</f>
        <v>0</v>
      </c>
      <c r="Q228" s="189"/>
      <c r="R228" s="189"/>
      <c r="S228" s="189"/>
      <c r="T228" s="189"/>
      <c r="U228" s="189"/>
      <c r="V228" s="189"/>
      <c r="W228" s="189"/>
    </row>
    <row r="229" spans="1:23" ht="15" customHeight="1" hidden="1">
      <c r="A229" s="126" t="s">
        <v>232</v>
      </c>
      <c r="B229" s="139">
        <v>197</v>
      </c>
      <c r="C229" s="139">
        <f>30+32</f>
        <v>62</v>
      </c>
      <c r="D229" s="139">
        <v>144</v>
      </c>
      <c r="E229" s="158">
        <v>0</v>
      </c>
      <c r="F229" s="140">
        <v>0.27</v>
      </c>
      <c r="G229" s="139" t="e">
        <f t="shared" si="9"/>
        <v>#REF!</v>
      </c>
      <c r="H229" s="139">
        <v>32</v>
      </c>
      <c r="I229" s="155">
        <v>0</v>
      </c>
      <c r="J229" s="155">
        <v>0</v>
      </c>
      <c r="M229" s="195"/>
      <c r="N229" s="189"/>
      <c r="O229" s="200"/>
      <c r="P229" s="188"/>
      <c r="Q229" s="188"/>
      <c r="R229" s="190"/>
      <c r="S229" s="189"/>
      <c r="T229" s="189"/>
      <c r="U229" s="189"/>
      <c r="V229" s="189"/>
      <c r="W229" s="189"/>
    </row>
    <row r="230" spans="1:23" ht="15.75" customHeight="1" hidden="1" thickBot="1">
      <c r="A230" s="126" t="s">
        <v>233</v>
      </c>
      <c r="B230" s="139">
        <v>208</v>
      </c>
      <c r="C230" s="139">
        <f>31+30</f>
        <v>61</v>
      </c>
      <c r="D230" s="139">
        <v>76</v>
      </c>
      <c r="E230" s="158">
        <v>0</v>
      </c>
      <c r="F230" s="140">
        <v>0.26</v>
      </c>
      <c r="G230" s="139" t="e">
        <f t="shared" si="9"/>
        <v>#REF!</v>
      </c>
      <c r="H230" s="139">
        <v>30</v>
      </c>
      <c r="I230" s="155">
        <v>0</v>
      </c>
      <c r="J230" s="155">
        <v>0</v>
      </c>
      <c r="M230" s="189"/>
      <c r="N230" s="189"/>
      <c r="O230" s="190"/>
      <c r="P230" s="189"/>
      <c r="Q230" s="190"/>
      <c r="R230" s="189"/>
      <c r="S230" s="189"/>
      <c r="T230" s="189"/>
      <c r="U230" s="189"/>
      <c r="V230" s="189"/>
      <c r="W230" s="189"/>
    </row>
    <row r="231" spans="1:23" ht="15.75" customHeight="1" hidden="1" thickTop="1">
      <c r="A231" s="147" t="s">
        <v>234</v>
      </c>
      <c r="B231" s="143">
        <f>SUM(B219:B230)</f>
        <v>5207</v>
      </c>
      <c r="C231" s="143">
        <f>SUM(C219:C230)</f>
        <v>4814</v>
      </c>
      <c r="D231" s="148">
        <f>SUM(D219:D230)</f>
        <v>4731</v>
      </c>
      <c r="E231" s="148">
        <f>SUM(E219:E230)</f>
        <v>63.47</v>
      </c>
      <c r="F231" s="149">
        <f>SUM(F219:F230)</f>
        <v>20.63</v>
      </c>
      <c r="G231" s="148" t="s">
        <v>235</v>
      </c>
      <c r="H231" s="148">
        <f>SUM(H219:H230)</f>
        <v>590</v>
      </c>
      <c r="I231" s="143">
        <f>SUM(I219:I230)</f>
        <v>3379</v>
      </c>
      <c r="J231" s="147">
        <f>SUM(J219:J230)</f>
        <v>1759</v>
      </c>
      <c r="M231" s="189"/>
      <c r="N231" s="189"/>
      <c r="O231" s="189"/>
      <c r="P231" s="189"/>
      <c r="Q231" s="189"/>
      <c r="R231" s="189"/>
      <c r="S231" s="189"/>
      <c r="T231" s="189"/>
      <c r="U231" s="189"/>
      <c r="V231" s="189"/>
      <c r="W231" s="189"/>
    </row>
    <row r="232" spans="1:23" ht="15.75" customHeight="1" hidden="1" thickBot="1">
      <c r="A232" s="145" t="s">
        <v>411</v>
      </c>
      <c r="B232" s="139"/>
      <c r="C232" s="139"/>
      <c r="D232" s="139"/>
      <c r="E232" s="139"/>
      <c r="F232" s="139"/>
      <c r="H232" s="146"/>
      <c r="I232" s="126"/>
      <c r="J232" s="126"/>
      <c r="K232" s="127"/>
      <c r="M232" s="189"/>
      <c r="N232" s="189"/>
      <c r="O232" s="189"/>
      <c r="P232" s="189"/>
      <c r="Q232" s="189"/>
      <c r="R232" s="189"/>
      <c r="S232" s="189"/>
      <c r="T232" s="189"/>
      <c r="U232" s="189"/>
      <c r="V232" s="189"/>
      <c r="W232" s="189"/>
    </row>
    <row r="233" spans="1:23" ht="15">
      <c r="A233" s="126"/>
      <c r="H233" s="127"/>
      <c r="J233" s="127"/>
      <c r="M233" s="189"/>
      <c r="N233" s="189"/>
      <c r="O233" s="189"/>
      <c r="P233" s="189"/>
      <c r="Q233" s="189"/>
      <c r="R233" s="189"/>
      <c r="S233" s="189"/>
      <c r="T233" s="189"/>
      <c r="U233" s="189"/>
      <c r="V233" s="189"/>
      <c r="W233" s="189"/>
    </row>
    <row r="234" spans="1:23" ht="15">
      <c r="A234" s="188"/>
      <c r="B234" s="189"/>
      <c r="C234" s="189"/>
      <c r="D234" s="189"/>
      <c r="E234" s="189" t="s">
        <v>259</v>
      </c>
      <c r="F234" s="189"/>
      <c r="G234" s="189"/>
      <c r="H234" s="189"/>
      <c r="I234" s="189"/>
      <c r="J234" s="189"/>
      <c r="K234" s="189"/>
      <c r="L234" s="189"/>
      <c r="M234" s="189"/>
      <c r="N234" s="189"/>
      <c r="O234" s="189"/>
      <c r="P234" s="189"/>
      <c r="Q234" s="189"/>
      <c r="R234" s="189"/>
      <c r="S234" s="189"/>
      <c r="T234" s="189"/>
      <c r="U234" s="189"/>
      <c r="V234" s="189"/>
      <c r="W234" s="189"/>
    </row>
    <row r="235" spans="1:23" ht="15">
      <c r="A235" s="188"/>
      <c r="B235" s="189"/>
      <c r="C235" s="189"/>
      <c r="D235" s="189"/>
      <c r="E235" s="189" t="s">
        <v>454</v>
      </c>
      <c r="F235" s="189"/>
      <c r="G235" s="189"/>
      <c r="H235" s="189"/>
      <c r="I235" s="189"/>
      <c r="J235" s="189"/>
      <c r="K235" s="189"/>
      <c r="L235" s="189"/>
      <c r="M235" s="189"/>
      <c r="N235" s="189"/>
      <c r="O235" s="189"/>
      <c r="P235" s="189"/>
      <c r="Q235" s="189"/>
      <c r="R235" s="189"/>
      <c r="S235" s="189"/>
      <c r="T235" s="189"/>
      <c r="U235" s="189"/>
      <c r="V235" s="189"/>
      <c r="W235" s="189"/>
    </row>
    <row r="236" spans="1:23" ht="15">
      <c r="A236" s="188"/>
      <c r="B236" s="189"/>
      <c r="C236" s="189"/>
      <c r="D236" s="189"/>
      <c r="E236" s="189"/>
      <c r="F236" s="189"/>
      <c r="G236" s="189"/>
      <c r="H236" s="189"/>
      <c r="I236" s="189"/>
      <c r="J236" s="189"/>
      <c r="K236" s="189"/>
      <c r="L236" s="189"/>
      <c r="M236" s="189"/>
      <c r="N236" s="189"/>
      <c r="O236" s="189"/>
      <c r="P236" s="189"/>
      <c r="Q236" s="194"/>
      <c r="R236" s="194"/>
      <c r="S236" s="189"/>
      <c r="T236" s="189"/>
      <c r="U236" s="189"/>
      <c r="V236" s="189"/>
      <c r="W236" s="189"/>
    </row>
    <row r="237" spans="1:23" ht="15">
      <c r="A237" s="188"/>
      <c r="B237" s="189"/>
      <c r="C237" s="189" t="s">
        <v>455</v>
      </c>
      <c r="D237" s="189"/>
      <c r="E237" s="189"/>
      <c r="F237" s="189"/>
      <c r="G237" s="189"/>
      <c r="H237" s="189"/>
      <c r="I237" s="189"/>
      <c r="J237" s="189"/>
      <c r="K237" s="189"/>
      <c r="L237" s="189"/>
      <c r="M237" s="189"/>
      <c r="N237" s="189"/>
      <c r="O237" s="189"/>
      <c r="P237" s="189"/>
      <c r="Q237" s="194"/>
      <c r="R237" s="194"/>
      <c r="S237" s="189"/>
      <c r="T237" s="189"/>
      <c r="U237" s="189"/>
      <c r="V237" s="189"/>
      <c r="W237" s="189"/>
    </row>
    <row r="238" spans="1:23" ht="15">
      <c r="A238" s="188"/>
      <c r="B238" s="257" t="s">
        <v>260</v>
      </c>
      <c r="C238" s="257"/>
      <c r="D238" s="257"/>
      <c r="E238" s="257"/>
      <c r="F238" s="194" t="s">
        <v>202</v>
      </c>
      <c r="G238" s="189" t="s">
        <v>456</v>
      </c>
      <c r="H238" s="189"/>
      <c r="I238" s="189"/>
      <c r="J238" s="189" t="s">
        <v>457</v>
      </c>
      <c r="K238" s="189"/>
      <c r="L238" s="189"/>
      <c r="M238" s="189"/>
      <c r="N238" s="189"/>
      <c r="O238" s="189"/>
      <c r="P238" s="189"/>
      <c r="Q238" s="194"/>
      <c r="R238" s="194"/>
      <c r="S238" s="189"/>
      <c r="T238" s="189"/>
      <c r="U238" s="189"/>
      <c r="V238" s="189"/>
      <c r="W238" s="189"/>
    </row>
    <row r="239" spans="1:23" ht="15">
      <c r="A239" s="188"/>
      <c r="B239" s="189"/>
      <c r="C239" s="189"/>
      <c r="D239" s="194" t="s">
        <v>205</v>
      </c>
      <c r="E239" s="189"/>
      <c r="F239" s="194" t="s">
        <v>23</v>
      </c>
      <c r="G239" s="194" t="s">
        <v>208</v>
      </c>
      <c r="H239" s="194" t="s">
        <v>209</v>
      </c>
      <c r="I239" s="189"/>
      <c r="J239" s="194" t="s">
        <v>208</v>
      </c>
      <c r="K239" s="194" t="s">
        <v>209</v>
      </c>
      <c r="L239" s="189"/>
      <c r="M239" s="189"/>
      <c r="N239" s="189"/>
      <c r="O239" s="189"/>
      <c r="P239" s="193"/>
      <c r="Q239" s="208"/>
      <c r="R239" s="208"/>
      <c r="S239" s="189"/>
      <c r="T239" s="189"/>
      <c r="U239" s="189"/>
      <c r="V239" s="189"/>
      <c r="W239" s="189"/>
    </row>
    <row r="240" spans="1:23" ht="15">
      <c r="A240" s="190"/>
      <c r="B240" s="194" t="s">
        <v>204</v>
      </c>
      <c r="C240" s="194" t="s">
        <v>210</v>
      </c>
      <c r="D240" s="194" t="s">
        <v>211</v>
      </c>
      <c r="E240" s="194" t="s">
        <v>212</v>
      </c>
      <c r="F240" s="194" t="s">
        <v>213</v>
      </c>
      <c r="G240" s="194" t="s">
        <v>215</v>
      </c>
      <c r="H240" s="194" t="s">
        <v>216</v>
      </c>
      <c r="I240" s="189"/>
      <c r="J240" s="194" t="s">
        <v>215</v>
      </c>
      <c r="K240" s="194" t="s">
        <v>216</v>
      </c>
      <c r="L240" s="189"/>
      <c r="M240" s="189"/>
      <c r="N240" s="189"/>
      <c r="O240" s="189"/>
      <c r="P240" s="189"/>
      <c r="Q240" s="208"/>
      <c r="R240" s="208"/>
      <c r="S240" s="189"/>
      <c r="T240" s="189"/>
      <c r="U240" s="189"/>
      <c r="V240" s="189"/>
      <c r="W240" s="189"/>
    </row>
    <row r="241" spans="1:23" ht="15">
      <c r="A241" s="238" t="s">
        <v>23</v>
      </c>
      <c r="B241" s="239" t="s">
        <v>217</v>
      </c>
      <c r="C241" s="239" t="s">
        <v>217</v>
      </c>
      <c r="D241" s="239" t="s">
        <v>217</v>
      </c>
      <c r="E241" s="239" t="s">
        <v>219</v>
      </c>
      <c r="F241" s="239" t="s">
        <v>217</v>
      </c>
      <c r="G241" s="239" t="s">
        <v>217</v>
      </c>
      <c r="H241" s="239" t="s">
        <v>217</v>
      </c>
      <c r="I241" s="240"/>
      <c r="J241" s="239" t="s">
        <v>217</v>
      </c>
      <c r="K241" s="239" t="s">
        <v>217</v>
      </c>
      <c r="L241" s="189"/>
      <c r="M241" s="189"/>
      <c r="N241" s="189"/>
      <c r="O241" s="189"/>
      <c r="P241" s="189"/>
      <c r="Q241" s="208"/>
      <c r="R241" s="208"/>
      <c r="S241" s="189"/>
      <c r="T241" s="189"/>
      <c r="U241" s="189"/>
      <c r="V241" s="189"/>
      <c r="W241" s="189"/>
    </row>
    <row r="242" spans="1:23" ht="15">
      <c r="A242" s="188" t="s">
        <v>222</v>
      </c>
      <c r="B242" s="195">
        <f>'[1]JAN'!$C$33</f>
        <v>2569</v>
      </c>
      <c r="C242" s="195">
        <f>'[1]JAN'!$E$33</f>
        <v>0</v>
      </c>
      <c r="D242" s="195">
        <f>'[1]JAN'!$G$33</f>
        <v>589</v>
      </c>
      <c r="E242" s="232">
        <f>'[1]JAN'!$I$33</f>
        <v>0.03</v>
      </c>
      <c r="F242" s="195">
        <f>'[1]JAN'!$D$12</f>
        <v>130091</v>
      </c>
      <c r="G242" s="208">
        <v>0</v>
      </c>
      <c r="H242" s="208">
        <v>0</v>
      </c>
      <c r="I242" s="193"/>
      <c r="J242" s="208">
        <v>0</v>
      </c>
      <c r="K242" s="208">
        <v>0</v>
      </c>
      <c r="L242" s="189"/>
      <c r="M242" s="189"/>
      <c r="N242" s="189"/>
      <c r="O242" s="189"/>
      <c r="P242" s="189"/>
      <c r="Q242" s="208"/>
      <c r="R242" s="208"/>
      <c r="S242" s="189"/>
      <c r="T242" s="189"/>
      <c r="U242" s="189"/>
      <c r="V242" s="189"/>
      <c r="W242" s="189"/>
    </row>
    <row r="243" spans="1:23" ht="15">
      <c r="A243" s="188" t="s">
        <v>223</v>
      </c>
      <c r="B243" s="195">
        <f>'[1]FEB'!$C$33</f>
        <v>1874</v>
      </c>
      <c r="C243" s="195">
        <f>'[1]FEB'!$E$33</f>
        <v>0</v>
      </c>
      <c r="D243" s="195">
        <f>'[1]FEB'!$G$33</f>
        <v>607</v>
      </c>
      <c r="E243" s="232">
        <f>'[1]FEB'!$I$33</f>
        <v>0</v>
      </c>
      <c r="F243" s="195">
        <f>'[1]FEB'!$D$12</f>
        <v>131358</v>
      </c>
      <c r="G243" s="208">
        <v>0</v>
      </c>
      <c r="H243" s="208">
        <v>0</v>
      </c>
      <c r="I243" s="189"/>
      <c r="J243" s="208">
        <v>0</v>
      </c>
      <c r="K243" s="208">
        <v>0</v>
      </c>
      <c r="L243" s="189"/>
      <c r="M243" s="189"/>
      <c r="N243" s="189"/>
      <c r="O243" s="189"/>
      <c r="P243" s="189"/>
      <c r="Q243" s="208"/>
      <c r="R243" s="208"/>
      <c r="S243" s="189"/>
      <c r="T243" s="189"/>
      <c r="U243" s="189"/>
      <c r="V243" s="189"/>
      <c r="W243" s="189"/>
    </row>
    <row r="244" spans="1:23" ht="15">
      <c r="A244" s="188" t="s">
        <v>224</v>
      </c>
      <c r="B244" s="195">
        <f>'[1]MAR'!$C$33</f>
        <v>5445</v>
      </c>
      <c r="C244" s="195">
        <f>'[1]MAR'!$E$33</f>
        <v>0</v>
      </c>
      <c r="D244" s="195">
        <f>'[1]MAR'!$G$33</f>
        <v>825</v>
      </c>
      <c r="E244" s="232">
        <f>'[1]MAR'!$I$33</f>
        <v>1.6</v>
      </c>
      <c r="F244" s="195">
        <f>'[1]MAR'!$D$12</f>
        <v>135978</v>
      </c>
      <c r="G244" s="208">
        <v>0</v>
      </c>
      <c r="H244" s="208">
        <v>0</v>
      </c>
      <c r="I244" s="189"/>
      <c r="J244" s="208">
        <v>0</v>
      </c>
      <c r="K244" s="208">
        <v>0</v>
      </c>
      <c r="L244" s="189"/>
      <c r="M244" s="189"/>
      <c r="N244" s="189"/>
      <c r="O244" s="189"/>
      <c r="P244" s="189"/>
      <c r="Q244" s="208"/>
      <c r="R244" s="208"/>
      <c r="S244" s="189"/>
      <c r="T244" s="189"/>
      <c r="U244" s="189"/>
      <c r="V244" s="189"/>
      <c r="W244" s="189"/>
    </row>
    <row r="245" spans="1:23" ht="15">
      <c r="A245" s="188" t="s">
        <v>225</v>
      </c>
      <c r="B245" s="195">
        <f>'[1]APR'!$C$33</f>
        <v>4879</v>
      </c>
      <c r="C245" s="195">
        <f>'[1]APR'!$E$33</f>
        <v>0</v>
      </c>
      <c r="D245" s="195">
        <f>'[1]APR'!$G$33</f>
        <v>2478</v>
      </c>
      <c r="E245" s="232">
        <f>'[1]APR'!$I$33</f>
        <v>1.07</v>
      </c>
      <c r="F245" s="195">
        <f>'[1]APR'!$D$12</f>
        <v>138379</v>
      </c>
      <c r="G245" s="208">
        <v>0</v>
      </c>
      <c r="H245" s="208">
        <v>0</v>
      </c>
      <c r="I245" s="189"/>
      <c r="J245" s="208">
        <v>0</v>
      </c>
      <c r="K245" s="208">
        <v>0</v>
      </c>
      <c r="L245" s="189"/>
      <c r="M245" s="189"/>
      <c r="N245" s="189"/>
      <c r="O245" s="189"/>
      <c r="P245" s="189"/>
      <c r="Q245" s="208"/>
      <c r="R245" s="208"/>
      <c r="S245" s="189"/>
      <c r="T245" s="189"/>
      <c r="U245" s="189"/>
      <c r="V245" s="189"/>
      <c r="W245" s="189"/>
    </row>
    <row r="246" spans="1:23" ht="15">
      <c r="A246" s="188" t="s">
        <v>226</v>
      </c>
      <c r="B246" s="195">
        <f>'[1]MAY'!$C$33</f>
        <v>2705</v>
      </c>
      <c r="C246" s="195">
        <f>'[1]MAY'!$E$33</f>
        <v>0</v>
      </c>
      <c r="D246" s="195">
        <f>'[1]MAY'!$G$33</f>
        <v>3367</v>
      </c>
      <c r="E246" s="232">
        <f>'[1]MAY'!$I$33</f>
        <v>1.17</v>
      </c>
      <c r="F246" s="195">
        <f>'[1]MAY'!$D$12</f>
        <v>137717</v>
      </c>
      <c r="G246" s="208">
        <v>0</v>
      </c>
      <c r="H246" s="208">
        <v>0</v>
      </c>
      <c r="I246" s="189"/>
      <c r="J246" s="208">
        <v>0</v>
      </c>
      <c r="K246" s="208">
        <v>0</v>
      </c>
      <c r="L246" s="189"/>
      <c r="M246" s="189"/>
      <c r="N246" s="189"/>
      <c r="O246" s="189"/>
      <c r="P246" s="189"/>
      <c r="Q246" s="208"/>
      <c r="R246" s="208"/>
      <c r="S246" s="189"/>
      <c r="T246" s="189"/>
      <c r="U246" s="189"/>
      <c r="V246" s="189"/>
      <c r="W246" s="189"/>
    </row>
    <row r="247" spans="1:23" ht="15">
      <c r="A247" s="188" t="s">
        <v>227</v>
      </c>
      <c r="B247" s="195">
        <f>'[1]JUN'!$C$33</f>
        <v>3104</v>
      </c>
      <c r="C247" s="195">
        <f>'[1]JUN'!$E$33</f>
        <v>4457</v>
      </c>
      <c r="D247" s="195">
        <f>'[1]JUN'!$G$33</f>
        <v>4372</v>
      </c>
      <c r="E247" s="232">
        <f>'[1]JUN'!$I$33</f>
        <v>5.16</v>
      </c>
      <c r="F247" s="195">
        <f>'[1]JUN'!$D$12</f>
        <v>131992</v>
      </c>
      <c r="G247" s="208">
        <v>0</v>
      </c>
      <c r="H247" s="208">
        <v>0</v>
      </c>
      <c r="I247" s="189"/>
      <c r="J247" s="208">
        <v>0</v>
      </c>
      <c r="K247" s="208">
        <v>0</v>
      </c>
      <c r="L247" s="189"/>
      <c r="M247" s="189"/>
      <c r="N247" s="189"/>
      <c r="O247" s="189"/>
      <c r="P247" s="189"/>
      <c r="Q247" s="208"/>
      <c r="R247" s="208"/>
      <c r="S247" s="189"/>
      <c r="T247" s="189"/>
      <c r="U247" s="189"/>
      <c r="V247" s="189"/>
      <c r="W247" s="189"/>
    </row>
    <row r="248" spans="1:23" ht="15">
      <c r="A248" s="188" t="s">
        <v>228</v>
      </c>
      <c r="B248" s="195">
        <f>'[1]JUL'!$C$33</f>
        <v>1305</v>
      </c>
      <c r="C248" s="195">
        <f>'[1]JUL'!$E$33</f>
        <v>7823</v>
      </c>
      <c r="D248" s="195">
        <f>'[1]JUL'!$G$33</f>
        <v>4730</v>
      </c>
      <c r="E248" s="232">
        <f>'[1]JUL'!$I$33</f>
        <v>2.04</v>
      </c>
      <c r="F248" s="195">
        <f>'[1]JUL'!$D$12</f>
        <v>120744</v>
      </c>
      <c r="G248" s="208">
        <v>0</v>
      </c>
      <c r="H248" s="208">
        <v>0</v>
      </c>
      <c r="I248" s="189"/>
      <c r="J248" s="208">
        <v>0</v>
      </c>
      <c r="K248" s="208">
        <v>0</v>
      </c>
      <c r="L248" s="189"/>
      <c r="M248" s="189"/>
      <c r="N248" s="189"/>
      <c r="O248" s="189"/>
      <c r="P248" s="189"/>
      <c r="Q248" s="208"/>
      <c r="R248" s="208"/>
      <c r="S248" s="189"/>
      <c r="T248" s="189"/>
      <c r="U248" s="189"/>
      <c r="V248" s="189"/>
      <c r="W248" s="189"/>
    </row>
    <row r="249" spans="1:23" ht="15">
      <c r="A249" s="188" t="s">
        <v>229</v>
      </c>
      <c r="B249" s="195">
        <f>'[1]AUG'!$C$33</f>
        <v>1732</v>
      </c>
      <c r="C249" s="195">
        <f>'[1]AUG'!$E$33</f>
        <v>0</v>
      </c>
      <c r="D249" s="195">
        <f>'[1]AUG'!$G$33</f>
        <v>4226</v>
      </c>
      <c r="E249" s="232">
        <f>'[1]AUG'!$I$33</f>
        <v>3.48</v>
      </c>
      <c r="F249" s="195">
        <f>'[1]AUG'!$D$12</f>
        <v>118250</v>
      </c>
      <c r="G249" s="208">
        <v>0</v>
      </c>
      <c r="H249" s="208">
        <v>0</v>
      </c>
      <c r="I249" s="189"/>
      <c r="J249" s="208">
        <v>0</v>
      </c>
      <c r="K249" s="208">
        <v>0</v>
      </c>
      <c r="L249" s="189"/>
      <c r="M249" s="189"/>
      <c r="N249" s="189"/>
      <c r="O249" s="189"/>
      <c r="P249" s="189"/>
      <c r="Q249" s="208"/>
      <c r="R249" s="208"/>
      <c r="S249" s="189"/>
      <c r="T249" s="189"/>
      <c r="U249" s="189"/>
      <c r="V249" s="189"/>
      <c r="W249" s="189"/>
    </row>
    <row r="250" spans="1:23" ht="15">
      <c r="A250" s="188" t="s">
        <v>230</v>
      </c>
      <c r="B250" s="195">
        <f>'[1]SEP'!$C$33</f>
        <v>1291</v>
      </c>
      <c r="C250" s="195">
        <f>'[1]SEP'!$E$33</f>
        <v>0</v>
      </c>
      <c r="D250" s="195">
        <f>'[1]SEP'!$G$33</f>
        <v>3458</v>
      </c>
      <c r="E250" s="232">
        <f>'[1]SEP'!$I$33</f>
        <v>2.07</v>
      </c>
      <c r="F250" s="195">
        <f>'[1]SEP'!$D$12</f>
        <v>116083</v>
      </c>
      <c r="G250" s="208">
        <v>0</v>
      </c>
      <c r="H250" s="208">
        <v>0</v>
      </c>
      <c r="I250" s="189"/>
      <c r="J250" s="208">
        <v>0</v>
      </c>
      <c r="K250" s="208">
        <v>0</v>
      </c>
      <c r="L250" s="189"/>
      <c r="M250" s="189"/>
      <c r="N250" s="189"/>
      <c r="O250" s="189"/>
      <c r="P250" s="189"/>
      <c r="Q250" s="208"/>
      <c r="R250" s="208"/>
      <c r="S250" s="189"/>
      <c r="T250" s="189"/>
      <c r="U250" s="189"/>
      <c r="V250" s="189"/>
      <c r="W250" s="189"/>
    </row>
    <row r="251" spans="1:23" ht="15">
      <c r="A251" s="188" t="s">
        <v>231</v>
      </c>
      <c r="B251" s="195">
        <f>'[1]OCT'!$C$33</f>
        <v>1533</v>
      </c>
      <c r="C251" s="195">
        <f>'[1]OCT'!$E$33</f>
        <v>0</v>
      </c>
      <c r="D251" s="195">
        <f>'[1]OCT'!$G$33</f>
        <v>2469</v>
      </c>
      <c r="E251" s="232">
        <f>'[1]OCT'!$I$33</f>
        <v>2.4</v>
      </c>
      <c r="F251" s="195">
        <f>'[1]OCT'!$D$12</f>
        <v>115147</v>
      </c>
      <c r="G251" s="208">
        <v>0</v>
      </c>
      <c r="H251" s="208">
        <v>0</v>
      </c>
      <c r="I251" s="189"/>
      <c r="J251" s="208">
        <v>0</v>
      </c>
      <c r="K251" s="208">
        <v>0</v>
      </c>
      <c r="L251" s="189"/>
      <c r="M251" s="189"/>
      <c r="N251" s="189"/>
      <c r="O251" s="189"/>
      <c r="P251" s="195"/>
      <c r="Q251" s="195"/>
      <c r="R251" s="195"/>
      <c r="S251" s="189"/>
      <c r="T251" s="189"/>
      <c r="U251" s="189"/>
      <c r="V251" s="189"/>
      <c r="W251" s="189"/>
    </row>
    <row r="252" spans="1:23" ht="15">
      <c r="A252" s="188" t="s">
        <v>232</v>
      </c>
      <c r="B252" s="195">
        <f>'[1]NOV'!$C$33</f>
        <v>1002</v>
      </c>
      <c r="C252" s="195">
        <f>'[1]NOV'!$E$33</f>
        <v>0</v>
      </c>
      <c r="D252" s="195">
        <f>'[1]NOV'!$G$33</f>
        <v>1722</v>
      </c>
      <c r="E252" s="232">
        <f>'[1]NOV'!$I$33</f>
        <v>0.39</v>
      </c>
      <c r="F252" s="195">
        <f>'[1]NOV'!$D$12</f>
        <v>114427</v>
      </c>
      <c r="G252" s="208">
        <v>0</v>
      </c>
      <c r="H252" s="208">
        <v>0</v>
      </c>
      <c r="I252" s="189"/>
      <c r="J252" s="208">
        <v>0</v>
      </c>
      <c r="K252" s="208">
        <v>0</v>
      </c>
      <c r="L252" s="189"/>
      <c r="M252" s="189"/>
      <c r="N252" s="189"/>
      <c r="O252" s="189"/>
      <c r="P252" s="189"/>
      <c r="Q252" s="190"/>
      <c r="R252" s="190"/>
      <c r="S252" s="189"/>
      <c r="T252" s="189"/>
      <c r="U252" s="189"/>
      <c r="V252" s="189"/>
      <c r="W252" s="189"/>
    </row>
    <row r="253" spans="1:23" ht="15" thickBot="1">
      <c r="A253" s="233" t="s">
        <v>233</v>
      </c>
      <c r="B253" s="234">
        <f>'[1]DEC'!$C$33</f>
        <v>2638</v>
      </c>
      <c r="C253" s="234">
        <f>'[1]DEC'!$E$33</f>
        <v>0</v>
      </c>
      <c r="D253" s="234">
        <f>'[1]DEC'!$G$33</f>
        <v>766</v>
      </c>
      <c r="E253" s="235">
        <f>'[1]DEC'!$I$33</f>
        <v>1.21</v>
      </c>
      <c r="F253" s="234">
        <f>'[1]DEC'!$D$12</f>
        <v>116299</v>
      </c>
      <c r="G253" s="236">
        <v>0</v>
      </c>
      <c r="H253" s="236">
        <v>0</v>
      </c>
      <c r="I253" s="237"/>
      <c r="J253" s="236">
        <v>0</v>
      </c>
      <c r="K253" s="236">
        <v>0</v>
      </c>
      <c r="L253" s="189"/>
      <c r="M253" s="189"/>
      <c r="N253" s="189"/>
      <c r="O253" s="189"/>
      <c r="P253" s="193"/>
      <c r="Q253" s="193"/>
      <c r="R253" s="193"/>
      <c r="S253" s="193"/>
      <c r="T253" s="189"/>
      <c r="U253" s="189"/>
      <c r="V253" s="189"/>
      <c r="W253" s="189"/>
    </row>
    <row r="254" spans="1:23" ht="15" thickTop="1">
      <c r="A254" s="198" t="s">
        <v>234</v>
      </c>
      <c r="B254" s="195">
        <f>SUM(B242:B253)</f>
        <v>30077</v>
      </c>
      <c r="C254" s="195">
        <f>SUM(C242:C253)</f>
        <v>12280</v>
      </c>
      <c r="D254" s="195">
        <f>SUM(D242:D253)</f>
        <v>29609</v>
      </c>
      <c r="E254" s="196">
        <f>SUM(E242:E253)</f>
        <v>20.62</v>
      </c>
      <c r="F254" s="195" t="s">
        <v>235</v>
      </c>
      <c r="G254" s="195">
        <f>SUM(G242:G253)</f>
        <v>0</v>
      </c>
      <c r="H254" s="195">
        <f>SUM(H242:H253)</f>
        <v>0</v>
      </c>
      <c r="I254" s="195"/>
      <c r="J254" s="195">
        <f>SUM(J242:J253)</f>
        <v>0</v>
      </c>
      <c r="K254" s="195">
        <f>SUM(K242:K253)</f>
        <v>0</v>
      </c>
      <c r="L254" s="189"/>
      <c r="M254" s="189"/>
      <c r="N254" s="189"/>
      <c r="O254" s="189"/>
      <c r="P254" s="189"/>
      <c r="Q254" s="189"/>
      <c r="R254" s="189"/>
      <c r="S254" s="189"/>
      <c r="T254" s="189"/>
      <c r="U254" s="189"/>
      <c r="V254" s="189"/>
      <c r="W254" s="189"/>
    </row>
    <row r="255" spans="1:23" ht="15">
      <c r="A255" s="199" t="s">
        <v>529</v>
      </c>
      <c r="B255" s="189"/>
      <c r="C255" s="189"/>
      <c r="D255" s="189"/>
      <c r="E255" s="208"/>
      <c r="F255" s="189"/>
      <c r="G255" s="190"/>
      <c r="H255" s="209"/>
      <c r="I255" s="189"/>
      <c r="J255" s="190"/>
      <c r="K255" s="190"/>
      <c r="L255" s="193"/>
      <c r="M255" s="189"/>
      <c r="N255" s="189"/>
      <c r="O255" s="189"/>
      <c r="P255" s="189"/>
      <c r="Q255" s="189"/>
      <c r="R255" s="189"/>
      <c r="S255" s="189"/>
      <c r="T255" s="189"/>
      <c r="U255" s="189"/>
      <c r="V255" s="189"/>
      <c r="W255" s="189"/>
    </row>
    <row r="256" spans="1:23" ht="15">
      <c r="A256" s="190"/>
      <c r="B256" s="193"/>
      <c r="C256" s="193"/>
      <c r="D256" s="193"/>
      <c r="E256" s="193"/>
      <c r="F256" s="193"/>
      <c r="G256" s="193"/>
      <c r="H256" s="193"/>
      <c r="I256" s="193"/>
      <c r="J256" s="193"/>
      <c r="K256" s="193"/>
      <c r="L256" s="189"/>
      <c r="M256" s="189"/>
      <c r="N256" s="189"/>
      <c r="O256" s="189"/>
      <c r="P256" s="189"/>
      <c r="Q256" s="189"/>
      <c r="R256" s="189"/>
      <c r="S256" s="189"/>
      <c r="T256" s="189"/>
      <c r="U256" s="189"/>
      <c r="V256" s="189"/>
      <c r="W256" s="189"/>
    </row>
    <row r="257" spans="1:23" ht="15">
      <c r="A257" s="188"/>
      <c r="B257" s="189"/>
      <c r="C257" s="189"/>
      <c r="D257" s="189" t="s">
        <v>201</v>
      </c>
      <c r="E257" s="189"/>
      <c r="F257" s="189"/>
      <c r="G257" s="189"/>
      <c r="H257" s="189"/>
      <c r="I257" s="189"/>
      <c r="J257" s="189"/>
      <c r="K257" s="189"/>
      <c r="L257" s="193"/>
      <c r="M257" s="189"/>
      <c r="N257" s="189"/>
      <c r="O257" s="189"/>
      <c r="P257" s="193"/>
      <c r="Q257" s="189"/>
      <c r="R257" s="189"/>
      <c r="S257" s="189"/>
      <c r="T257" s="189"/>
      <c r="U257" s="189"/>
      <c r="V257" s="189"/>
      <c r="W257" s="189"/>
    </row>
    <row r="258" spans="1:23" ht="15">
      <c r="A258" s="188"/>
      <c r="B258" s="189"/>
      <c r="C258" s="189"/>
      <c r="D258" s="189" t="s">
        <v>458</v>
      </c>
      <c r="E258" s="189"/>
      <c r="F258" s="189"/>
      <c r="G258" s="189"/>
      <c r="H258" s="189"/>
      <c r="I258" s="189"/>
      <c r="J258" s="189"/>
      <c r="K258" s="189"/>
      <c r="L258" s="189"/>
      <c r="M258" s="189"/>
      <c r="N258" s="189"/>
      <c r="O258" s="189"/>
      <c r="P258" s="189"/>
      <c r="Q258" s="194"/>
      <c r="R258" s="194"/>
      <c r="S258" s="189"/>
      <c r="T258" s="189"/>
      <c r="U258" s="189"/>
      <c r="V258" s="189"/>
      <c r="W258" s="189"/>
    </row>
    <row r="259" spans="1:23" ht="15">
      <c r="A259" s="188"/>
      <c r="B259" s="189"/>
      <c r="C259" s="189"/>
      <c r="D259" s="189"/>
      <c r="E259" s="189"/>
      <c r="F259" s="189"/>
      <c r="G259" s="189" t="s">
        <v>459</v>
      </c>
      <c r="H259" s="189"/>
      <c r="I259" s="189"/>
      <c r="J259" s="189"/>
      <c r="K259" s="189"/>
      <c r="L259" s="189"/>
      <c r="M259" s="189"/>
      <c r="N259" s="189"/>
      <c r="O259" s="189"/>
      <c r="P259" s="189"/>
      <c r="Q259" s="194"/>
      <c r="R259" s="194"/>
      <c r="S259" s="189"/>
      <c r="T259" s="189"/>
      <c r="U259" s="189"/>
      <c r="V259" s="189"/>
      <c r="W259" s="189"/>
    </row>
    <row r="260" spans="1:23" ht="15">
      <c r="A260" s="188"/>
      <c r="B260" s="189" t="s">
        <v>460</v>
      </c>
      <c r="C260" s="214"/>
      <c r="D260" s="214"/>
      <c r="E260" s="214"/>
      <c r="F260" s="189"/>
      <c r="G260" s="189" t="s">
        <v>461</v>
      </c>
      <c r="H260" s="189"/>
      <c r="I260" s="193"/>
      <c r="J260" s="189" t="s">
        <v>462</v>
      </c>
      <c r="K260" s="189"/>
      <c r="L260" s="189"/>
      <c r="M260" s="189"/>
      <c r="N260" s="189"/>
      <c r="O260" s="189"/>
      <c r="P260" s="189"/>
      <c r="Q260" s="194"/>
      <c r="R260" s="194"/>
      <c r="S260" s="189"/>
      <c r="T260" s="189"/>
      <c r="U260" s="189"/>
      <c r="V260" s="189"/>
      <c r="W260" s="189"/>
    </row>
    <row r="261" spans="1:23" ht="15">
      <c r="A261" s="188"/>
      <c r="B261" s="194" t="s">
        <v>251</v>
      </c>
      <c r="C261" s="194" t="s">
        <v>209</v>
      </c>
      <c r="D261" s="194" t="s">
        <v>251</v>
      </c>
      <c r="E261" s="194" t="s">
        <v>209</v>
      </c>
      <c r="F261" s="194" t="s">
        <v>39</v>
      </c>
      <c r="G261" s="193"/>
      <c r="H261" s="194" t="s">
        <v>209</v>
      </c>
      <c r="I261" s="189"/>
      <c r="J261" s="194" t="s">
        <v>162</v>
      </c>
      <c r="K261" s="194" t="s">
        <v>209</v>
      </c>
      <c r="L261" s="189"/>
      <c r="M261" s="189"/>
      <c r="N261" s="189"/>
      <c r="O261" s="189"/>
      <c r="P261" s="208"/>
      <c r="Q261" s="208"/>
      <c r="R261" s="208"/>
      <c r="S261" s="189"/>
      <c r="T261" s="189"/>
      <c r="U261" s="189"/>
      <c r="V261" s="189"/>
      <c r="W261" s="189"/>
    </row>
    <row r="262" spans="1:23" ht="15">
      <c r="A262" s="209"/>
      <c r="B262" s="211" t="s">
        <v>215</v>
      </c>
      <c r="C262" s="211" t="s">
        <v>216</v>
      </c>
      <c r="D262" s="211" t="s">
        <v>215</v>
      </c>
      <c r="E262" s="194" t="s">
        <v>216</v>
      </c>
      <c r="F262" s="194" t="s">
        <v>162</v>
      </c>
      <c r="G262" s="189" t="s">
        <v>252</v>
      </c>
      <c r="H262" s="194" t="s">
        <v>216</v>
      </c>
      <c r="I262" s="189"/>
      <c r="J262" s="194" t="s">
        <v>215</v>
      </c>
      <c r="K262" s="194" t="s">
        <v>216</v>
      </c>
      <c r="L262" s="189"/>
      <c r="M262" s="189"/>
      <c r="N262" s="189"/>
      <c r="O262" s="189"/>
      <c r="P262" s="208"/>
      <c r="Q262" s="208"/>
      <c r="R262" s="208"/>
      <c r="S262" s="189"/>
      <c r="T262" s="189"/>
      <c r="U262" s="189"/>
      <c r="V262" s="195"/>
      <c r="W262" s="195"/>
    </row>
    <row r="263" spans="1:23" ht="15">
      <c r="A263" s="238" t="s">
        <v>23</v>
      </c>
      <c r="B263" s="239" t="s">
        <v>217</v>
      </c>
      <c r="C263" s="239" t="s">
        <v>217</v>
      </c>
      <c r="D263" s="239" t="s">
        <v>217</v>
      </c>
      <c r="E263" s="239" t="s">
        <v>217</v>
      </c>
      <c r="F263" s="239" t="s">
        <v>217</v>
      </c>
      <c r="G263" s="239" t="s">
        <v>217</v>
      </c>
      <c r="H263" s="239" t="s">
        <v>217</v>
      </c>
      <c r="I263" s="240"/>
      <c r="J263" s="239" t="s">
        <v>217</v>
      </c>
      <c r="K263" s="239" t="s">
        <v>217</v>
      </c>
      <c r="L263" s="189"/>
      <c r="M263" s="189"/>
      <c r="N263" s="189"/>
      <c r="O263" s="189"/>
      <c r="P263" s="208"/>
      <c r="Q263" s="208"/>
      <c r="R263" s="208"/>
      <c r="S263" s="189"/>
      <c r="T263" s="189"/>
      <c r="U263" s="189"/>
      <c r="V263" s="189"/>
      <c r="W263" s="189"/>
    </row>
    <row r="264" spans="1:23" ht="15">
      <c r="A264" s="188" t="s">
        <v>222</v>
      </c>
      <c r="B264" s="208">
        <v>0</v>
      </c>
      <c r="C264" s="208">
        <v>0</v>
      </c>
      <c r="D264" s="208">
        <v>0</v>
      </c>
      <c r="E264" s="208">
        <v>0</v>
      </c>
      <c r="F264" s="208">
        <v>0</v>
      </c>
      <c r="G264" s="208">
        <v>0</v>
      </c>
      <c r="H264" s="208">
        <v>0</v>
      </c>
      <c r="I264" s="208"/>
      <c r="J264" s="208">
        <v>0</v>
      </c>
      <c r="K264" s="208">
        <v>0</v>
      </c>
      <c r="L264" s="189"/>
      <c r="M264" s="189"/>
      <c r="N264" s="189"/>
      <c r="O264" s="189"/>
      <c r="P264" s="208"/>
      <c r="Q264" s="208"/>
      <c r="R264" s="208"/>
      <c r="S264" s="189"/>
      <c r="T264" s="189"/>
      <c r="U264" s="189"/>
      <c r="V264" s="189"/>
      <c r="W264" s="195"/>
    </row>
    <row r="265" spans="1:23" ht="15">
      <c r="A265" s="188" t="s">
        <v>223</v>
      </c>
      <c r="B265" s="208">
        <v>0</v>
      </c>
      <c r="C265" s="208">
        <v>0</v>
      </c>
      <c r="D265" s="208">
        <v>0</v>
      </c>
      <c r="E265" s="208">
        <v>0</v>
      </c>
      <c r="F265" s="208">
        <v>0</v>
      </c>
      <c r="G265" s="208">
        <v>0</v>
      </c>
      <c r="H265" s="208">
        <v>0</v>
      </c>
      <c r="I265" s="208"/>
      <c r="J265" s="208">
        <v>0</v>
      </c>
      <c r="K265" s="208">
        <v>0</v>
      </c>
      <c r="L265" s="189"/>
      <c r="M265" s="189"/>
      <c r="N265" s="189"/>
      <c r="O265" s="189"/>
      <c r="P265" s="208"/>
      <c r="Q265" s="208"/>
      <c r="R265" s="208"/>
      <c r="S265" s="189"/>
      <c r="T265" s="189"/>
      <c r="U265" s="189"/>
      <c r="V265" s="189"/>
      <c r="W265" s="189"/>
    </row>
    <row r="266" spans="1:23" ht="15">
      <c r="A266" s="188" t="s">
        <v>224</v>
      </c>
      <c r="B266" s="208">
        <v>0</v>
      </c>
      <c r="C266" s="208">
        <v>0</v>
      </c>
      <c r="D266" s="208">
        <v>0</v>
      </c>
      <c r="E266" s="208">
        <v>0</v>
      </c>
      <c r="F266" s="208">
        <v>0</v>
      </c>
      <c r="G266" s="208">
        <v>0</v>
      </c>
      <c r="H266" s="208">
        <v>0</v>
      </c>
      <c r="I266" s="208"/>
      <c r="J266" s="208">
        <v>0</v>
      </c>
      <c r="K266" s="208">
        <v>0</v>
      </c>
      <c r="L266" s="189"/>
      <c r="M266" s="189"/>
      <c r="N266" s="189"/>
      <c r="O266" s="189"/>
      <c r="P266" s="208"/>
      <c r="Q266" s="208"/>
      <c r="R266" s="208"/>
      <c r="S266" s="189"/>
      <c r="T266" s="189"/>
      <c r="U266" s="189"/>
      <c r="V266" s="189"/>
      <c r="W266" s="189"/>
    </row>
    <row r="267" spans="1:23" ht="15">
      <c r="A267" s="188" t="s">
        <v>225</v>
      </c>
      <c r="B267" s="208">
        <v>0</v>
      </c>
      <c r="C267" s="208">
        <v>0</v>
      </c>
      <c r="D267" s="208">
        <v>0</v>
      </c>
      <c r="E267" s="208">
        <v>0</v>
      </c>
      <c r="F267" s="195">
        <v>0</v>
      </c>
      <c r="G267" s="208">
        <v>0</v>
      </c>
      <c r="H267" s="208">
        <v>0</v>
      </c>
      <c r="I267" s="208"/>
      <c r="J267" s="208">
        <v>0</v>
      </c>
      <c r="K267" s="208">
        <v>0</v>
      </c>
      <c r="L267" s="189"/>
      <c r="M267" s="189"/>
      <c r="N267" s="189"/>
      <c r="O267" s="189"/>
      <c r="P267" s="208"/>
      <c r="Q267" s="208"/>
      <c r="R267" s="208"/>
      <c r="S267" s="189"/>
      <c r="T267" s="189"/>
      <c r="U267" s="189"/>
      <c r="V267" s="189"/>
      <c r="W267" s="189"/>
    </row>
    <row r="268" spans="1:23" ht="15">
      <c r="A268" s="188" t="s">
        <v>226</v>
      </c>
      <c r="B268" s="208">
        <v>0</v>
      </c>
      <c r="C268" s="208">
        <v>0</v>
      </c>
      <c r="D268" s="208">
        <v>0</v>
      </c>
      <c r="E268" s="208">
        <v>0</v>
      </c>
      <c r="F268" s="195">
        <v>0</v>
      </c>
      <c r="G268" s="208">
        <v>0</v>
      </c>
      <c r="H268" s="208">
        <v>0</v>
      </c>
      <c r="I268" s="208"/>
      <c r="J268" s="208">
        <v>75</v>
      </c>
      <c r="K268" s="208">
        <v>15</v>
      </c>
      <c r="L268" s="189"/>
      <c r="M268" s="189"/>
      <c r="N268" s="189"/>
      <c r="O268" s="189"/>
      <c r="P268" s="208"/>
      <c r="Q268" s="208"/>
      <c r="R268" s="208"/>
      <c r="S268" s="189"/>
      <c r="T268" s="189"/>
      <c r="U268" s="189"/>
      <c r="V268" s="189"/>
      <c r="W268" s="189"/>
    </row>
    <row r="269" spans="1:23" ht="15">
      <c r="A269" s="188" t="s">
        <v>227</v>
      </c>
      <c r="B269" s="208">
        <v>0</v>
      </c>
      <c r="C269" s="208">
        <v>0</v>
      </c>
      <c r="D269" s="208">
        <v>0</v>
      </c>
      <c r="E269" s="208">
        <v>0</v>
      </c>
      <c r="F269" s="195">
        <v>0</v>
      </c>
      <c r="G269" s="208">
        <v>0</v>
      </c>
      <c r="H269" s="208">
        <v>0</v>
      </c>
      <c r="I269" s="208"/>
      <c r="J269" s="208">
        <v>2389</v>
      </c>
      <c r="K269" s="208">
        <v>274</v>
      </c>
      <c r="L269" s="189"/>
      <c r="M269" s="189"/>
      <c r="N269" s="189"/>
      <c r="O269" s="189"/>
      <c r="P269" s="208"/>
      <c r="Q269" s="208"/>
      <c r="R269" s="208"/>
      <c r="S269" s="189"/>
      <c r="T269" s="189"/>
      <c r="U269" s="189"/>
      <c r="V269" s="189"/>
      <c r="W269" s="189"/>
    </row>
    <row r="270" spans="1:23" ht="15">
      <c r="A270" s="188" t="s">
        <v>228</v>
      </c>
      <c r="B270" s="208">
        <v>0</v>
      </c>
      <c r="C270" s="208">
        <v>0</v>
      </c>
      <c r="D270" s="208">
        <v>0</v>
      </c>
      <c r="E270" s="208">
        <v>0</v>
      </c>
      <c r="F270" s="195">
        <v>0</v>
      </c>
      <c r="G270" s="208">
        <v>0</v>
      </c>
      <c r="H270" s="208">
        <v>0</v>
      </c>
      <c r="I270" s="208"/>
      <c r="J270" s="208">
        <v>6514</v>
      </c>
      <c r="K270" s="208">
        <v>2765</v>
      </c>
      <c r="L270" s="189"/>
      <c r="M270" s="189"/>
      <c r="N270" s="189"/>
      <c r="O270" s="189"/>
      <c r="P270" s="208"/>
      <c r="Q270" s="208"/>
      <c r="R270" s="208"/>
      <c r="S270" s="189"/>
      <c r="T270" s="189"/>
      <c r="U270" s="189"/>
      <c r="V270" s="189"/>
      <c r="W270" s="189"/>
    </row>
    <row r="271" spans="1:23" ht="15">
      <c r="A271" s="188" t="s">
        <v>229</v>
      </c>
      <c r="B271" s="208">
        <v>0</v>
      </c>
      <c r="C271" s="208">
        <v>0</v>
      </c>
      <c r="D271" s="208">
        <v>0</v>
      </c>
      <c r="E271" s="208">
        <v>0</v>
      </c>
      <c r="F271" s="195">
        <v>0</v>
      </c>
      <c r="G271" s="208">
        <v>0</v>
      </c>
      <c r="H271" s="208">
        <v>0</v>
      </c>
      <c r="I271" s="208"/>
      <c r="J271" s="208">
        <v>1423</v>
      </c>
      <c r="K271" s="208">
        <v>258</v>
      </c>
      <c r="L271" s="189"/>
      <c r="M271" s="189"/>
      <c r="N271" s="189"/>
      <c r="O271" s="189"/>
      <c r="P271" s="208"/>
      <c r="Q271" s="208"/>
      <c r="R271" s="208"/>
      <c r="S271" s="189"/>
      <c r="T271" s="189"/>
      <c r="U271" s="189"/>
      <c r="V271" s="189"/>
      <c r="W271" s="189"/>
    </row>
    <row r="272" spans="1:23" ht="15">
      <c r="A272" s="188" t="s">
        <v>230</v>
      </c>
      <c r="B272" s="208">
        <v>0</v>
      </c>
      <c r="C272" s="208">
        <v>0</v>
      </c>
      <c r="D272" s="208">
        <v>0</v>
      </c>
      <c r="E272" s="208">
        <v>0</v>
      </c>
      <c r="F272" s="195">
        <v>0</v>
      </c>
      <c r="G272" s="208">
        <v>0</v>
      </c>
      <c r="H272" s="208">
        <v>0</v>
      </c>
      <c r="I272" s="208"/>
      <c r="J272" s="208">
        <v>194</v>
      </c>
      <c r="K272" s="208">
        <v>41</v>
      </c>
      <c r="L272" s="189"/>
      <c r="M272" s="189"/>
      <c r="N272" s="189"/>
      <c r="O272" s="189"/>
      <c r="P272" s="208"/>
      <c r="Q272" s="208"/>
      <c r="R272" s="208"/>
      <c r="S272" s="189"/>
      <c r="T272" s="189"/>
      <c r="U272" s="189"/>
      <c r="V272" s="189"/>
      <c r="W272" s="189"/>
    </row>
    <row r="273" spans="1:23" ht="15">
      <c r="A273" s="188" t="s">
        <v>231</v>
      </c>
      <c r="B273" s="208">
        <v>0</v>
      </c>
      <c r="C273" s="208">
        <v>0</v>
      </c>
      <c r="D273" s="208">
        <v>0</v>
      </c>
      <c r="E273" s="208">
        <v>0</v>
      </c>
      <c r="F273" s="208">
        <v>0</v>
      </c>
      <c r="G273" s="208">
        <v>0</v>
      </c>
      <c r="H273" s="208">
        <v>0</v>
      </c>
      <c r="I273" s="208"/>
      <c r="J273" s="208">
        <v>0</v>
      </c>
      <c r="K273" s="208">
        <v>0</v>
      </c>
      <c r="L273" s="189"/>
      <c r="M273" s="189"/>
      <c r="N273" s="189"/>
      <c r="O273" s="189"/>
      <c r="P273" s="195"/>
      <c r="Q273" s="195"/>
      <c r="R273" s="195"/>
      <c r="S273" s="189"/>
      <c r="T273" s="189"/>
      <c r="U273" s="189"/>
      <c r="V273" s="189"/>
      <c r="W273" s="189"/>
    </row>
    <row r="274" spans="1:23" ht="15">
      <c r="A274" s="188" t="s">
        <v>232</v>
      </c>
      <c r="B274" s="208">
        <v>0</v>
      </c>
      <c r="C274" s="208">
        <v>0</v>
      </c>
      <c r="D274" s="208">
        <v>0</v>
      </c>
      <c r="E274" s="208">
        <v>0</v>
      </c>
      <c r="F274" s="208">
        <v>0</v>
      </c>
      <c r="G274" s="208">
        <v>0</v>
      </c>
      <c r="H274" s="208">
        <v>0</v>
      </c>
      <c r="I274" s="208"/>
      <c r="J274" s="208">
        <v>0</v>
      </c>
      <c r="K274" s="208">
        <v>0</v>
      </c>
      <c r="L274" s="189"/>
      <c r="M274" s="189"/>
      <c r="N274" s="189"/>
      <c r="O274" s="189"/>
      <c r="P274" s="189"/>
      <c r="Q274" s="208"/>
      <c r="R274" s="189"/>
      <c r="S274" s="189"/>
      <c r="T274" s="189"/>
      <c r="U274" s="189"/>
      <c r="V274" s="189"/>
      <c r="W274" s="189"/>
    </row>
    <row r="275" spans="1:23" ht="15" thickBot="1">
      <c r="A275" s="233" t="s">
        <v>233</v>
      </c>
      <c r="B275" s="236">
        <v>0</v>
      </c>
      <c r="C275" s="236">
        <v>0</v>
      </c>
      <c r="D275" s="236">
        <v>0</v>
      </c>
      <c r="E275" s="236">
        <v>0</v>
      </c>
      <c r="F275" s="236">
        <v>0</v>
      </c>
      <c r="G275" s="236">
        <v>0</v>
      </c>
      <c r="H275" s="236">
        <v>0</v>
      </c>
      <c r="I275" s="236"/>
      <c r="J275" s="236">
        <v>0</v>
      </c>
      <c r="K275" s="236">
        <v>0</v>
      </c>
      <c r="L275" s="189"/>
      <c r="M275" s="189"/>
      <c r="N275" s="189"/>
      <c r="O275" s="189"/>
      <c r="P275" s="189"/>
      <c r="Q275" s="189"/>
      <c r="R275" s="189"/>
      <c r="S275" s="189"/>
      <c r="T275" s="189"/>
      <c r="U275" s="189"/>
      <c r="V275" s="189"/>
      <c r="W275" s="189"/>
    </row>
    <row r="276" spans="1:23" ht="15" thickTop="1">
      <c r="A276" s="188" t="s">
        <v>234</v>
      </c>
      <c r="B276" s="195">
        <f aca="true" t="shared" si="10" ref="B276:H276">SUM(B264:B275)</f>
        <v>0</v>
      </c>
      <c r="C276" s="195">
        <f t="shared" si="10"/>
        <v>0</v>
      </c>
      <c r="D276" s="195">
        <f t="shared" si="10"/>
        <v>0</v>
      </c>
      <c r="E276" s="195">
        <f t="shared" si="10"/>
        <v>0</v>
      </c>
      <c r="F276" s="195">
        <f t="shared" si="10"/>
        <v>0</v>
      </c>
      <c r="G276" s="195">
        <f t="shared" si="10"/>
        <v>0</v>
      </c>
      <c r="H276" s="195">
        <f t="shared" si="10"/>
        <v>0</v>
      </c>
      <c r="I276" s="195"/>
      <c r="J276" s="195">
        <f>SUM(J264:J275)</f>
        <v>10595</v>
      </c>
      <c r="K276" s="195">
        <f>SUM(K264:K275)</f>
        <v>3353</v>
      </c>
      <c r="L276" s="189"/>
      <c r="M276" s="189"/>
      <c r="N276" s="189"/>
      <c r="O276" s="189"/>
      <c r="P276" s="189"/>
      <c r="Q276" s="189"/>
      <c r="R276" s="189"/>
      <c r="S276" s="189"/>
      <c r="T276" s="189"/>
      <c r="U276" s="189"/>
      <c r="V276" s="189"/>
      <c r="W276" s="189"/>
    </row>
    <row r="277" spans="1:23" ht="15">
      <c r="A277" s="199" t="s">
        <v>530</v>
      </c>
      <c r="B277" s="189"/>
      <c r="C277" s="189"/>
      <c r="D277" s="192" t="s">
        <v>531</v>
      </c>
      <c r="E277" s="189"/>
      <c r="F277" s="209"/>
      <c r="G277" s="190"/>
      <c r="H277" s="190"/>
      <c r="I277" s="189"/>
      <c r="J277" s="208"/>
      <c r="K277" s="189"/>
      <c r="L277" s="189"/>
      <c r="M277" s="189"/>
      <c r="N277" s="189"/>
      <c r="O277" s="189"/>
      <c r="P277" s="189"/>
      <c r="Q277" s="189"/>
      <c r="R277" s="189"/>
      <c r="S277" s="189"/>
      <c r="T277" s="189"/>
      <c r="U277" s="189"/>
      <c r="V277" s="189"/>
      <c r="W277" s="189"/>
    </row>
    <row r="278" spans="1:23" ht="15">
      <c r="A278" s="188"/>
      <c r="B278" s="189"/>
      <c r="C278" s="189"/>
      <c r="D278" s="192" t="s">
        <v>463</v>
      </c>
      <c r="E278" s="189"/>
      <c r="F278" s="208"/>
      <c r="G278" s="189"/>
      <c r="H278" s="189"/>
      <c r="I278" s="189"/>
      <c r="J278" s="189"/>
      <c r="K278" s="189"/>
      <c r="L278" s="189"/>
      <c r="M278" s="189"/>
      <c r="N278" s="189"/>
      <c r="O278" s="189"/>
      <c r="P278" s="189"/>
      <c r="Q278" s="189"/>
      <c r="R278" s="189"/>
      <c r="S278" s="189"/>
      <c r="T278" s="189"/>
      <c r="U278" s="189"/>
      <c r="V278" s="189"/>
      <c r="W278" s="189"/>
    </row>
    <row r="279" spans="1:23" ht="15">
      <c r="A279" s="188"/>
      <c r="B279" s="189"/>
      <c r="C279" s="189"/>
      <c r="D279" s="192" t="s">
        <v>532</v>
      </c>
      <c r="E279" s="189"/>
      <c r="F279" s="208"/>
      <c r="G279" s="189"/>
      <c r="H279" s="189"/>
      <c r="I279" s="189"/>
      <c r="J279" s="189"/>
      <c r="K279" s="189"/>
      <c r="L279" s="193"/>
      <c r="M279" s="189"/>
      <c r="N279" s="189"/>
      <c r="O279" s="189"/>
      <c r="P279" s="189"/>
      <c r="Q279" s="189"/>
      <c r="R279" s="189"/>
      <c r="S279" s="189"/>
      <c r="T279" s="189"/>
      <c r="U279" s="189"/>
      <c r="V279" s="189"/>
      <c r="W279" s="189"/>
    </row>
    <row r="280" spans="1:23" ht="15">
      <c r="A280" s="188"/>
      <c r="B280" s="189"/>
      <c r="C280" s="189"/>
      <c r="D280" s="192"/>
      <c r="E280" s="189"/>
      <c r="F280" s="208"/>
      <c r="G280" s="189"/>
      <c r="H280" s="189"/>
      <c r="I280" s="189"/>
      <c r="J280" s="189"/>
      <c r="K280" s="189"/>
      <c r="L280" s="189"/>
      <c r="M280" s="189"/>
      <c r="N280" s="189"/>
      <c r="O280" s="189"/>
      <c r="P280" s="189"/>
      <c r="Q280" s="189"/>
      <c r="R280" s="189"/>
      <c r="S280" s="189"/>
      <c r="T280" s="189"/>
      <c r="U280" s="189"/>
      <c r="V280" s="189"/>
      <c r="W280" s="189"/>
    </row>
    <row r="281" spans="1:23" ht="15">
      <c r="A281" s="188"/>
      <c r="B281" s="189"/>
      <c r="C281" s="189"/>
      <c r="D281" s="189"/>
      <c r="E281" s="189"/>
      <c r="F281" s="215" t="s">
        <v>201</v>
      </c>
      <c r="G281" s="189"/>
      <c r="H281" s="189"/>
      <c r="I281" s="189"/>
      <c r="J281" s="189"/>
      <c r="K281" s="189"/>
      <c r="L281" s="189"/>
      <c r="M281" s="189"/>
      <c r="N281" s="189"/>
      <c r="O281" s="189"/>
      <c r="P281" s="189"/>
      <c r="Q281" s="189"/>
      <c r="R281" s="189"/>
      <c r="S281" s="189"/>
      <c r="T281" s="189"/>
      <c r="U281" s="189"/>
      <c r="V281" s="189"/>
      <c r="W281" s="189"/>
    </row>
    <row r="282" spans="1:23" ht="15">
      <c r="A282" s="188"/>
      <c r="B282" s="189"/>
      <c r="C282" s="189"/>
      <c r="D282" s="189"/>
      <c r="E282" s="189"/>
      <c r="F282" s="215" t="s">
        <v>464</v>
      </c>
      <c r="G282" s="189"/>
      <c r="H282" s="189"/>
      <c r="I282" s="189"/>
      <c r="J282" s="189"/>
      <c r="K282" s="189"/>
      <c r="L282" s="189"/>
      <c r="M282" s="189"/>
      <c r="N282" s="189"/>
      <c r="O282" s="189"/>
      <c r="P282" s="189"/>
      <c r="Q282" s="194"/>
      <c r="R282" s="194"/>
      <c r="S282" s="189"/>
      <c r="T282" s="189"/>
      <c r="U282" s="189"/>
      <c r="V282" s="189"/>
      <c r="W282" s="189"/>
    </row>
    <row r="283" spans="1:23" ht="15">
      <c r="A283" s="188"/>
      <c r="B283" s="189"/>
      <c r="C283" s="189"/>
      <c r="D283" s="189"/>
      <c r="E283" s="189" t="s">
        <v>465</v>
      </c>
      <c r="F283" s="189"/>
      <c r="G283" s="189"/>
      <c r="H283" s="189"/>
      <c r="I283" s="189"/>
      <c r="J283" s="189"/>
      <c r="K283" s="189"/>
      <c r="L283" s="189"/>
      <c r="M283" s="189"/>
      <c r="N283" s="189"/>
      <c r="O283" s="189"/>
      <c r="P283" s="189"/>
      <c r="Q283" s="194"/>
      <c r="R283" s="194"/>
      <c r="S283" s="189"/>
      <c r="T283" s="189"/>
      <c r="U283" s="189"/>
      <c r="V283" s="189"/>
      <c r="W283" s="189"/>
    </row>
    <row r="284" spans="1:23" ht="15">
      <c r="A284" s="188"/>
      <c r="B284" s="194" t="s">
        <v>203</v>
      </c>
      <c r="C284" s="194" t="s">
        <v>204</v>
      </c>
      <c r="D284" s="193"/>
      <c r="E284" s="193"/>
      <c r="F284" s="193"/>
      <c r="G284" s="193"/>
      <c r="H284" s="194" t="s">
        <v>202</v>
      </c>
      <c r="I284" s="189"/>
      <c r="J284" s="189" t="s">
        <v>466</v>
      </c>
      <c r="K284" s="189"/>
      <c r="L284" s="189"/>
      <c r="M284" s="189"/>
      <c r="N284" s="189"/>
      <c r="O284" s="189"/>
      <c r="P284" s="189"/>
      <c r="Q284" s="194"/>
      <c r="R284" s="194"/>
      <c r="S284" s="189"/>
      <c r="T284" s="189"/>
      <c r="U284" s="189"/>
      <c r="V284" s="189"/>
      <c r="W284" s="189"/>
    </row>
    <row r="285" spans="1:23" ht="15">
      <c r="A285" s="188"/>
      <c r="B285" s="215" t="s">
        <v>207</v>
      </c>
      <c r="C285" s="194" t="s">
        <v>207</v>
      </c>
      <c r="D285" s="194" t="s">
        <v>39</v>
      </c>
      <c r="E285" s="189"/>
      <c r="F285" s="194" t="s">
        <v>205</v>
      </c>
      <c r="G285" s="189"/>
      <c r="H285" s="194" t="s">
        <v>23</v>
      </c>
      <c r="I285" s="189"/>
      <c r="J285" s="194" t="s">
        <v>208</v>
      </c>
      <c r="K285" s="194" t="s">
        <v>209</v>
      </c>
      <c r="L285" s="189"/>
      <c r="M285" s="189"/>
      <c r="N285" s="189"/>
      <c r="O285" s="189"/>
      <c r="P285" s="195"/>
      <c r="Q285" s="208"/>
      <c r="R285" s="208"/>
      <c r="S285" s="189"/>
      <c r="T285" s="189"/>
      <c r="U285" s="189"/>
      <c r="V285" s="189"/>
      <c r="W285" s="189"/>
    </row>
    <row r="286" spans="1:23" ht="15">
      <c r="A286" s="190"/>
      <c r="B286" s="194" t="s">
        <v>214</v>
      </c>
      <c r="C286" s="194" t="s">
        <v>199</v>
      </c>
      <c r="D286" s="194" t="s">
        <v>204</v>
      </c>
      <c r="E286" s="194" t="s">
        <v>210</v>
      </c>
      <c r="F286" s="194" t="s">
        <v>211</v>
      </c>
      <c r="G286" s="194" t="s">
        <v>212</v>
      </c>
      <c r="H286" s="194" t="s">
        <v>213</v>
      </c>
      <c r="I286" s="189"/>
      <c r="J286" s="194" t="s">
        <v>215</v>
      </c>
      <c r="K286" s="194" t="s">
        <v>216</v>
      </c>
      <c r="L286" s="189"/>
      <c r="M286" s="189"/>
      <c r="N286" s="189"/>
      <c r="O286" s="189"/>
      <c r="P286" s="195"/>
      <c r="Q286" s="208"/>
      <c r="R286" s="208"/>
      <c r="S286" s="189"/>
      <c r="T286" s="189"/>
      <c r="U286" s="189"/>
      <c r="V286" s="189"/>
      <c r="W286" s="189"/>
    </row>
    <row r="287" spans="1:23" ht="15">
      <c r="A287" s="238" t="s">
        <v>23</v>
      </c>
      <c r="B287" s="239" t="s">
        <v>220</v>
      </c>
      <c r="C287" s="239" t="s">
        <v>221</v>
      </c>
      <c r="D287" s="239" t="s">
        <v>217</v>
      </c>
      <c r="E287" s="239" t="s">
        <v>217</v>
      </c>
      <c r="F287" s="239" t="s">
        <v>217</v>
      </c>
      <c r="G287" s="239" t="s">
        <v>219</v>
      </c>
      <c r="H287" s="239" t="s">
        <v>217</v>
      </c>
      <c r="I287" s="240"/>
      <c r="J287" s="239" t="s">
        <v>217</v>
      </c>
      <c r="K287" s="239" t="s">
        <v>217</v>
      </c>
      <c r="L287" s="189"/>
      <c r="M287" s="189"/>
      <c r="N287" s="189"/>
      <c r="O287" s="189"/>
      <c r="P287" s="195"/>
      <c r="Q287" s="208"/>
      <c r="R287" s="208"/>
      <c r="S287" s="189"/>
      <c r="T287" s="189"/>
      <c r="U287" s="189"/>
      <c r="V287" s="189"/>
      <c r="W287" s="189"/>
    </row>
    <row r="288" spans="1:23" ht="15">
      <c r="A288" s="188" t="s">
        <v>222</v>
      </c>
      <c r="B288" s="198">
        <f>D288-C288</f>
        <v>749.5754999999999</v>
      </c>
      <c r="C288" s="198">
        <v>2473.4245</v>
      </c>
      <c r="D288" s="195">
        <f>'[1]JAN'!$C$34</f>
        <v>3223</v>
      </c>
      <c r="E288" s="195">
        <f>'[1]JAN'!$E$34</f>
        <v>12</v>
      </c>
      <c r="F288" s="195">
        <f>'[1]JAN'!$G$34</f>
        <v>167</v>
      </c>
      <c r="G288" s="232">
        <f>'[1]JAN'!$I$34</f>
        <v>0.02</v>
      </c>
      <c r="H288" s="195">
        <f>'[1]JAN'!$D$13</f>
        <v>28880</v>
      </c>
      <c r="I288" s="195"/>
      <c r="J288" s="208">
        <v>0</v>
      </c>
      <c r="K288" s="208">
        <v>0</v>
      </c>
      <c r="L288" s="189"/>
      <c r="M288" s="189"/>
      <c r="N288" s="189"/>
      <c r="O288" s="189"/>
      <c r="P288" s="195"/>
      <c r="Q288" s="208"/>
      <c r="R288" s="208"/>
      <c r="S288" s="189"/>
      <c r="T288" s="189"/>
      <c r="U288" s="189"/>
      <c r="V288" s="189"/>
      <c r="W288" s="189"/>
    </row>
    <row r="289" spans="1:23" ht="15">
      <c r="A289" s="188" t="s">
        <v>223</v>
      </c>
      <c r="B289" s="198">
        <f aca="true" t="shared" si="11" ref="B289:B299">D289-C289</f>
        <v>523.3679999999999</v>
      </c>
      <c r="C289" s="198">
        <v>1967.632</v>
      </c>
      <c r="D289" s="195">
        <f>'[1]FEB'!$C$34</f>
        <v>2491</v>
      </c>
      <c r="E289" s="195">
        <f>'[1]FEB'!$E$34</f>
        <v>11</v>
      </c>
      <c r="F289" s="195">
        <f>'[1]FEB'!$G$34</f>
        <v>197</v>
      </c>
      <c r="G289" s="232">
        <f>'[1]FEB'!$I$34</f>
        <v>0</v>
      </c>
      <c r="H289" s="195">
        <f>'[1]FEB'!$D$13</f>
        <v>31163</v>
      </c>
      <c r="I289" s="195"/>
      <c r="J289" s="208">
        <v>0</v>
      </c>
      <c r="K289" s="208">
        <v>0</v>
      </c>
      <c r="L289" s="189"/>
      <c r="M289" s="189"/>
      <c r="N289" s="189"/>
      <c r="O289" s="189"/>
      <c r="P289" s="189"/>
      <c r="Q289" s="195"/>
      <c r="R289" s="208"/>
      <c r="S289" s="189"/>
      <c r="T289" s="189"/>
      <c r="U289" s="189"/>
      <c r="V289" s="189"/>
      <c r="W289" s="189"/>
    </row>
    <row r="290" spans="1:23" ht="15">
      <c r="A290" s="188" t="s">
        <v>224</v>
      </c>
      <c r="B290" s="198">
        <f t="shared" si="11"/>
        <v>1574.8094999999998</v>
      </c>
      <c r="C290" s="198">
        <v>2862.1905</v>
      </c>
      <c r="D290" s="195">
        <f>'[1]MAR'!$C$34</f>
        <v>4437</v>
      </c>
      <c r="E290" s="195">
        <f>'[1]MAR'!$E$34</f>
        <v>12</v>
      </c>
      <c r="F290" s="195">
        <f>'[1]MAR'!$G$34</f>
        <v>368</v>
      </c>
      <c r="G290" s="232">
        <f>'[1]MAR'!$I$34</f>
        <v>1.69</v>
      </c>
      <c r="H290" s="195">
        <f>'[1]MAR'!$D$13</f>
        <v>35220</v>
      </c>
      <c r="I290" s="195"/>
      <c r="J290" s="208">
        <v>0</v>
      </c>
      <c r="K290" s="208">
        <v>0</v>
      </c>
      <c r="L290" s="189"/>
      <c r="M290" s="189"/>
      <c r="N290" s="189"/>
      <c r="O290" s="189"/>
      <c r="P290" s="189"/>
      <c r="Q290" s="195"/>
      <c r="R290" s="208"/>
      <c r="S290" s="189"/>
      <c r="T290" s="189"/>
      <c r="U290" s="189"/>
      <c r="V290" s="189"/>
      <c r="W290" s="189"/>
    </row>
    <row r="291" spans="1:23" ht="15">
      <c r="A291" s="188" t="s">
        <v>225</v>
      </c>
      <c r="B291" s="198">
        <f t="shared" si="11"/>
        <v>905.1884999999997</v>
      </c>
      <c r="C291" s="198">
        <v>3508.8115000000003</v>
      </c>
      <c r="D291" s="195">
        <f>'[1]APR'!$C$34</f>
        <v>4414</v>
      </c>
      <c r="E291" s="195">
        <f>'[1]APR'!$E$34</f>
        <v>12</v>
      </c>
      <c r="F291" s="195">
        <f>'[1]APR'!$G$34</f>
        <v>1049</v>
      </c>
      <c r="G291" s="232">
        <f>'[1]APR'!$I$34</f>
        <v>1.96</v>
      </c>
      <c r="H291" s="195">
        <f>'[1]APR'!$D$13</f>
        <v>38573</v>
      </c>
      <c r="I291" s="195"/>
      <c r="J291" s="208">
        <v>0</v>
      </c>
      <c r="K291" s="208">
        <v>0</v>
      </c>
      <c r="L291" s="189"/>
      <c r="M291" s="189"/>
      <c r="N291" s="189"/>
      <c r="O291" s="189"/>
      <c r="P291" s="189"/>
      <c r="Q291" s="195"/>
      <c r="R291" s="208"/>
      <c r="S291" s="189"/>
      <c r="T291" s="189"/>
      <c r="U291" s="189"/>
      <c r="V291" s="189"/>
      <c r="W291" s="189"/>
    </row>
    <row r="292" spans="1:23" ht="15">
      <c r="A292" s="188" t="s">
        <v>226</v>
      </c>
      <c r="B292" s="198">
        <f t="shared" si="11"/>
        <v>2646.349</v>
      </c>
      <c r="C292" s="198">
        <v>1003.6510000000001</v>
      </c>
      <c r="D292" s="195">
        <f>'[1]MAY'!$C$34</f>
        <v>3650</v>
      </c>
      <c r="E292" s="195">
        <f>'[1]MAY'!$E$34</f>
        <v>463</v>
      </c>
      <c r="F292" s="195">
        <f>'[1]MAY'!$G$34</f>
        <v>1411</v>
      </c>
      <c r="G292" s="232">
        <f>'[1]MAY'!$I$34</f>
        <v>2.46</v>
      </c>
      <c r="H292" s="195">
        <f>'[1]MAY'!$D$13</f>
        <v>40349</v>
      </c>
      <c r="I292" s="189"/>
      <c r="J292" s="195">
        <v>492</v>
      </c>
      <c r="K292" s="208">
        <v>0</v>
      </c>
      <c r="L292" s="189"/>
      <c r="M292" s="189"/>
      <c r="N292" s="189"/>
      <c r="O292" s="189"/>
      <c r="P292" s="189"/>
      <c r="Q292" s="195"/>
      <c r="R292" s="208"/>
      <c r="S292" s="189"/>
      <c r="T292" s="189"/>
      <c r="U292" s="189"/>
      <c r="V292" s="189"/>
      <c r="W292" s="189"/>
    </row>
    <row r="293" spans="1:23" ht="15">
      <c r="A293" s="188" t="s">
        <v>227</v>
      </c>
      <c r="B293" s="198">
        <f t="shared" si="11"/>
        <v>-0.023500000000012733</v>
      </c>
      <c r="C293" s="198">
        <v>478.0235</v>
      </c>
      <c r="D293" s="195">
        <v>478</v>
      </c>
      <c r="E293" s="195">
        <f>'[1]JUN'!$E$34</f>
        <v>4423</v>
      </c>
      <c r="F293" s="195">
        <v>1833</v>
      </c>
      <c r="G293" s="232">
        <f>'[1]JUN'!$I$34</f>
        <v>2.37</v>
      </c>
      <c r="H293" s="195">
        <f>'[1]JUN'!$D$13</f>
        <v>34571</v>
      </c>
      <c r="I293" s="189"/>
      <c r="J293" s="195">
        <v>4796</v>
      </c>
      <c r="K293" s="208">
        <v>1601</v>
      </c>
      <c r="L293" s="189"/>
      <c r="M293" s="189"/>
      <c r="N293" s="189"/>
      <c r="O293" s="189"/>
      <c r="P293" s="189"/>
      <c r="Q293" s="195"/>
      <c r="R293" s="208"/>
      <c r="S293" s="189"/>
      <c r="T293" s="189"/>
      <c r="U293" s="189"/>
      <c r="V293" s="189"/>
      <c r="W293" s="189"/>
    </row>
    <row r="294" spans="1:23" ht="15">
      <c r="A294" s="188" t="s">
        <v>228</v>
      </c>
      <c r="B294" s="198">
        <f t="shared" si="11"/>
        <v>1110.4935</v>
      </c>
      <c r="C294" s="198">
        <v>1862.5065</v>
      </c>
      <c r="D294" s="195">
        <f>'[1]JUL'!$C$34</f>
        <v>2973</v>
      </c>
      <c r="E294" s="195">
        <f>'[1]JUL'!$E$34</f>
        <v>13641</v>
      </c>
      <c r="F294" s="195">
        <f>'[1]JUL'!$G$34</f>
        <v>1408</v>
      </c>
      <c r="G294" s="232">
        <f>'[1]JUL'!$I$34</f>
        <v>3.53</v>
      </c>
      <c r="H294" s="195">
        <f>'[1]JUL'!$D$13</f>
        <v>22495</v>
      </c>
      <c r="I294" s="189"/>
      <c r="J294" s="195">
        <v>13730</v>
      </c>
      <c r="K294" s="208">
        <v>7310</v>
      </c>
      <c r="L294" s="189"/>
      <c r="M294" s="189"/>
      <c r="N294" s="189"/>
      <c r="O294" s="189"/>
      <c r="P294" s="195"/>
      <c r="Q294" s="208"/>
      <c r="R294" s="208"/>
      <c r="S294" s="189"/>
      <c r="T294" s="195"/>
      <c r="U294" s="189"/>
      <c r="V294" s="189"/>
      <c r="W294" s="189"/>
    </row>
    <row r="295" spans="1:23" ht="15">
      <c r="A295" s="188" t="s">
        <v>229</v>
      </c>
      <c r="B295" s="198">
        <f t="shared" si="11"/>
        <v>850.759</v>
      </c>
      <c r="C295" s="198">
        <v>91.241</v>
      </c>
      <c r="D295" s="195">
        <f>'[1]AUG'!$C$34</f>
        <v>942</v>
      </c>
      <c r="E295" s="195">
        <f>'[1]AUG'!$E$34</f>
        <v>9426</v>
      </c>
      <c r="F295" s="195">
        <f>'[1]AUG'!$G$34</f>
        <v>821</v>
      </c>
      <c r="G295" s="232">
        <f>'[1]AUG'!$I$34</f>
        <v>3.11</v>
      </c>
      <c r="H295" s="195">
        <f>'[1]AUG'!$D$13</f>
        <v>13190</v>
      </c>
      <c r="I295" s="189"/>
      <c r="J295" s="195">
        <v>8833</v>
      </c>
      <c r="K295" s="208">
        <v>5699</v>
      </c>
      <c r="L295" s="189"/>
      <c r="M295" s="189"/>
      <c r="N295" s="189"/>
      <c r="O295" s="189"/>
      <c r="P295" s="195"/>
      <c r="Q295" s="208"/>
      <c r="R295" s="208"/>
      <c r="S295" s="189"/>
      <c r="T295" s="189"/>
      <c r="U295" s="189"/>
      <c r="V295" s="189"/>
      <c r="W295" s="189"/>
    </row>
    <row r="296" spans="1:23" ht="15">
      <c r="A296" s="188" t="s">
        <v>230</v>
      </c>
      <c r="B296" s="198">
        <f t="shared" si="11"/>
        <v>1170.3165</v>
      </c>
      <c r="C296" s="198">
        <v>398.6835</v>
      </c>
      <c r="D296" s="195">
        <f>'[1]SEP'!$C$34</f>
        <v>1569</v>
      </c>
      <c r="E296" s="195">
        <f>'[1]SEP'!$E$34</f>
        <v>18</v>
      </c>
      <c r="F296" s="195">
        <f>'[1]SEP'!$G$34</f>
        <v>501</v>
      </c>
      <c r="G296" s="232">
        <f>'[1]SEP'!$I$34</f>
        <v>4.26</v>
      </c>
      <c r="H296" s="195">
        <f>'[1]SEP'!$D$13</f>
        <v>14240</v>
      </c>
      <c r="I296" s="189"/>
      <c r="J296" s="195">
        <v>0</v>
      </c>
      <c r="K296" s="208">
        <v>0</v>
      </c>
      <c r="L296" s="189"/>
      <c r="M296" s="189"/>
      <c r="N296" s="189"/>
      <c r="O296" s="189"/>
      <c r="P296" s="195"/>
      <c r="Q296" s="208"/>
      <c r="R296" s="208"/>
      <c r="S296" s="189"/>
      <c r="T296" s="189"/>
      <c r="U296" s="189"/>
      <c r="V296" s="189"/>
      <c r="W296" s="189"/>
    </row>
    <row r="297" spans="1:23" ht="15">
      <c r="A297" s="188" t="s">
        <v>231</v>
      </c>
      <c r="B297" s="198">
        <f t="shared" si="11"/>
        <v>520.26</v>
      </c>
      <c r="C297" s="198">
        <v>872.74</v>
      </c>
      <c r="D297" s="195">
        <f>'[1]OCT'!$C$34</f>
        <v>1393</v>
      </c>
      <c r="E297" s="195">
        <f>'[1]OCT'!$E$34</f>
        <v>18</v>
      </c>
      <c r="F297" s="195">
        <f>'[1]OCT'!$G$34</f>
        <v>330</v>
      </c>
      <c r="G297" s="232">
        <f>'[1]OCT'!$I$34</f>
        <v>1.46</v>
      </c>
      <c r="H297" s="195">
        <f>'[1]OCT'!$D$13</f>
        <v>15285</v>
      </c>
      <c r="I297" s="195"/>
      <c r="J297" s="208">
        <v>0</v>
      </c>
      <c r="K297" s="208">
        <v>0</v>
      </c>
      <c r="L297" s="189"/>
      <c r="M297" s="189"/>
      <c r="N297" s="189"/>
      <c r="O297" s="189"/>
      <c r="P297" s="195"/>
      <c r="Q297" s="195"/>
      <c r="R297" s="195"/>
      <c r="S297" s="189"/>
      <c r="T297" s="189"/>
      <c r="U297" s="189"/>
      <c r="V297" s="189"/>
      <c r="W297" s="189"/>
    </row>
    <row r="298" spans="1:23" ht="15">
      <c r="A298" s="188" t="s">
        <v>232</v>
      </c>
      <c r="B298" s="198">
        <f t="shared" si="11"/>
        <v>215.3979999999999</v>
      </c>
      <c r="C298" s="198">
        <v>1610.602</v>
      </c>
      <c r="D298" s="195">
        <f>'[1]NOV'!$C$34</f>
        <v>1826</v>
      </c>
      <c r="E298" s="195">
        <f>'[1]NOV'!$E$34</f>
        <v>18</v>
      </c>
      <c r="F298" s="195">
        <f>'[1]NOV'!$G$34</f>
        <v>274</v>
      </c>
      <c r="G298" s="232">
        <f>'[1]NOV'!$I$34</f>
        <v>0.05</v>
      </c>
      <c r="H298" s="195">
        <f>'[1]NOV'!$D$13</f>
        <v>16819</v>
      </c>
      <c r="I298" s="195"/>
      <c r="J298" s="208">
        <v>0</v>
      </c>
      <c r="K298" s="208">
        <v>0</v>
      </c>
      <c r="L298" s="189"/>
      <c r="M298" s="189"/>
      <c r="N298" s="189"/>
      <c r="O298" s="189"/>
      <c r="P298" s="189"/>
      <c r="Q298" s="189"/>
      <c r="R298" s="189"/>
      <c r="S298" s="189"/>
      <c r="T298" s="189"/>
      <c r="U298" s="189"/>
      <c r="V298" s="189"/>
      <c r="W298" s="189"/>
    </row>
    <row r="299" spans="1:23" ht="15" thickBot="1">
      <c r="A299" s="233" t="s">
        <v>233</v>
      </c>
      <c r="B299" s="217">
        <f t="shared" si="11"/>
        <v>977.335</v>
      </c>
      <c r="C299" s="234">
        <v>1963.665</v>
      </c>
      <c r="D299" s="234">
        <f>'[1]DEC'!$C$34</f>
        <v>2941</v>
      </c>
      <c r="E299" s="234">
        <f>'[1]DEC'!$E$34</f>
        <v>12</v>
      </c>
      <c r="F299" s="234">
        <f>'[1]DEC'!$G$34</f>
        <v>143</v>
      </c>
      <c r="G299" s="235">
        <f>'[1]DEC'!$I$34</f>
        <v>2.96</v>
      </c>
      <c r="H299" s="234">
        <f>'[1]DEC'!$D$13</f>
        <v>19605</v>
      </c>
      <c r="I299" s="234"/>
      <c r="J299" s="236">
        <v>0</v>
      </c>
      <c r="K299" s="236">
        <v>0</v>
      </c>
      <c r="L299" s="189"/>
      <c r="M299" s="189"/>
      <c r="N299" s="189"/>
      <c r="O299" s="189"/>
      <c r="P299" s="193"/>
      <c r="Q299" s="193"/>
      <c r="R299" s="193"/>
      <c r="S299" s="193"/>
      <c r="T299" s="193"/>
      <c r="U299" s="189"/>
      <c r="V299" s="189"/>
      <c r="W299" s="189"/>
    </row>
    <row r="300" spans="1:23" ht="15" thickTop="1">
      <c r="A300" s="198" t="s">
        <v>234</v>
      </c>
      <c r="B300" s="198">
        <f aca="true" t="shared" si="12" ref="B300:G300">SUM(B288:B299)</f>
        <v>11243.828999999998</v>
      </c>
      <c r="C300" s="195">
        <f t="shared" si="12"/>
        <v>19093.171</v>
      </c>
      <c r="D300" s="195">
        <f t="shared" si="12"/>
        <v>30337</v>
      </c>
      <c r="E300" s="195">
        <f t="shared" si="12"/>
        <v>28066</v>
      </c>
      <c r="F300" s="195">
        <f t="shared" si="12"/>
        <v>8502</v>
      </c>
      <c r="G300" s="196">
        <f t="shared" si="12"/>
        <v>23.87</v>
      </c>
      <c r="H300" s="196" t="s">
        <v>235</v>
      </c>
      <c r="I300" s="195"/>
      <c r="J300" s="195">
        <f>SUM(J288:J299)</f>
        <v>27851</v>
      </c>
      <c r="K300" s="195">
        <f>SUM(K288:K299)</f>
        <v>14610</v>
      </c>
      <c r="L300" s="189"/>
      <c r="M300" s="189"/>
      <c r="N300" s="189"/>
      <c r="O300" s="189"/>
      <c r="P300" s="189"/>
      <c r="Q300" s="189"/>
      <c r="R300" s="189"/>
      <c r="S300" s="189"/>
      <c r="T300" s="189"/>
      <c r="U300" s="189"/>
      <c r="V300" s="189"/>
      <c r="W300" s="189"/>
    </row>
    <row r="301" spans="1:23" ht="15">
      <c r="A301" s="199" t="s">
        <v>533</v>
      </c>
      <c r="B301" s="190"/>
      <c r="C301" s="190"/>
      <c r="D301" s="190"/>
      <c r="E301" s="189"/>
      <c r="F301" s="189"/>
      <c r="G301" s="208"/>
      <c r="H301" s="208"/>
      <c r="I301" s="189"/>
      <c r="J301" s="189"/>
      <c r="K301" s="189"/>
      <c r="L301" s="189"/>
      <c r="M301" s="189"/>
      <c r="N301" s="189"/>
      <c r="O301" s="189"/>
      <c r="P301" s="189"/>
      <c r="Q301" s="189"/>
      <c r="R301" s="189"/>
      <c r="S301" s="189"/>
      <c r="T301" s="189"/>
      <c r="U301" s="189"/>
      <c r="V301" s="189"/>
      <c r="W301" s="189"/>
    </row>
    <row r="302" spans="1:23" ht="15">
      <c r="A302" s="198"/>
      <c r="B302" s="220" t="s">
        <v>510</v>
      </c>
      <c r="C302" s="220" t="s">
        <v>511</v>
      </c>
      <c r="D302" s="195"/>
      <c r="E302" s="195"/>
      <c r="F302" s="195"/>
      <c r="G302" s="196"/>
      <c r="H302" s="196"/>
      <c r="I302" s="195"/>
      <c r="J302" s="220" t="s">
        <v>508</v>
      </c>
      <c r="K302" s="220" t="s">
        <v>509</v>
      </c>
      <c r="L302" s="193"/>
      <c r="M302" s="189"/>
      <c r="N302" s="189"/>
      <c r="O302" s="189"/>
      <c r="P302" s="189"/>
      <c r="Q302" s="189"/>
      <c r="R302" s="189"/>
      <c r="S302" s="189"/>
      <c r="T302" s="189"/>
      <c r="U302" s="189"/>
      <c r="V302" s="189"/>
      <c r="W302" s="189"/>
    </row>
    <row r="303" spans="1:23" ht="15">
      <c r="A303" s="198"/>
      <c r="B303" s="220" t="s">
        <v>512</v>
      </c>
      <c r="C303" s="221" t="s">
        <v>513</v>
      </c>
      <c r="D303" s="195"/>
      <c r="E303" s="195"/>
      <c r="F303" s="195"/>
      <c r="G303" s="196"/>
      <c r="H303" s="196"/>
      <c r="I303" s="195"/>
      <c r="J303" s="189" t="s">
        <v>514</v>
      </c>
      <c r="K303" s="189"/>
      <c r="L303" s="193"/>
      <c r="M303" s="189"/>
      <c r="N303" s="189"/>
      <c r="O303" s="189"/>
      <c r="P303" s="189"/>
      <c r="Q303" s="189"/>
      <c r="R303" s="189"/>
      <c r="S303" s="189"/>
      <c r="T303" s="189"/>
      <c r="U303" s="189"/>
      <c r="V303" s="189"/>
      <c r="W303" s="189"/>
    </row>
    <row r="304" spans="1:23" ht="15">
      <c r="A304" s="198"/>
      <c r="B304" s="220" t="s">
        <v>515</v>
      </c>
      <c r="C304" s="221" t="s">
        <v>516</v>
      </c>
      <c r="D304" s="195"/>
      <c r="E304" s="195"/>
      <c r="F304" s="195"/>
      <c r="G304" s="196"/>
      <c r="H304" s="196"/>
      <c r="I304" s="195"/>
      <c r="J304" s="220"/>
      <c r="K304" s="220"/>
      <c r="L304" s="189"/>
      <c r="M304" s="189"/>
      <c r="N304" s="189"/>
      <c r="O304" s="189"/>
      <c r="P304" s="189"/>
      <c r="Q304" s="189"/>
      <c r="R304" s="189"/>
      <c r="S304" s="189"/>
      <c r="T304" s="189"/>
      <c r="U304" s="189"/>
      <c r="V304" s="189"/>
      <c r="W304" s="189"/>
    </row>
    <row r="305" spans="1:23" ht="15">
      <c r="A305" s="199" t="s">
        <v>517</v>
      </c>
      <c r="B305" s="193"/>
      <c r="C305" s="193"/>
      <c r="D305" s="193"/>
      <c r="E305" s="189"/>
      <c r="F305" s="189"/>
      <c r="G305" s="223"/>
      <c r="H305" s="223"/>
      <c r="I305" s="189"/>
      <c r="J305" s="189"/>
      <c r="K305" s="189"/>
      <c r="L305" s="189"/>
      <c r="M305" s="189"/>
      <c r="N305" s="189"/>
      <c r="O305" s="189"/>
      <c r="P305" s="189"/>
      <c r="Q305" s="189"/>
      <c r="R305" s="189"/>
      <c r="S305" s="189"/>
      <c r="T305" s="189"/>
      <c r="U305" s="189"/>
      <c r="V305" s="189"/>
      <c r="W305" s="189"/>
    </row>
    <row r="306" spans="1:23" ht="15">
      <c r="A306" s="126"/>
      <c r="B306" s="126"/>
      <c r="C306" s="126"/>
      <c r="D306" s="164"/>
      <c r="E306" s="126"/>
      <c r="F306" s="164"/>
      <c r="G306" s="164"/>
      <c r="H306" s="164"/>
      <c r="I306" s="126"/>
      <c r="J306" s="126"/>
      <c r="K306" s="126"/>
      <c r="L306" s="126"/>
      <c r="M306" s="224"/>
      <c r="N306" s="224"/>
      <c r="O306" s="224"/>
      <c r="P306" s="225"/>
      <c r="Q306" s="225"/>
      <c r="R306" s="225"/>
      <c r="S306" s="225"/>
      <c r="T306" s="225"/>
      <c r="U306" s="225"/>
      <c r="V306" s="225"/>
      <c r="W306" s="225"/>
    </row>
    <row r="307" spans="1:23" ht="15">
      <c r="A307" s="127"/>
      <c r="B307" s="164"/>
      <c r="C307" s="164"/>
      <c r="D307" s="164"/>
      <c r="E307" s="164"/>
      <c r="F307" s="164"/>
      <c r="G307" s="164"/>
      <c r="H307" s="164"/>
      <c r="I307" s="126"/>
      <c r="J307" s="126"/>
      <c r="K307" s="126"/>
      <c r="L307" s="126"/>
      <c r="M307" s="226"/>
      <c r="N307" s="223"/>
      <c r="O307" s="223"/>
      <c r="P307" s="225"/>
      <c r="Q307" s="225"/>
      <c r="R307" s="225"/>
      <c r="S307" s="225"/>
      <c r="T307" s="225"/>
      <c r="U307" s="225"/>
      <c r="V307" s="225"/>
      <c r="W307" s="225"/>
    </row>
    <row r="308" spans="1:23" ht="15">
      <c r="A308" s="126"/>
      <c r="B308" s="164"/>
      <c r="C308" s="164"/>
      <c r="D308" s="164"/>
      <c r="E308" s="164"/>
      <c r="F308" s="164"/>
      <c r="G308" s="164"/>
      <c r="H308" s="164"/>
      <c r="I308" s="126"/>
      <c r="J308" s="126"/>
      <c r="K308" s="126"/>
      <c r="L308" s="126"/>
      <c r="M308" s="226"/>
      <c r="N308" s="223"/>
      <c r="O308" s="223"/>
      <c r="P308" s="225"/>
      <c r="Q308" s="225"/>
      <c r="R308" s="225"/>
      <c r="S308" s="225"/>
      <c r="T308" s="225"/>
      <c r="U308" s="225"/>
      <c r="V308" s="225"/>
      <c r="W308" s="225"/>
    </row>
    <row r="309" spans="1:23" ht="15">
      <c r="A309" s="126"/>
      <c r="B309" s="141"/>
      <c r="C309" s="141"/>
      <c r="D309" s="141"/>
      <c r="E309" s="159"/>
      <c r="F309" s="141"/>
      <c r="G309" s="154"/>
      <c r="H309" s="154"/>
      <c r="I309" s="126"/>
      <c r="J309" s="126"/>
      <c r="K309" s="126"/>
      <c r="L309" s="126"/>
      <c r="M309" s="226"/>
      <c r="N309" s="223"/>
      <c r="O309" s="223"/>
      <c r="P309" s="225"/>
      <c r="Q309" s="225"/>
      <c r="R309" s="225"/>
      <c r="S309" s="225"/>
      <c r="T309" s="225"/>
      <c r="U309" s="225"/>
      <c r="V309" s="225"/>
      <c r="W309" s="225"/>
    </row>
    <row r="310" spans="1:23" ht="15">
      <c r="A310" s="126"/>
      <c r="B310" s="141"/>
      <c r="C310" s="141"/>
      <c r="D310" s="141"/>
      <c r="E310" s="159"/>
      <c r="F310" s="141"/>
      <c r="G310" s="154"/>
      <c r="H310" s="154"/>
      <c r="I310" s="126"/>
      <c r="J310" s="126"/>
      <c r="K310" s="126"/>
      <c r="L310" s="126"/>
      <c r="M310" s="226"/>
      <c r="N310" s="223"/>
      <c r="O310" s="223"/>
      <c r="P310" s="225"/>
      <c r="Q310" s="225"/>
      <c r="R310" s="225"/>
      <c r="S310" s="225"/>
      <c r="T310" s="225"/>
      <c r="U310" s="225"/>
      <c r="V310" s="225"/>
      <c r="W310" s="225"/>
    </row>
    <row r="311" spans="1:23" ht="15">
      <c r="A311" s="126"/>
      <c r="B311" s="141"/>
      <c r="C311" s="141"/>
      <c r="D311" s="141"/>
      <c r="E311" s="159"/>
      <c r="F311" s="141"/>
      <c r="G311" s="154"/>
      <c r="H311" s="154"/>
      <c r="I311" s="126"/>
      <c r="J311" s="126"/>
      <c r="K311" s="126"/>
      <c r="L311" s="126"/>
      <c r="M311" s="226"/>
      <c r="N311" s="223"/>
      <c r="O311" s="223"/>
      <c r="P311" s="225"/>
      <c r="Q311" s="225"/>
      <c r="R311" s="225"/>
      <c r="S311" s="225"/>
      <c r="T311" s="225"/>
      <c r="U311" s="225"/>
      <c r="V311" s="225"/>
      <c r="W311" s="225"/>
    </row>
    <row r="312" spans="1:23" ht="15">
      <c r="A312" s="126"/>
      <c r="B312" s="141"/>
      <c r="C312" s="141"/>
      <c r="D312" s="141"/>
      <c r="E312" s="159"/>
      <c r="F312" s="141"/>
      <c r="G312" s="154"/>
      <c r="H312" s="154"/>
      <c r="I312" s="126"/>
      <c r="J312" s="126"/>
      <c r="K312" s="126"/>
      <c r="L312" s="126"/>
      <c r="M312" s="226"/>
      <c r="N312" s="223"/>
      <c r="O312" s="223"/>
      <c r="P312" s="225"/>
      <c r="Q312" s="225"/>
      <c r="R312" s="225"/>
      <c r="S312" s="225"/>
      <c r="T312" s="225"/>
      <c r="U312" s="225"/>
      <c r="V312" s="225"/>
      <c r="W312" s="225"/>
    </row>
    <row r="313" spans="1:23" ht="15">
      <c r="A313" s="126"/>
      <c r="B313" s="141"/>
      <c r="C313" s="141"/>
      <c r="D313" s="141"/>
      <c r="E313" s="159"/>
      <c r="F313" s="141"/>
      <c r="G313" s="154"/>
      <c r="H313" s="154"/>
      <c r="I313" s="126"/>
      <c r="J313" s="126"/>
      <c r="K313" s="126"/>
      <c r="L313" s="126"/>
      <c r="M313" s="226"/>
      <c r="N313" s="223"/>
      <c r="O313" s="223"/>
      <c r="P313" s="225"/>
      <c r="Q313" s="225"/>
      <c r="R313" s="225"/>
      <c r="S313" s="225"/>
      <c r="T313" s="225"/>
      <c r="U313" s="225"/>
      <c r="V313" s="225"/>
      <c r="W313" s="225"/>
    </row>
    <row r="314" spans="1:23" ht="15">
      <c r="A314" s="126"/>
      <c r="B314" s="141"/>
      <c r="C314" s="141"/>
      <c r="D314" s="141"/>
      <c r="E314" s="159"/>
      <c r="F314" s="141"/>
      <c r="G314" s="154"/>
      <c r="H314" s="154"/>
      <c r="I314" s="126"/>
      <c r="J314" s="126"/>
      <c r="K314" s="126"/>
      <c r="L314" s="126"/>
      <c r="M314" s="226"/>
      <c r="N314" s="223"/>
      <c r="O314" s="223"/>
      <c r="P314" s="225"/>
      <c r="Q314" s="225"/>
      <c r="R314" s="225"/>
      <c r="S314" s="225"/>
      <c r="T314" s="225"/>
      <c r="U314" s="225"/>
      <c r="V314" s="225"/>
      <c r="W314" s="225"/>
    </row>
    <row r="315" spans="1:23" ht="15">
      <c r="A315" s="126"/>
      <c r="B315" s="141"/>
      <c r="C315" s="141"/>
      <c r="D315" s="141"/>
      <c r="E315" s="159"/>
      <c r="F315" s="141"/>
      <c r="G315" s="154"/>
      <c r="H315" s="154"/>
      <c r="I315" s="126"/>
      <c r="J315" s="126"/>
      <c r="K315" s="126"/>
      <c r="L315" s="126"/>
      <c r="M315" s="226"/>
      <c r="N315" s="223"/>
      <c r="O315" s="223"/>
      <c r="P315" s="225"/>
      <c r="Q315" s="225"/>
      <c r="R315" s="225"/>
      <c r="S315" s="225"/>
      <c r="T315" s="225"/>
      <c r="U315" s="225"/>
      <c r="V315" s="225"/>
      <c r="W315" s="225"/>
    </row>
    <row r="316" spans="1:23" ht="15">
      <c r="A316" s="126"/>
      <c r="B316" s="141"/>
      <c r="C316" s="141"/>
      <c r="D316" s="141"/>
      <c r="E316" s="159"/>
      <c r="F316" s="141"/>
      <c r="G316" s="154"/>
      <c r="H316" s="154"/>
      <c r="I316" s="126"/>
      <c r="J316" s="126"/>
      <c r="K316" s="126"/>
      <c r="L316" s="126"/>
      <c r="M316" s="226"/>
      <c r="N316" s="223"/>
      <c r="O316" s="223"/>
      <c r="P316" s="225"/>
      <c r="Q316" s="225"/>
      <c r="R316" s="225"/>
      <c r="S316" s="225"/>
      <c r="T316" s="225"/>
      <c r="U316" s="225"/>
      <c r="V316" s="225"/>
      <c r="W316" s="225"/>
    </row>
    <row r="317" spans="1:23" ht="15">
      <c r="A317" s="126"/>
      <c r="B317" s="141"/>
      <c r="C317" s="141"/>
      <c r="D317" s="141"/>
      <c r="E317" s="159"/>
      <c r="F317" s="141"/>
      <c r="G317" s="154"/>
      <c r="H317" s="154"/>
      <c r="I317" s="126"/>
      <c r="J317" s="126"/>
      <c r="K317" s="126"/>
      <c r="L317" s="126"/>
      <c r="M317" s="226"/>
      <c r="N317" s="223"/>
      <c r="O317" s="223"/>
      <c r="P317" s="225"/>
      <c r="Q317" s="225"/>
      <c r="R317" s="225"/>
      <c r="S317" s="225"/>
      <c r="T317" s="225"/>
      <c r="U317" s="225"/>
      <c r="V317" s="225"/>
      <c r="W317" s="225"/>
    </row>
    <row r="318" spans="1:23" ht="15">
      <c r="A318" s="126"/>
      <c r="B318" s="141"/>
      <c r="C318" s="141"/>
      <c r="D318" s="141"/>
      <c r="E318" s="159"/>
      <c r="F318" s="141"/>
      <c r="G318" s="154"/>
      <c r="H318" s="154"/>
      <c r="I318" s="126"/>
      <c r="J318" s="126"/>
      <c r="K318" s="126"/>
      <c r="L318" s="126"/>
      <c r="M318" s="226"/>
      <c r="N318" s="223"/>
      <c r="O318" s="223"/>
      <c r="P318" s="225"/>
      <c r="Q318" s="225"/>
      <c r="R318" s="225"/>
      <c r="S318" s="225"/>
      <c r="T318" s="225"/>
      <c r="U318" s="225"/>
      <c r="V318" s="225"/>
      <c r="W318" s="225"/>
    </row>
    <row r="319" spans="1:23" ht="15">
      <c r="A319" s="126"/>
      <c r="B319" s="141"/>
      <c r="C319" s="141"/>
      <c r="D319" s="141"/>
      <c r="E319" s="159"/>
      <c r="F319" s="141"/>
      <c r="G319" s="154"/>
      <c r="H319" s="154"/>
      <c r="I319" s="126"/>
      <c r="J319" s="126"/>
      <c r="K319" s="126"/>
      <c r="L319" s="126"/>
      <c r="M319" s="198"/>
      <c r="N319" s="226"/>
      <c r="O319" s="226"/>
      <c r="P319" s="225"/>
      <c r="Q319" s="225"/>
      <c r="R319" s="225"/>
      <c r="S319" s="225"/>
      <c r="T319" s="225"/>
      <c r="U319" s="225"/>
      <c r="V319" s="225"/>
      <c r="W319" s="225"/>
    </row>
    <row r="320" spans="1:23" ht="15">
      <c r="A320" s="126"/>
      <c r="B320" s="141"/>
      <c r="C320" s="141"/>
      <c r="D320" s="141"/>
      <c r="E320" s="159"/>
      <c r="F320" s="141"/>
      <c r="G320" s="154"/>
      <c r="H320" s="154"/>
      <c r="I320" s="126"/>
      <c r="J320" s="126"/>
      <c r="K320" s="126"/>
      <c r="L320" s="126"/>
      <c r="M320" s="225"/>
      <c r="N320" s="200"/>
      <c r="O320" s="200"/>
      <c r="P320" s="190"/>
      <c r="Q320" s="225"/>
      <c r="R320" s="225"/>
      <c r="S320" s="225"/>
      <c r="T320" s="225"/>
      <c r="U320" s="225"/>
      <c r="V320" s="225"/>
      <c r="W320" s="225"/>
    </row>
    <row r="321" spans="1:23" ht="15">
      <c r="A321" s="141"/>
      <c r="B321" s="141"/>
      <c r="C321" s="141"/>
      <c r="D321" s="141"/>
      <c r="E321" s="159"/>
      <c r="F321" s="141"/>
      <c r="G321" s="141"/>
      <c r="H321" s="141"/>
      <c r="I321" s="126"/>
      <c r="J321" s="126"/>
      <c r="K321" s="126"/>
      <c r="L321" s="126"/>
      <c r="M321" s="225"/>
      <c r="N321" s="190"/>
      <c r="O321" s="190"/>
      <c r="P321" s="225"/>
      <c r="Q321" s="225"/>
      <c r="R321" s="225"/>
      <c r="S321" s="225"/>
      <c r="T321" s="225"/>
      <c r="U321" s="225"/>
      <c r="V321" s="225"/>
      <c r="W321" s="225"/>
    </row>
    <row r="322" spans="1:23" ht="15">
      <c r="A322" s="145"/>
      <c r="B322" s="126"/>
      <c r="C322" s="126"/>
      <c r="D322" s="126"/>
      <c r="E322" s="154"/>
      <c r="F322" s="126"/>
      <c r="G322" s="146"/>
      <c r="H322" s="146"/>
      <c r="I322" s="127"/>
      <c r="J322" s="126"/>
      <c r="K322" s="126"/>
      <c r="L322" s="126"/>
      <c r="M322" s="225"/>
      <c r="N322" s="225"/>
      <c r="O322" s="225"/>
      <c r="P322" s="225"/>
      <c r="Q322" s="225"/>
      <c r="R322" s="225"/>
      <c r="S322" s="225"/>
      <c r="T322" s="225"/>
      <c r="U322" s="225"/>
      <c r="V322" s="225"/>
      <c r="W322" s="225"/>
    </row>
    <row r="323" spans="1:23" ht="15">
      <c r="A323" s="126"/>
      <c r="B323" s="126"/>
      <c r="C323" s="126"/>
      <c r="D323" s="126"/>
      <c r="E323" s="154"/>
      <c r="F323" s="126"/>
      <c r="G323" s="127"/>
      <c r="H323" s="127"/>
      <c r="I323" s="126"/>
      <c r="J323" s="126"/>
      <c r="K323" s="126"/>
      <c r="L323" s="126"/>
      <c r="M323" s="225"/>
      <c r="N323" s="225"/>
      <c r="O323" s="225"/>
      <c r="P323" s="225"/>
      <c r="Q323" s="225"/>
      <c r="R323" s="225"/>
      <c r="S323" s="225"/>
      <c r="T323" s="225"/>
      <c r="U323" s="225"/>
      <c r="V323" s="225"/>
      <c r="W323" s="225"/>
    </row>
    <row r="324" spans="1:23" ht="15">
      <c r="A324" s="249"/>
      <c r="B324" s="249"/>
      <c r="C324" s="249"/>
      <c r="D324" s="249"/>
      <c r="E324" s="249"/>
      <c r="F324" s="249"/>
      <c r="G324" s="249"/>
      <c r="H324" s="249"/>
      <c r="I324" s="126"/>
      <c r="J324" s="126"/>
      <c r="K324" s="126"/>
      <c r="L324" s="126"/>
      <c r="M324" s="225"/>
      <c r="N324" s="225"/>
      <c r="O324" s="225"/>
      <c r="P324" s="225"/>
      <c r="Q324" s="225"/>
      <c r="R324" s="225"/>
      <c r="S324" s="225"/>
      <c r="T324" s="225"/>
      <c r="U324" s="225"/>
      <c r="V324" s="225"/>
      <c r="W324" s="225"/>
    </row>
    <row r="325" spans="1:23" ht="15">
      <c r="A325" s="249"/>
      <c r="B325" s="249"/>
      <c r="C325" s="249"/>
      <c r="D325" s="249"/>
      <c r="E325" s="249"/>
      <c r="F325" s="249"/>
      <c r="G325" s="249"/>
      <c r="H325" s="249"/>
      <c r="I325" s="126"/>
      <c r="J325" s="126"/>
      <c r="K325" s="126"/>
      <c r="L325" s="126"/>
      <c r="M325" s="224"/>
      <c r="N325" s="225"/>
      <c r="O325" s="225"/>
      <c r="P325" s="225"/>
      <c r="Q325" s="225"/>
      <c r="R325" s="225"/>
      <c r="S325" s="225"/>
      <c r="T325" s="225"/>
      <c r="U325" s="225"/>
      <c r="V325" s="225"/>
      <c r="W325" s="225"/>
    </row>
    <row r="326" spans="1:23" ht="15">
      <c r="A326" s="126"/>
      <c r="B326" s="250"/>
      <c r="C326" s="250"/>
      <c r="D326" s="250"/>
      <c r="E326" s="250"/>
      <c r="F326" s="250"/>
      <c r="G326" s="126"/>
      <c r="H326" s="126"/>
      <c r="I326" s="126"/>
      <c r="J326" s="126"/>
      <c r="K326" s="126"/>
      <c r="L326" s="126"/>
      <c r="M326" s="224"/>
      <c r="N326" s="224"/>
      <c r="O326" s="224"/>
      <c r="P326" s="225"/>
      <c r="Q326" s="225"/>
      <c r="R326" s="225"/>
      <c r="S326" s="225"/>
      <c r="T326" s="225"/>
      <c r="U326" s="225"/>
      <c r="V326" s="225"/>
      <c r="W326" s="225"/>
    </row>
    <row r="327" spans="1:23" ht="15">
      <c r="A327" s="126"/>
      <c r="B327" s="127"/>
      <c r="C327" s="127"/>
      <c r="D327" s="127"/>
      <c r="E327" s="127"/>
      <c r="F327" s="164"/>
      <c r="G327" s="249"/>
      <c r="H327" s="249"/>
      <c r="I327" s="126"/>
      <c r="J327" s="126"/>
      <c r="K327" s="126"/>
      <c r="L327" s="126"/>
      <c r="M327" s="224"/>
      <c r="N327" s="224"/>
      <c r="O327" s="224"/>
      <c r="P327" s="225"/>
      <c r="Q327" s="225"/>
      <c r="R327" s="225"/>
      <c r="S327" s="225"/>
      <c r="T327" s="225"/>
      <c r="U327" s="225"/>
      <c r="V327" s="225"/>
      <c r="W327" s="225"/>
    </row>
    <row r="328" spans="1:23" ht="15">
      <c r="A328" s="126"/>
      <c r="B328" s="126"/>
      <c r="C328" s="126"/>
      <c r="D328" s="164"/>
      <c r="E328" s="126"/>
      <c r="F328" s="164"/>
      <c r="G328" s="164"/>
      <c r="H328" s="164"/>
      <c r="I328" s="126"/>
      <c r="J328" s="126"/>
      <c r="K328" s="126"/>
      <c r="L328" s="126"/>
      <c r="M328" s="224"/>
      <c r="N328" s="224"/>
      <c r="O328" s="224"/>
      <c r="P328" s="225"/>
      <c r="Q328" s="225"/>
      <c r="R328" s="225"/>
      <c r="S328" s="225"/>
      <c r="T328" s="225"/>
      <c r="U328" s="225"/>
      <c r="V328" s="225"/>
      <c r="W328" s="225"/>
    </row>
    <row r="329" spans="1:23" ht="15">
      <c r="A329" s="127"/>
      <c r="B329" s="164"/>
      <c r="C329" s="164"/>
      <c r="D329" s="164"/>
      <c r="E329" s="164"/>
      <c r="F329" s="164"/>
      <c r="G329" s="164"/>
      <c r="H329" s="164"/>
      <c r="I329" s="126"/>
      <c r="J329" s="126"/>
      <c r="K329" s="126"/>
      <c r="L329" s="126"/>
      <c r="M329" s="226"/>
      <c r="N329" s="223"/>
      <c r="O329" s="223"/>
      <c r="P329" s="225"/>
      <c r="Q329" s="225"/>
      <c r="R329" s="225"/>
      <c r="S329" s="225"/>
      <c r="T329" s="225"/>
      <c r="U329" s="225"/>
      <c r="V329" s="225"/>
      <c r="W329" s="225"/>
    </row>
    <row r="330" spans="1:23" ht="15">
      <c r="A330" s="126"/>
      <c r="B330" s="164"/>
      <c r="C330" s="164"/>
      <c r="D330" s="164"/>
      <c r="E330" s="164"/>
      <c r="F330" s="164"/>
      <c r="G330" s="164"/>
      <c r="H330" s="164"/>
      <c r="I330" s="126"/>
      <c r="J330" s="126"/>
      <c r="K330" s="126"/>
      <c r="L330" s="126"/>
      <c r="M330" s="226"/>
      <c r="N330" s="223"/>
      <c r="O330" s="223"/>
      <c r="P330" s="225"/>
      <c r="Q330" s="225"/>
      <c r="R330" s="225"/>
      <c r="S330" s="225"/>
      <c r="T330" s="225"/>
      <c r="U330" s="225"/>
      <c r="V330" s="225"/>
      <c r="W330" s="225"/>
    </row>
    <row r="331" spans="1:23" ht="15">
      <c r="A331" s="126"/>
      <c r="B331" s="141"/>
      <c r="C331" s="141"/>
      <c r="D331" s="141"/>
      <c r="E331" s="159"/>
      <c r="F331" s="141"/>
      <c r="G331" s="154"/>
      <c r="H331" s="154"/>
      <c r="I331" s="126"/>
      <c r="J331" s="126"/>
      <c r="K331" s="126"/>
      <c r="L331" s="126"/>
      <c r="M331" s="226"/>
      <c r="N331" s="223"/>
      <c r="O331" s="223"/>
      <c r="P331" s="225"/>
      <c r="Q331" s="225"/>
      <c r="R331" s="225"/>
      <c r="S331" s="225"/>
      <c r="T331" s="225"/>
      <c r="U331" s="225"/>
      <c r="V331" s="225"/>
      <c r="W331" s="225"/>
    </row>
    <row r="332" spans="1:23" ht="15">
      <c r="A332" s="126"/>
      <c r="B332" s="141"/>
      <c r="C332" s="141"/>
      <c r="D332" s="141"/>
      <c r="E332" s="159"/>
      <c r="F332" s="141"/>
      <c r="G332" s="154"/>
      <c r="H332" s="154"/>
      <c r="I332" s="126"/>
      <c r="J332" s="126"/>
      <c r="K332" s="126"/>
      <c r="L332" s="126"/>
      <c r="M332" s="226"/>
      <c r="N332" s="223"/>
      <c r="O332" s="223"/>
      <c r="P332" s="225"/>
      <c r="Q332" s="225"/>
      <c r="R332" s="225"/>
      <c r="S332" s="225"/>
      <c r="T332" s="225"/>
      <c r="U332" s="225"/>
      <c r="V332" s="225"/>
      <c r="W332" s="225"/>
    </row>
    <row r="333" spans="1:23" ht="15">
      <c r="A333" s="126"/>
      <c r="B333" s="141"/>
      <c r="C333" s="141"/>
      <c r="D333" s="141"/>
      <c r="E333" s="159"/>
      <c r="F333" s="141"/>
      <c r="G333" s="154"/>
      <c r="H333" s="154"/>
      <c r="I333" s="126"/>
      <c r="J333" s="126"/>
      <c r="K333" s="126"/>
      <c r="L333" s="126"/>
      <c r="M333" s="226"/>
      <c r="N333" s="223"/>
      <c r="O333" s="223"/>
      <c r="P333" s="225"/>
      <c r="Q333" s="225"/>
      <c r="R333" s="225"/>
      <c r="S333" s="225"/>
      <c r="T333" s="225"/>
      <c r="U333" s="225"/>
      <c r="V333" s="225"/>
      <c r="W333" s="225"/>
    </row>
    <row r="334" spans="1:23" ht="15">
      <c r="A334" s="126"/>
      <c r="B334" s="141"/>
      <c r="C334" s="141"/>
      <c r="D334" s="141"/>
      <c r="E334" s="159"/>
      <c r="F334" s="141"/>
      <c r="G334" s="154"/>
      <c r="H334" s="154"/>
      <c r="I334" s="126"/>
      <c r="J334" s="126"/>
      <c r="K334" s="126"/>
      <c r="L334" s="126"/>
      <c r="M334" s="226"/>
      <c r="N334" s="223"/>
      <c r="O334" s="223"/>
      <c r="P334" s="225"/>
      <c r="Q334" s="225"/>
      <c r="R334" s="225"/>
      <c r="S334" s="225"/>
      <c r="T334" s="225"/>
      <c r="U334" s="225"/>
      <c r="V334" s="225"/>
      <c r="W334" s="225"/>
    </row>
    <row r="335" spans="1:23" ht="15">
      <c r="A335" s="126"/>
      <c r="B335" s="141"/>
      <c r="C335" s="141"/>
      <c r="D335" s="141"/>
      <c r="E335" s="159"/>
      <c r="F335" s="141"/>
      <c r="G335" s="154"/>
      <c r="H335" s="154"/>
      <c r="I335" s="126"/>
      <c r="J335" s="126"/>
      <c r="K335" s="126"/>
      <c r="L335" s="126"/>
      <c r="M335" s="226"/>
      <c r="N335" s="223"/>
      <c r="O335" s="223"/>
      <c r="P335" s="225"/>
      <c r="Q335" s="225"/>
      <c r="R335" s="225"/>
      <c r="S335" s="225"/>
      <c r="T335" s="225"/>
      <c r="U335" s="225"/>
      <c r="V335" s="225"/>
      <c r="W335" s="225"/>
    </row>
    <row r="336" spans="1:23" ht="15">
      <c r="A336" s="126"/>
      <c r="B336" s="141"/>
      <c r="C336" s="141"/>
      <c r="D336" s="141"/>
      <c r="E336" s="159"/>
      <c r="F336" s="141"/>
      <c r="G336" s="154"/>
      <c r="H336" s="154"/>
      <c r="I336" s="126"/>
      <c r="J336" s="126"/>
      <c r="K336" s="126"/>
      <c r="L336" s="126"/>
      <c r="M336" s="226"/>
      <c r="N336" s="223"/>
      <c r="O336" s="223"/>
      <c r="P336" s="225"/>
      <c r="Q336" s="225"/>
      <c r="R336" s="225"/>
      <c r="S336" s="225"/>
      <c r="T336" s="225"/>
      <c r="U336" s="225"/>
      <c r="V336" s="225"/>
      <c r="W336" s="225"/>
    </row>
    <row r="337" spans="1:23" ht="15">
      <c r="A337" s="126"/>
      <c r="B337" s="141"/>
      <c r="C337" s="141"/>
      <c r="D337" s="141"/>
      <c r="E337" s="159"/>
      <c r="F337" s="141"/>
      <c r="G337" s="154"/>
      <c r="H337" s="154"/>
      <c r="I337" s="126"/>
      <c r="J337" s="126"/>
      <c r="K337" s="126"/>
      <c r="L337" s="126"/>
      <c r="M337" s="226"/>
      <c r="N337" s="223"/>
      <c r="O337" s="223"/>
      <c r="P337" s="225"/>
      <c r="Q337" s="225"/>
      <c r="R337" s="225"/>
      <c r="S337" s="225"/>
      <c r="T337" s="225"/>
      <c r="U337" s="225"/>
      <c r="V337" s="225"/>
      <c r="W337" s="225"/>
    </row>
    <row r="338" spans="1:23" ht="15">
      <c r="A338" s="126"/>
      <c r="B338" s="141"/>
      <c r="C338" s="141"/>
      <c r="D338" s="141"/>
      <c r="E338" s="159"/>
      <c r="F338" s="141"/>
      <c r="G338" s="154"/>
      <c r="H338" s="154"/>
      <c r="I338" s="126"/>
      <c r="J338" s="126"/>
      <c r="K338" s="126"/>
      <c r="L338" s="126"/>
      <c r="M338" s="226"/>
      <c r="N338" s="223"/>
      <c r="O338" s="223"/>
      <c r="P338" s="225"/>
      <c r="Q338" s="225"/>
      <c r="R338" s="225"/>
      <c r="S338" s="225"/>
      <c r="T338" s="225"/>
      <c r="U338" s="225"/>
      <c r="V338" s="225"/>
      <c r="W338" s="225"/>
    </row>
    <row r="339" spans="1:23" ht="15">
      <c r="A339" s="126"/>
      <c r="B339" s="141"/>
      <c r="C339" s="141"/>
      <c r="D339" s="141"/>
      <c r="E339" s="159"/>
      <c r="F339" s="141"/>
      <c r="G339" s="154"/>
      <c r="H339" s="154"/>
      <c r="I339" s="126"/>
      <c r="J339" s="126"/>
      <c r="K339" s="126"/>
      <c r="L339" s="126"/>
      <c r="M339" s="226"/>
      <c r="N339" s="223"/>
      <c r="O339" s="223"/>
      <c r="P339" s="225"/>
      <c r="Q339" s="225"/>
      <c r="R339" s="225"/>
      <c r="S339" s="225"/>
      <c r="T339" s="225"/>
      <c r="U339" s="225"/>
      <c r="V339" s="225"/>
      <c r="W339" s="225"/>
    </row>
    <row r="340" spans="1:23" ht="15">
      <c r="A340" s="126"/>
      <c r="B340" s="141"/>
      <c r="C340" s="141"/>
      <c r="D340" s="141"/>
      <c r="E340" s="159"/>
      <c r="F340" s="141"/>
      <c r="G340" s="154"/>
      <c r="H340" s="154"/>
      <c r="I340" s="126"/>
      <c r="J340" s="126"/>
      <c r="K340" s="126"/>
      <c r="L340" s="126"/>
      <c r="M340" s="226"/>
      <c r="N340" s="223"/>
      <c r="O340" s="223"/>
      <c r="P340" s="225"/>
      <c r="Q340" s="225"/>
      <c r="R340" s="225"/>
      <c r="S340" s="225"/>
      <c r="T340" s="225"/>
      <c r="U340" s="225"/>
      <c r="V340" s="225"/>
      <c r="W340" s="225"/>
    </row>
    <row r="341" spans="1:23" ht="15">
      <c r="A341" s="126"/>
      <c r="B341" s="141"/>
      <c r="C341" s="141"/>
      <c r="D341" s="141"/>
      <c r="E341" s="159"/>
      <c r="F341" s="141"/>
      <c r="G341" s="154"/>
      <c r="H341" s="154"/>
      <c r="I341" s="126"/>
      <c r="J341" s="126"/>
      <c r="K341" s="126"/>
      <c r="L341" s="126"/>
      <c r="M341" s="198"/>
      <c r="N341" s="226"/>
      <c r="O341" s="226"/>
      <c r="P341" s="225"/>
      <c r="Q341" s="225"/>
      <c r="R341" s="225"/>
      <c r="S341" s="225"/>
      <c r="T341" s="225"/>
      <c r="U341" s="225"/>
      <c r="V341" s="225"/>
      <c r="W341" s="225"/>
    </row>
    <row r="342" spans="1:23" ht="15">
      <c r="A342" s="126"/>
      <c r="B342" s="141"/>
      <c r="C342" s="141"/>
      <c r="D342" s="141"/>
      <c r="E342" s="159"/>
      <c r="F342" s="141"/>
      <c r="G342" s="154"/>
      <c r="H342" s="154"/>
      <c r="I342" s="126"/>
      <c r="J342" s="126"/>
      <c r="K342" s="126"/>
      <c r="L342" s="126"/>
      <c r="M342" s="226"/>
      <c r="N342" s="200"/>
      <c r="O342" s="200"/>
      <c r="P342" s="190"/>
      <c r="Q342" s="225"/>
      <c r="R342" s="225"/>
      <c r="S342" s="225"/>
      <c r="T342" s="225"/>
      <c r="U342" s="225"/>
      <c r="V342" s="225"/>
      <c r="W342" s="225"/>
    </row>
    <row r="343" spans="1:23" ht="15">
      <c r="A343" s="141"/>
      <c r="B343" s="141"/>
      <c r="C343" s="141"/>
      <c r="D343" s="141"/>
      <c r="E343" s="159"/>
      <c r="F343" s="141"/>
      <c r="G343" s="141"/>
      <c r="H343" s="141"/>
      <c r="I343" s="126"/>
      <c r="J343" s="126"/>
      <c r="K343" s="126"/>
      <c r="L343" s="126"/>
      <c r="M343" s="226"/>
      <c r="N343" s="225"/>
      <c r="O343" s="225"/>
      <c r="P343" s="225"/>
      <c r="Q343" s="225"/>
      <c r="R343" s="225"/>
      <c r="S343" s="225"/>
      <c r="T343" s="225"/>
      <c r="U343" s="225"/>
      <c r="V343" s="225"/>
      <c r="W343" s="225"/>
    </row>
    <row r="344" spans="1:23" ht="15">
      <c r="A344" s="145"/>
      <c r="B344" s="141"/>
      <c r="C344" s="141"/>
      <c r="D344" s="141"/>
      <c r="E344" s="141"/>
      <c r="F344" s="141"/>
      <c r="G344" s="146"/>
      <c r="H344" s="146"/>
      <c r="I344" s="127"/>
      <c r="J344" s="126"/>
      <c r="K344" s="126"/>
      <c r="L344" s="126"/>
      <c r="M344" s="226"/>
      <c r="N344" s="225"/>
      <c r="O344" s="225"/>
      <c r="P344" s="225"/>
      <c r="Q344" s="225"/>
      <c r="R344" s="225"/>
      <c r="S344" s="225"/>
      <c r="T344" s="225"/>
      <c r="U344" s="225"/>
      <c r="V344" s="225"/>
      <c r="W344" s="225"/>
    </row>
    <row r="345" spans="1:23" ht="15">
      <c r="A345" s="126"/>
      <c r="B345" s="139"/>
      <c r="C345" s="139"/>
      <c r="D345" s="139"/>
      <c r="E345" s="139"/>
      <c r="F345" s="139"/>
      <c r="G345" s="127"/>
      <c r="H345" s="127"/>
      <c r="I345" s="160"/>
      <c r="J345" s="160"/>
      <c r="K345" s="160"/>
      <c r="L345" s="160"/>
      <c r="M345" s="195"/>
      <c r="N345" s="189"/>
      <c r="O345" s="189"/>
      <c r="P345" s="189"/>
      <c r="Q345" s="189"/>
      <c r="R345" s="189"/>
      <c r="S345" s="189"/>
      <c r="T345" s="189"/>
      <c r="U345" s="189"/>
      <c r="V345" s="189"/>
      <c r="W345" s="189"/>
    </row>
    <row r="346" spans="1:23" ht="15">
      <c r="A346" s="254"/>
      <c r="B346" s="254"/>
      <c r="C346" s="254"/>
      <c r="D346" s="254"/>
      <c r="E346" s="254"/>
      <c r="F346" s="254"/>
      <c r="G346" s="254"/>
      <c r="H346" s="254"/>
      <c r="I346" s="254"/>
      <c r="J346" s="254"/>
      <c r="K346" s="254"/>
      <c r="M346" s="195"/>
      <c r="N346" s="189"/>
      <c r="O346" s="189"/>
      <c r="P346" s="189"/>
      <c r="Q346" s="189"/>
      <c r="R346" s="189"/>
      <c r="S346" s="189"/>
      <c r="T346" s="189"/>
      <c r="U346" s="189"/>
      <c r="V346" s="189"/>
      <c r="W346" s="189"/>
    </row>
    <row r="347" spans="1:23" ht="15">
      <c r="A347" s="255"/>
      <c r="B347" s="255"/>
      <c r="C347" s="255"/>
      <c r="D347" s="255"/>
      <c r="E347" s="255"/>
      <c r="F347" s="255"/>
      <c r="G347" s="255"/>
      <c r="H347" s="255"/>
      <c r="I347" s="255"/>
      <c r="J347" s="255"/>
      <c r="K347" s="255"/>
      <c r="M347" s="193"/>
      <c r="N347" s="189"/>
      <c r="O347" s="189"/>
      <c r="P347" s="189"/>
      <c r="Q347" s="189"/>
      <c r="R347" s="189"/>
      <c r="S347" s="189"/>
      <c r="T347" s="189"/>
      <c r="U347" s="189"/>
      <c r="V347" s="189"/>
      <c r="W347" s="189"/>
    </row>
    <row r="348" spans="1:23" ht="15">
      <c r="A348" s="126"/>
      <c r="B348" s="256"/>
      <c r="C348" s="256"/>
      <c r="D348" s="256"/>
      <c r="E348" s="256"/>
      <c r="F348" s="256"/>
      <c r="M348" s="211"/>
      <c r="N348" s="189"/>
      <c r="O348" s="189"/>
      <c r="P348" s="194"/>
      <c r="Q348" s="194"/>
      <c r="R348" s="194"/>
      <c r="S348" s="189"/>
      <c r="T348" s="189"/>
      <c r="U348" s="189"/>
      <c r="V348" s="189"/>
      <c r="W348" s="189"/>
    </row>
    <row r="349" spans="1:23" ht="15">
      <c r="A349" s="126"/>
      <c r="B349" s="132"/>
      <c r="C349" s="132"/>
      <c r="D349" s="132"/>
      <c r="E349" s="132"/>
      <c r="F349" s="132"/>
      <c r="G349" s="251"/>
      <c r="H349" s="251"/>
      <c r="I349" s="251"/>
      <c r="J349" s="251"/>
      <c r="M349" s="194"/>
      <c r="N349" s="194"/>
      <c r="O349" s="194"/>
      <c r="P349" s="194"/>
      <c r="Q349" s="194"/>
      <c r="R349" s="194"/>
      <c r="S349" s="189"/>
      <c r="T349" s="189"/>
      <c r="U349" s="189"/>
      <c r="V349" s="189"/>
      <c r="W349" s="189"/>
    </row>
    <row r="350" spans="1:23" ht="15">
      <c r="A350" s="126"/>
      <c r="B350" s="139"/>
      <c r="C350" s="139"/>
      <c r="D350" s="139"/>
      <c r="E350" s="140"/>
      <c r="F350" s="166"/>
      <c r="G350" s="246"/>
      <c r="H350" s="246"/>
      <c r="I350" s="133"/>
      <c r="J350" s="133"/>
      <c r="K350" s="134"/>
      <c r="M350" s="194"/>
      <c r="N350" s="194"/>
      <c r="O350" s="194"/>
      <c r="P350" s="194"/>
      <c r="Q350" s="194"/>
      <c r="R350" s="194"/>
      <c r="S350" s="189"/>
      <c r="T350" s="189"/>
      <c r="U350" s="189"/>
      <c r="V350" s="189"/>
      <c r="W350" s="189"/>
    </row>
    <row r="351" spans="1:23" ht="15">
      <c r="A351" s="126"/>
      <c r="D351" s="134"/>
      <c r="F351" s="134"/>
      <c r="G351" s="133"/>
      <c r="H351" s="133"/>
      <c r="I351" s="134"/>
      <c r="J351" s="134"/>
      <c r="K351" s="134"/>
      <c r="M351" s="194"/>
      <c r="N351" s="194"/>
      <c r="O351" s="194"/>
      <c r="P351" s="194"/>
      <c r="Q351" s="194"/>
      <c r="R351" s="194"/>
      <c r="S351" s="189"/>
      <c r="T351" s="189"/>
      <c r="U351" s="189"/>
      <c r="V351" s="189"/>
      <c r="W351" s="189"/>
    </row>
    <row r="352" spans="1:23" ht="15">
      <c r="A352" s="127"/>
      <c r="B352" s="134"/>
      <c r="C352" s="134"/>
      <c r="D352" s="134"/>
      <c r="E352" s="134"/>
      <c r="F352" s="134"/>
      <c r="G352" s="134"/>
      <c r="H352" s="134"/>
      <c r="I352" s="134"/>
      <c r="J352" s="134"/>
      <c r="K352" s="134"/>
      <c r="M352" s="195"/>
      <c r="N352" s="208"/>
      <c r="O352" s="216"/>
      <c r="P352" s="208"/>
      <c r="Q352" s="195"/>
      <c r="R352" s="195"/>
      <c r="S352" s="189"/>
      <c r="T352" s="189"/>
      <c r="U352" s="189"/>
      <c r="V352" s="189"/>
      <c r="W352" s="189"/>
    </row>
    <row r="353" spans="1:23" ht="15">
      <c r="A353" s="126"/>
      <c r="B353" s="134"/>
      <c r="C353" s="134"/>
      <c r="D353" s="134"/>
      <c r="E353" s="134"/>
      <c r="F353" s="134"/>
      <c r="G353" s="134"/>
      <c r="H353" s="134"/>
      <c r="I353" s="134"/>
      <c r="J353" s="134"/>
      <c r="K353" s="134"/>
      <c r="M353" s="195"/>
      <c r="N353" s="208"/>
      <c r="O353" s="209"/>
      <c r="P353" s="208"/>
      <c r="Q353" s="195"/>
      <c r="R353" s="195"/>
      <c r="S353" s="189"/>
      <c r="T353" s="189"/>
      <c r="U353" s="189"/>
      <c r="V353" s="189"/>
      <c r="W353" s="189"/>
    </row>
    <row r="354" spans="1:23" ht="15">
      <c r="A354" s="135"/>
      <c r="B354" s="136"/>
      <c r="C354" s="136"/>
      <c r="D354" s="136"/>
      <c r="E354" s="137"/>
      <c r="F354" s="136"/>
      <c r="G354" s="161"/>
      <c r="H354" s="167"/>
      <c r="I354" s="161"/>
      <c r="J354" s="136"/>
      <c r="K354" s="136"/>
      <c r="M354" s="195"/>
      <c r="N354" s="208"/>
      <c r="O354" s="209"/>
      <c r="P354" s="208"/>
      <c r="Q354" s="195"/>
      <c r="R354" s="195"/>
      <c r="S354" s="189"/>
      <c r="T354" s="189"/>
      <c r="U354" s="189"/>
      <c r="V354" s="189"/>
      <c r="W354" s="189"/>
    </row>
    <row r="355" spans="1:23" ht="15">
      <c r="A355" s="126"/>
      <c r="B355" s="139"/>
      <c r="C355" s="139"/>
      <c r="D355" s="139"/>
      <c r="E355" s="140"/>
      <c r="F355" s="139"/>
      <c r="G355" s="155"/>
      <c r="H355" s="154"/>
      <c r="I355" s="155"/>
      <c r="J355" s="139"/>
      <c r="K355" s="139"/>
      <c r="M355" s="195"/>
      <c r="N355" s="208"/>
      <c r="O355" s="209"/>
      <c r="P355" s="208"/>
      <c r="Q355" s="195"/>
      <c r="R355" s="195"/>
      <c r="S355" s="189"/>
      <c r="T355" s="189"/>
      <c r="U355" s="189"/>
      <c r="V355" s="189"/>
      <c r="W355" s="189"/>
    </row>
    <row r="356" spans="1:23" ht="15">
      <c r="A356" s="126"/>
      <c r="B356" s="139"/>
      <c r="C356" s="139"/>
      <c r="D356" s="139"/>
      <c r="E356" s="140"/>
      <c r="F356" s="139"/>
      <c r="G356" s="155"/>
      <c r="H356" s="154"/>
      <c r="I356" s="155"/>
      <c r="J356" s="139"/>
      <c r="K356" s="139"/>
      <c r="M356" s="195"/>
      <c r="N356" s="208"/>
      <c r="O356" s="209"/>
      <c r="P356" s="208"/>
      <c r="Q356" s="195"/>
      <c r="R356" s="195"/>
      <c r="S356" s="189"/>
      <c r="T356" s="189"/>
      <c r="U356" s="189"/>
      <c r="V356" s="189"/>
      <c r="W356" s="189"/>
    </row>
    <row r="357" spans="1:23" ht="15">
      <c r="A357" s="126"/>
      <c r="B357" s="139"/>
      <c r="C357" s="139"/>
      <c r="D357" s="139"/>
      <c r="E357" s="140"/>
      <c r="F357" s="139"/>
      <c r="G357" s="155"/>
      <c r="H357" s="154"/>
      <c r="I357" s="155"/>
      <c r="J357" s="139"/>
      <c r="K357" s="139"/>
      <c r="M357" s="195"/>
      <c r="N357" s="208"/>
      <c r="O357" s="209"/>
      <c r="P357" s="208"/>
      <c r="Q357" s="195"/>
      <c r="R357" s="195"/>
      <c r="S357" s="189"/>
      <c r="T357" s="189"/>
      <c r="U357" s="189"/>
      <c r="V357" s="189"/>
      <c r="W357" s="189"/>
    </row>
    <row r="358" spans="1:23" ht="15">
      <c r="A358" s="126"/>
      <c r="B358" s="139"/>
      <c r="C358" s="139"/>
      <c r="D358" s="139"/>
      <c r="E358" s="140"/>
      <c r="F358" s="139"/>
      <c r="G358" s="155"/>
      <c r="H358" s="154"/>
      <c r="I358" s="155"/>
      <c r="J358" s="139"/>
      <c r="K358" s="139"/>
      <c r="M358" s="195"/>
      <c r="N358" s="208"/>
      <c r="O358" s="209"/>
      <c r="P358" s="208"/>
      <c r="Q358" s="195"/>
      <c r="R358" s="195"/>
      <c r="S358" s="189"/>
      <c r="T358" s="189"/>
      <c r="U358" s="189"/>
      <c r="V358" s="189"/>
      <c r="W358" s="189"/>
    </row>
    <row r="359" spans="1:23" ht="15">
      <c r="A359" s="126"/>
      <c r="B359" s="139"/>
      <c r="C359" s="139"/>
      <c r="D359" s="139"/>
      <c r="E359" s="140"/>
      <c r="F359" s="139"/>
      <c r="G359" s="155"/>
      <c r="H359" s="154"/>
      <c r="I359" s="155"/>
      <c r="J359" s="139"/>
      <c r="K359" s="139"/>
      <c r="M359" s="195"/>
      <c r="N359" s="208"/>
      <c r="O359" s="209"/>
      <c r="P359" s="208"/>
      <c r="Q359" s="195"/>
      <c r="R359" s="195"/>
      <c r="S359" s="189"/>
      <c r="T359" s="189"/>
      <c r="U359" s="189"/>
      <c r="V359" s="189"/>
      <c r="W359" s="189"/>
    </row>
    <row r="360" spans="1:23" ht="15">
      <c r="A360" s="126"/>
      <c r="B360" s="139"/>
      <c r="C360" s="139"/>
      <c r="D360" s="139"/>
      <c r="E360" s="140"/>
      <c r="F360" s="139"/>
      <c r="G360" s="155"/>
      <c r="H360" s="154"/>
      <c r="I360" s="155"/>
      <c r="J360" s="139"/>
      <c r="K360" s="139"/>
      <c r="M360" s="195"/>
      <c r="N360" s="208"/>
      <c r="O360" s="209"/>
      <c r="P360" s="208"/>
      <c r="Q360" s="195"/>
      <c r="R360" s="195"/>
      <c r="S360" s="189"/>
      <c r="T360" s="189"/>
      <c r="U360" s="189"/>
      <c r="V360" s="189"/>
      <c r="W360" s="189"/>
    </row>
    <row r="361" spans="1:23" ht="15">
      <c r="A361" s="126"/>
      <c r="B361" s="139"/>
      <c r="C361" s="139"/>
      <c r="D361" s="139"/>
      <c r="E361" s="140"/>
      <c r="F361" s="139"/>
      <c r="G361" s="155"/>
      <c r="H361" s="154"/>
      <c r="I361" s="155"/>
      <c r="J361" s="139"/>
      <c r="K361" s="139"/>
      <c r="M361" s="195"/>
      <c r="N361" s="208"/>
      <c r="O361" s="209"/>
      <c r="P361" s="208"/>
      <c r="Q361" s="195"/>
      <c r="R361" s="195"/>
      <c r="S361" s="189"/>
      <c r="T361" s="189"/>
      <c r="U361" s="189"/>
      <c r="V361" s="189"/>
      <c r="W361" s="189"/>
    </row>
    <row r="362" spans="1:23" ht="15">
      <c r="A362" s="126"/>
      <c r="B362" s="139"/>
      <c r="C362" s="139"/>
      <c r="D362" s="139"/>
      <c r="E362" s="140"/>
      <c r="F362" s="139"/>
      <c r="G362" s="155"/>
      <c r="H362" s="154"/>
      <c r="I362" s="155"/>
      <c r="J362" s="139"/>
      <c r="K362" s="139"/>
      <c r="M362" s="195"/>
      <c r="N362" s="208"/>
      <c r="O362" s="209"/>
      <c r="P362" s="208"/>
      <c r="Q362" s="195"/>
      <c r="R362" s="195"/>
      <c r="S362" s="189"/>
      <c r="T362" s="189"/>
      <c r="U362" s="189"/>
      <c r="V362" s="189"/>
      <c r="W362" s="189"/>
    </row>
    <row r="363" spans="1:23" ht="15" thickBot="1">
      <c r="A363" s="126"/>
      <c r="B363" s="139"/>
      <c r="C363" s="139"/>
      <c r="D363" s="139"/>
      <c r="E363" s="140"/>
      <c r="F363" s="139"/>
      <c r="G363" s="155"/>
      <c r="H363" s="154"/>
      <c r="I363" s="155"/>
      <c r="J363" s="139"/>
      <c r="K363" s="139"/>
      <c r="M363" s="195"/>
      <c r="N363" s="208"/>
      <c r="O363" s="208"/>
      <c r="P363" s="208"/>
      <c r="Q363" s="217"/>
      <c r="R363" s="195"/>
      <c r="S363" s="189"/>
      <c r="T363" s="189"/>
      <c r="U363" s="189"/>
      <c r="V363" s="189"/>
      <c r="W363" s="189"/>
    </row>
    <row r="364" spans="1:23" ht="15" thickTop="1">
      <c r="A364" s="126"/>
      <c r="B364" s="139"/>
      <c r="C364" s="139"/>
      <c r="D364" s="139"/>
      <c r="E364" s="140"/>
      <c r="F364" s="139"/>
      <c r="G364" s="155"/>
      <c r="H364" s="154"/>
      <c r="I364" s="155"/>
      <c r="J364" s="139"/>
      <c r="K364" s="139"/>
      <c r="M364" s="195"/>
      <c r="N364" s="195"/>
      <c r="O364" s="195"/>
      <c r="P364" s="195"/>
      <c r="Q364" s="198"/>
      <c r="R364" s="195"/>
      <c r="S364" s="189"/>
      <c r="T364" s="189"/>
      <c r="U364" s="189"/>
      <c r="V364" s="189"/>
      <c r="W364" s="189"/>
    </row>
    <row r="365" spans="1:23" ht="15" thickBot="1">
      <c r="A365" s="126"/>
      <c r="B365" s="139"/>
      <c r="C365" s="139"/>
      <c r="D365" s="139"/>
      <c r="E365" s="140"/>
      <c r="F365" s="139"/>
      <c r="G365" s="155"/>
      <c r="H365" s="155"/>
      <c r="I365" s="155"/>
      <c r="J365" s="168"/>
      <c r="K365" s="139"/>
      <c r="M365" s="195"/>
      <c r="N365" s="198"/>
      <c r="O365" s="218"/>
      <c r="P365" s="200"/>
      <c r="Q365" s="200"/>
      <c r="R365" s="200"/>
      <c r="S365" s="190"/>
      <c r="T365" s="189"/>
      <c r="U365" s="189"/>
      <c r="V365" s="189"/>
      <c r="W365" s="189"/>
    </row>
    <row r="366" spans="1:23" ht="15" thickTop="1">
      <c r="A366" s="147"/>
      <c r="B366" s="143"/>
      <c r="C366" s="143"/>
      <c r="D366" s="143"/>
      <c r="E366" s="144"/>
      <c r="F366" s="143"/>
      <c r="G366" s="143"/>
      <c r="H366" s="143"/>
      <c r="I366" s="143"/>
      <c r="J366" s="141"/>
      <c r="K366" s="143"/>
      <c r="M366" s="189"/>
      <c r="N366" s="190"/>
      <c r="O366" s="190"/>
      <c r="P366" s="190"/>
      <c r="Q366" s="190"/>
      <c r="R366" s="190"/>
      <c r="S366" s="189"/>
      <c r="T366" s="189"/>
      <c r="U366" s="189"/>
      <c r="V366" s="189"/>
      <c r="W366" s="189"/>
    </row>
    <row r="367" spans="1:23" ht="15">
      <c r="A367" s="169"/>
      <c r="B367" s="139"/>
      <c r="C367" s="139"/>
      <c r="D367" s="139"/>
      <c r="E367" s="139"/>
      <c r="F367" s="139"/>
      <c r="G367" s="141"/>
      <c r="H367" s="170"/>
      <c r="I367" s="146"/>
      <c r="J367" s="146"/>
      <c r="K367" s="146"/>
      <c r="L367" s="127"/>
      <c r="M367" s="189"/>
      <c r="N367" s="189"/>
      <c r="O367" s="189"/>
      <c r="P367" s="189"/>
      <c r="Q367" s="189"/>
      <c r="R367" s="189"/>
      <c r="S367" s="189"/>
      <c r="T367" s="189"/>
      <c r="U367" s="189"/>
      <c r="V367" s="189"/>
      <c r="W367" s="189"/>
    </row>
    <row r="368" spans="1:23" ht="15">
      <c r="A368" s="126"/>
      <c r="G368" s="127"/>
      <c r="H368" s="127"/>
      <c r="I368" s="127"/>
      <c r="J368" s="127"/>
      <c r="K368" s="127"/>
      <c r="M368" s="189"/>
      <c r="N368" s="189"/>
      <c r="O368" s="189"/>
      <c r="P368" s="189"/>
      <c r="Q368" s="189"/>
      <c r="R368" s="189"/>
      <c r="S368" s="189"/>
      <c r="T368" s="189"/>
      <c r="U368" s="189"/>
      <c r="V368" s="189"/>
      <c r="W368" s="189"/>
    </row>
    <row r="369" spans="1:23" ht="15">
      <c r="A369" s="247"/>
      <c r="B369" s="247"/>
      <c r="C369" s="247"/>
      <c r="D369" s="247"/>
      <c r="E369" s="247"/>
      <c r="F369" s="247"/>
      <c r="G369" s="247"/>
      <c r="H369" s="247"/>
      <c r="M369" s="189"/>
      <c r="N369" s="189"/>
      <c r="O369" s="189"/>
      <c r="P369" s="189"/>
      <c r="Q369" s="189"/>
      <c r="R369" s="189"/>
      <c r="S369" s="189"/>
      <c r="T369" s="189"/>
      <c r="U369" s="189"/>
      <c r="V369" s="189"/>
      <c r="W369" s="189"/>
    </row>
    <row r="370" spans="1:23" ht="15">
      <c r="A370" s="248"/>
      <c r="B370" s="248"/>
      <c r="C370" s="248"/>
      <c r="D370" s="248"/>
      <c r="E370" s="248"/>
      <c r="F370" s="248"/>
      <c r="G370" s="248"/>
      <c r="H370" s="248"/>
      <c r="M370" s="194"/>
      <c r="N370" s="189"/>
      <c r="O370" s="194"/>
      <c r="P370" s="189"/>
      <c r="Q370" s="189"/>
      <c r="R370" s="189"/>
      <c r="S370" s="189"/>
      <c r="T370" s="189"/>
      <c r="U370" s="189"/>
      <c r="V370" s="189"/>
      <c r="W370" s="189"/>
    </row>
    <row r="371" spans="1:23" ht="15">
      <c r="A371" s="126"/>
      <c r="B371" s="253"/>
      <c r="C371" s="253"/>
      <c r="D371" s="253"/>
      <c r="E371" s="253"/>
      <c r="F371" s="253"/>
      <c r="M371" s="194"/>
      <c r="N371" s="189"/>
      <c r="O371" s="194"/>
      <c r="P371" s="189"/>
      <c r="Q371" s="189"/>
      <c r="R371" s="189"/>
      <c r="S371" s="189"/>
      <c r="T371" s="189"/>
      <c r="U371" s="189"/>
      <c r="V371" s="189"/>
      <c r="W371" s="189"/>
    </row>
    <row r="372" spans="1:23" ht="15">
      <c r="A372" s="126"/>
      <c r="B372" s="132"/>
      <c r="C372" s="132"/>
      <c r="D372" s="132"/>
      <c r="E372" s="132"/>
      <c r="F372" s="133"/>
      <c r="G372" s="134"/>
      <c r="H372" s="134"/>
      <c r="M372" s="194"/>
      <c r="N372" s="189"/>
      <c r="O372" s="194"/>
      <c r="P372" s="189"/>
      <c r="Q372" s="189"/>
      <c r="R372" s="189"/>
      <c r="S372" s="189"/>
      <c r="T372" s="189"/>
      <c r="U372" s="189"/>
      <c r="V372" s="189"/>
      <c r="W372" s="189"/>
    </row>
    <row r="373" spans="1:23" ht="15">
      <c r="A373" s="126"/>
      <c r="D373" s="134"/>
      <c r="F373" s="134"/>
      <c r="G373" s="134"/>
      <c r="H373" s="134"/>
      <c r="M373" s="194"/>
      <c r="N373" s="189"/>
      <c r="O373" s="194"/>
      <c r="P373" s="189"/>
      <c r="Q373" s="189"/>
      <c r="R373" s="189"/>
      <c r="S373" s="189"/>
      <c r="T373" s="189"/>
      <c r="U373" s="189"/>
      <c r="V373" s="189"/>
      <c r="W373" s="189"/>
    </row>
    <row r="374" spans="1:23" ht="15">
      <c r="A374" s="127"/>
      <c r="B374" s="134"/>
      <c r="C374" s="134"/>
      <c r="D374" s="134"/>
      <c r="E374" s="134"/>
      <c r="F374" s="134"/>
      <c r="G374" s="134"/>
      <c r="H374" s="134"/>
      <c r="M374" s="195"/>
      <c r="N374" s="189"/>
      <c r="O374" s="195"/>
      <c r="P374" s="189"/>
      <c r="Q374" s="189"/>
      <c r="R374" s="189"/>
      <c r="S374" s="189"/>
      <c r="T374" s="189"/>
      <c r="U374" s="189"/>
      <c r="V374" s="189"/>
      <c r="W374" s="189"/>
    </row>
    <row r="375" spans="1:23" ht="15">
      <c r="A375" s="126"/>
      <c r="B375" s="134"/>
      <c r="C375" s="134"/>
      <c r="D375" s="134"/>
      <c r="E375" s="134"/>
      <c r="F375" s="134"/>
      <c r="G375" s="134"/>
      <c r="H375" s="134"/>
      <c r="M375" s="195"/>
      <c r="N375" s="189"/>
      <c r="O375" s="195"/>
      <c r="P375" s="189"/>
      <c r="Q375" s="189"/>
      <c r="R375" s="189"/>
      <c r="S375" s="189"/>
      <c r="T375" s="189"/>
      <c r="U375" s="189"/>
      <c r="V375" s="189"/>
      <c r="W375" s="189"/>
    </row>
    <row r="376" spans="1:23" ht="15">
      <c r="A376" s="135"/>
      <c r="B376" s="136"/>
      <c r="C376" s="136"/>
      <c r="D376" s="136"/>
      <c r="E376" s="137"/>
      <c r="F376" s="136"/>
      <c r="G376" s="165"/>
      <c r="H376" s="136"/>
      <c r="M376" s="195"/>
      <c r="N376" s="189"/>
      <c r="O376" s="195"/>
      <c r="P376" s="189"/>
      <c r="Q376" s="189"/>
      <c r="R376" s="189"/>
      <c r="S376" s="189"/>
      <c r="T376" s="189"/>
      <c r="U376" s="189"/>
      <c r="V376" s="189"/>
      <c r="W376" s="189"/>
    </row>
    <row r="377" spans="1:23" ht="15">
      <c r="A377" s="126"/>
      <c r="B377" s="139"/>
      <c r="C377" s="139"/>
      <c r="D377" s="139"/>
      <c r="E377" s="140"/>
      <c r="F377" s="139"/>
      <c r="H377" s="139"/>
      <c r="M377" s="195"/>
      <c r="N377" s="189"/>
      <c r="O377" s="195"/>
      <c r="P377" s="189"/>
      <c r="Q377" s="189"/>
      <c r="R377" s="189"/>
      <c r="S377" s="189"/>
      <c r="T377" s="189"/>
      <c r="U377" s="189"/>
      <c r="V377" s="189"/>
      <c r="W377" s="189"/>
    </row>
    <row r="378" spans="1:23" ht="15">
      <c r="A378" s="126"/>
      <c r="B378" s="139"/>
      <c r="C378" s="139"/>
      <c r="D378" s="139"/>
      <c r="E378" s="140"/>
      <c r="F378" s="139"/>
      <c r="H378" s="139"/>
      <c r="M378" s="195"/>
      <c r="N378" s="189"/>
      <c r="O378" s="195"/>
      <c r="P378" s="189"/>
      <c r="Q378" s="189"/>
      <c r="R378" s="189"/>
      <c r="S378" s="189"/>
      <c r="T378" s="189"/>
      <c r="U378" s="189"/>
      <c r="V378" s="189"/>
      <c r="W378" s="189"/>
    </row>
    <row r="379" spans="1:23" ht="15">
      <c r="A379" s="126"/>
      <c r="B379" s="139"/>
      <c r="C379" s="139"/>
      <c r="D379" s="139"/>
      <c r="E379" s="140"/>
      <c r="F379" s="139"/>
      <c r="H379" s="139"/>
      <c r="M379" s="195"/>
      <c r="N379" s="189"/>
      <c r="O379" s="195"/>
      <c r="P379" s="189"/>
      <c r="Q379" s="189"/>
      <c r="R379" s="189"/>
      <c r="S379" s="189"/>
      <c r="T379" s="189"/>
      <c r="U379" s="189"/>
      <c r="V379" s="215"/>
      <c r="W379" s="189"/>
    </row>
    <row r="380" spans="1:23" ht="15">
      <c r="A380" s="126"/>
      <c r="B380" s="139"/>
      <c r="C380" s="139"/>
      <c r="D380" s="139"/>
      <c r="E380" s="140"/>
      <c r="F380" s="139"/>
      <c r="H380" s="139"/>
      <c r="M380" s="195"/>
      <c r="N380" s="189"/>
      <c r="O380" s="195"/>
      <c r="P380" s="189"/>
      <c r="Q380" s="189"/>
      <c r="R380" s="189"/>
      <c r="S380" s="189"/>
      <c r="T380" s="189"/>
      <c r="U380" s="189"/>
      <c r="V380" s="215"/>
      <c r="W380" s="189"/>
    </row>
    <row r="381" spans="1:23" ht="15">
      <c r="A381" s="126"/>
      <c r="B381" s="139"/>
      <c r="C381" s="139"/>
      <c r="D381" s="139"/>
      <c r="E381" s="140"/>
      <c r="F381" s="139"/>
      <c r="H381" s="139"/>
      <c r="M381" s="195"/>
      <c r="N381" s="189"/>
      <c r="O381" s="195"/>
      <c r="P381" s="189"/>
      <c r="Q381" s="189"/>
      <c r="R381" s="189"/>
      <c r="S381" s="189"/>
      <c r="T381" s="189"/>
      <c r="U381" s="189"/>
      <c r="V381" s="215"/>
      <c r="W381" s="189"/>
    </row>
    <row r="382" spans="1:23" ht="15">
      <c r="A382" s="126"/>
      <c r="B382" s="139"/>
      <c r="C382" s="139"/>
      <c r="D382" s="139"/>
      <c r="E382" s="140"/>
      <c r="F382" s="139"/>
      <c r="H382" s="139"/>
      <c r="M382" s="195"/>
      <c r="N382" s="189"/>
      <c r="O382" s="195"/>
      <c r="P382" s="189"/>
      <c r="Q382" s="189"/>
      <c r="R382" s="189"/>
      <c r="S382" s="189"/>
      <c r="T382" s="189"/>
      <c r="U382" s="189"/>
      <c r="V382" s="215"/>
      <c r="W382" s="189"/>
    </row>
    <row r="383" spans="1:23" ht="15">
      <c r="A383" s="126"/>
      <c r="B383" s="139"/>
      <c r="C383" s="139"/>
      <c r="D383" s="139"/>
      <c r="E383" s="140"/>
      <c r="F383" s="139"/>
      <c r="H383" s="139"/>
      <c r="M383" s="195"/>
      <c r="N383" s="189"/>
      <c r="O383" s="195"/>
      <c r="P383" s="189"/>
      <c r="Q383" s="189"/>
      <c r="R383" s="189"/>
      <c r="S383" s="189"/>
      <c r="T383" s="189"/>
      <c r="U383" s="189"/>
      <c r="V383" s="215"/>
      <c r="W383" s="189"/>
    </row>
    <row r="384" spans="1:23" ht="15">
      <c r="A384" s="126"/>
      <c r="B384" s="139"/>
      <c r="C384" s="139"/>
      <c r="D384" s="139"/>
      <c r="E384" s="140"/>
      <c r="F384" s="139"/>
      <c r="H384" s="139"/>
      <c r="M384" s="195"/>
      <c r="N384" s="189"/>
      <c r="O384" s="195"/>
      <c r="P384" s="189"/>
      <c r="Q384" s="189"/>
      <c r="R384" s="189"/>
      <c r="S384" s="189"/>
      <c r="T384" s="189"/>
      <c r="U384" s="189"/>
      <c r="V384" s="215"/>
      <c r="W384" s="189"/>
    </row>
    <row r="385" spans="1:23" ht="15">
      <c r="A385" s="126"/>
      <c r="B385" s="139"/>
      <c r="C385" s="139"/>
      <c r="D385" s="139"/>
      <c r="E385" s="140"/>
      <c r="F385" s="139"/>
      <c r="H385" s="139"/>
      <c r="M385" s="195"/>
      <c r="N385" s="189"/>
      <c r="O385" s="195"/>
      <c r="P385" s="189"/>
      <c r="Q385" s="189"/>
      <c r="R385" s="189"/>
      <c r="S385" s="189"/>
      <c r="T385" s="189"/>
      <c r="U385" s="189"/>
      <c r="V385" s="219"/>
      <c r="W385" s="189"/>
    </row>
    <row r="386" spans="1:23" ht="15">
      <c r="A386" s="126"/>
      <c r="B386" s="139"/>
      <c r="C386" s="139"/>
      <c r="D386" s="139"/>
      <c r="E386" s="140"/>
      <c r="F386" s="139"/>
      <c r="H386" s="139"/>
      <c r="M386" s="195"/>
      <c r="N386" s="195"/>
      <c r="O386" s="195"/>
      <c r="P386" s="189"/>
      <c r="Q386" s="189"/>
      <c r="R386" s="189"/>
      <c r="S386" s="189"/>
      <c r="T386" s="189"/>
      <c r="U386" s="189"/>
      <c r="V386" s="189"/>
      <c r="W386" s="189"/>
    </row>
    <row r="387" spans="1:23" ht="15" thickBot="1">
      <c r="A387" s="126"/>
      <c r="B387" s="139"/>
      <c r="C387" s="139"/>
      <c r="D387" s="139"/>
      <c r="E387" s="140"/>
      <c r="F387" s="139"/>
      <c r="H387" s="139"/>
      <c r="M387" s="189"/>
      <c r="N387" s="189"/>
      <c r="O387" s="189"/>
      <c r="P387" s="188"/>
      <c r="Q387" s="190"/>
      <c r="R387" s="189"/>
      <c r="S387" s="189"/>
      <c r="T387" s="189"/>
      <c r="U387" s="189"/>
      <c r="V387" s="189"/>
      <c r="W387" s="189"/>
    </row>
    <row r="388" spans="1:23" ht="15" thickTop="1">
      <c r="A388" s="147"/>
      <c r="B388" s="143"/>
      <c r="C388" s="143"/>
      <c r="D388" s="143"/>
      <c r="E388" s="144"/>
      <c r="F388" s="143"/>
      <c r="G388" s="143"/>
      <c r="H388" s="143"/>
      <c r="M388" s="189"/>
      <c r="N388" s="189"/>
      <c r="O388" s="210"/>
      <c r="P388" s="210"/>
      <c r="Q388" s="190"/>
      <c r="R388" s="189"/>
      <c r="S388" s="189"/>
      <c r="T388" s="189"/>
      <c r="U388" s="189"/>
      <c r="V388" s="189"/>
      <c r="W388" s="189"/>
    </row>
    <row r="389" spans="1:23" ht="15">
      <c r="A389" s="126"/>
      <c r="B389" s="152"/>
      <c r="I389" s="126"/>
      <c r="J389" s="127"/>
      <c r="M389" s="189"/>
      <c r="N389" s="189"/>
      <c r="O389" s="210"/>
      <c r="P389" s="210"/>
      <c r="Q389" s="189"/>
      <c r="R389" s="189"/>
      <c r="S389" s="189"/>
      <c r="T389" s="189"/>
      <c r="U389" s="189"/>
      <c r="V389" s="189"/>
      <c r="W389" s="189"/>
    </row>
    <row r="390" spans="13:23" ht="15">
      <c r="M390" s="189"/>
      <c r="N390" s="189"/>
      <c r="O390" s="189"/>
      <c r="P390" s="189"/>
      <c r="Q390" s="189"/>
      <c r="R390" s="189"/>
      <c r="S390" s="189"/>
      <c r="T390" s="189"/>
      <c r="U390" s="189"/>
      <c r="V390" s="189"/>
      <c r="W390" s="189"/>
    </row>
    <row r="391" spans="13:23" ht="15">
      <c r="M391" s="189"/>
      <c r="N391" s="189"/>
      <c r="O391" s="189"/>
      <c r="P391" s="189"/>
      <c r="Q391" s="189"/>
      <c r="R391" s="189"/>
      <c r="S391" s="189"/>
      <c r="T391" s="189"/>
      <c r="U391" s="189"/>
      <c r="V391" s="189"/>
      <c r="W391" s="189"/>
    </row>
    <row r="392" spans="13:23" ht="15">
      <c r="M392" s="189"/>
      <c r="N392" s="189"/>
      <c r="O392" s="189"/>
      <c r="P392" s="189"/>
      <c r="Q392" s="189"/>
      <c r="R392" s="189"/>
      <c r="S392" s="189"/>
      <c r="T392" s="189"/>
      <c r="U392" s="189"/>
      <c r="V392" s="189"/>
      <c r="W392" s="189"/>
    </row>
    <row r="393" spans="13:23" ht="15">
      <c r="M393" s="189"/>
      <c r="N393" s="189"/>
      <c r="O393" s="189"/>
      <c r="P393" s="189"/>
      <c r="Q393" s="189"/>
      <c r="R393" s="189"/>
      <c r="S393" s="189"/>
      <c r="T393" s="189"/>
      <c r="U393" s="189"/>
      <c r="V393" s="189"/>
      <c r="W393" s="189"/>
    </row>
    <row r="394" spans="13:23" ht="15">
      <c r="M394" s="189"/>
      <c r="N394" s="189"/>
      <c r="O394" s="189"/>
      <c r="P394" s="189"/>
      <c r="Q394" s="189"/>
      <c r="R394" s="189"/>
      <c r="S394" s="189"/>
      <c r="T394" s="189"/>
      <c r="U394" s="189"/>
      <c r="V394" s="189"/>
      <c r="W394" s="189"/>
    </row>
    <row r="395" spans="13:23" ht="15">
      <c r="M395" s="189"/>
      <c r="N395" s="189"/>
      <c r="O395" s="189"/>
      <c r="P395" s="189"/>
      <c r="Q395" s="189"/>
      <c r="R395" s="189"/>
      <c r="S395" s="189"/>
      <c r="T395" s="189"/>
      <c r="U395" s="189"/>
      <c r="V395" s="189"/>
      <c r="W395" s="189"/>
    </row>
    <row r="396" spans="13:23" ht="15">
      <c r="M396" s="189"/>
      <c r="N396" s="189"/>
      <c r="O396" s="189"/>
      <c r="P396" s="189"/>
      <c r="Q396" s="189"/>
      <c r="R396" s="189"/>
      <c r="S396" s="189"/>
      <c r="T396" s="189"/>
      <c r="U396" s="189"/>
      <c r="V396" s="189"/>
      <c r="W396" s="189"/>
    </row>
    <row r="397" spans="13:23" ht="15">
      <c r="M397" s="189"/>
      <c r="N397" s="189"/>
      <c r="O397" s="189"/>
      <c r="P397" s="189"/>
      <c r="Q397" s="189"/>
      <c r="R397" s="189"/>
      <c r="S397" s="189"/>
      <c r="T397" s="189"/>
      <c r="U397" s="189"/>
      <c r="V397" s="189"/>
      <c r="W397" s="189"/>
    </row>
    <row r="398" spans="13:23" ht="15">
      <c r="M398" s="189"/>
      <c r="N398" s="189"/>
      <c r="O398" s="189"/>
      <c r="P398" s="189"/>
      <c r="Q398" s="189"/>
      <c r="R398" s="189"/>
      <c r="S398" s="189"/>
      <c r="T398" s="189"/>
      <c r="U398" s="189"/>
      <c r="V398" s="189"/>
      <c r="W398" s="189"/>
    </row>
    <row r="399" spans="13:23" ht="15">
      <c r="M399" s="189"/>
      <c r="N399" s="189"/>
      <c r="O399" s="189"/>
      <c r="P399" s="189"/>
      <c r="Q399" s="189"/>
      <c r="R399" s="189"/>
      <c r="S399" s="189"/>
      <c r="T399" s="189"/>
      <c r="U399" s="189"/>
      <c r="V399" s="189"/>
      <c r="W399" s="189"/>
    </row>
    <row r="400" spans="13:23" ht="15">
      <c r="M400" s="189"/>
      <c r="N400" s="189"/>
      <c r="O400" s="189"/>
      <c r="P400" s="189"/>
      <c r="Q400" s="189"/>
      <c r="R400" s="189"/>
      <c r="S400" s="189"/>
      <c r="T400" s="189"/>
      <c r="U400" s="189"/>
      <c r="V400" s="189"/>
      <c r="W400" s="189"/>
    </row>
    <row r="401" spans="13:23" ht="15">
      <c r="M401" s="189"/>
      <c r="N401" s="189"/>
      <c r="O401" s="189"/>
      <c r="P401" s="189"/>
      <c r="Q401" s="189"/>
      <c r="R401" s="189"/>
      <c r="S401" s="189"/>
      <c r="T401" s="189"/>
      <c r="U401" s="189"/>
      <c r="V401" s="189"/>
      <c r="W401" s="189"/>
    </row>
    <row r="402" spans="13:23" ht="15">
      <c r="M402" s="189"/>
      <c r="N402" s="189"/>
      <c r="O402" s="189"/>
      <c r="P402" s="189"/>
      <c r="Q402" s="189"/>
      <c r="R402" s="189"/>
      <c r="S402" s="189"/>
      <c r="T402" s="189"/>
      <c r="U402" s="189"/>
      <c r="V402" s="189"/>
      <c r="W402" s="189"/>
    </row>
    <row r="403" spans="13:23" ht="15">
      <c r="M403" s="189"/>
      <c r="N403" s="189"/>
      <c r="O403" s="189"/>
      <c r="P403" s="189"/>
      <c r="Q403" s="189"/>
      <c r="R403" s="189"/>
      <c r="S403" s="189"/>
      <c r="T403" s="189"/>
      <c r="U403" s="189"/>
      <c r="V403" s="189"/>
      <c r="W403" s="189"/>
    </row>
    <row r="404" spans="13:23" ht="15">
      <c r="M404" s="189"/>
      <c r="N404" s="189"/>
      <c r="O404" s="189"/>
      <c r="P404" s="189"/>
      <c r="Q404" s="189"/>
      <c r="R404" s="189"/>
      <c r="S404" s="189"/>
      <c r="T404" s="189"/>
      <c r="U404" s="189"/>
      <c r="V404" s="189"/>
      <c r="W404" s="189"/>
    </row>
    <row r="405" spans="13:23" ht="15">
      <c r="M405" s="189"/>
      <c r="N405" s="189"/>
      <c r="O405" s="189"/>
      <c r="P405" s="189"/>
      <c r="Q405" s="189"/>
      <c r="R405" s="189"/>
      <c r="S405" s="189"/>
      <c r="T405" s="189"/>
      <c r="U405" s="189"/>
      <c r="V405" s="189"/>
      <c r="W405" s="189"/>
    </row>
    <row r="406" spans="13:23" ht="15">
      <c r="M406" s="189"/>
      <c r="N406" s="189"/>
      <c r="O406" s="189"/>
      <c r="P406" s="189"/>
      <c r="Q406" s="189"/>
      <c r="R406" s="189"/>
      <c r="S406" s="189"/>
      <c r="T406" s="189"/>
      <c r="U406" s="189"/>
      <c r="V406" s="189"/>
      <c r="W406" s="189"/>
    </row>
    <row r="407" spans="13:23" ht="15">
      <c r="M407" s="189"/>
      <c r="N407" s="189"/>
      <c r="O407" s="189"/>
      <c r="P407" s="189"/>
      <c r="Q407" s="189"/>
      <c r="R407" s="189"/>
      <c r="S407" s="189"/>
      <c r="T407" s="189"/>
      <c r="U407" s="189"/>
      <c r="V407" s="189"/>
      <c r="W407" s="189"/>
    </row>
  </sheetData>
  <mergeCells count="56">
    <mergeCell ref="A30:H30"/>
    <mergeCell ref="B238:E238"/>
    <mergeCell ref="E1:G1"/>
    <mergeCell ref="A98:H98"/>
    <mergeCell ref="B1:D1"/>
    <mergeCell ref="B3:E3"/>
    <mergeCell ref="B4:D4"/>
    <mergeCell ref="B8:H8"/>
    <mergeCell ref="B9:F9"/>
    <mergeCell ref="G10:H10"/>
    <mergeCell ref="A29:H29"/>
    <mergeCell ref="A99:H99"/>
    <mergeCell ref="B100:F100"/>
    <mergeCell ref="A122:K122"/>
    <mergeCell ref="B31:F31"/>
    <mergeCell ref="G32:H32"/>
    <mergeCell ref="A51:J51"/>
    <mergeCell ref="B52:F52"/>
    <mergeCell ref="H52:J52"/>
    <mergeCell ref="H53:J53"/>
    <mergeCell ref="B124:F124"/>
    <mergeCell ref="A144:K144"/>
    <mergeCell ref="B146:F146"/>
    <mergeCell ref="A123:K123"/>
    <mergeCell ref="A145:K145"/>
    <mergeCell ref="H147:I147"/>
    <mergeCell ref="K147:L147"/>
    <mergeCell ref="A166:H166"/>
    <mergeCell ref="A167:H167"/>
    <mergeCell ref="B168:F168"/>
    <mergeCell ref="H169:I169"/>
    <mergeCell ref="A188:H188"/>
    <mergeCell ref="A189:H189"/>
    <mergeCell ref="B190:F190"/>
    <mergeCell ref="H191:I191"/>
    <mergeCell ref="A212:I212"/>
    <mergeCell ref="A213:I213"/>
    <mergeCell ref="A72:H72"/>
    <mergeCell ref="G73:H73"/>
    <mergeCell ref="B74:F74"/>
    <mergeCell ref="G74:H74"/>
    <mergeCell ref="B371:F371"/>
    <mergeCell ref="A346:K346"/>
    <mergeCell ref="A347:K347"/>
    <mergeCell ref="B348:F348"/>
    <mergeCell ref="G349:J349"/>
    <mergeCell ref="O212:P212"/>
    <mergeCell ref="G350:H350"/>
    <mergeCell ref="A369:H369"/>
    <mergeCell ref="A370:H370"/>
    <mergeCell ref="A324:H324"/>
    <mergeCell ref="A325:H325"/>
    <mergeCell ref="B326:F326"/>
    <mergeCell ref="G327:H327"/>
    <mergeCell ref="B214:F214"/>
    <mergeCell ref="I215:J215"/>
  </mergeCells>
  <printOptions/>
  <pageMargins left="0.4" right="0.3" top="0.3" bottom="0.2" header="0" footer="0"/>
  <pageSetup fitToHeight="0" fitToWidth="1" horizontalDpi="600" verticalDpi="600" orientation="portrait" scale="46" r:id="rId1"/>
  <rowBreaks count="5" manualBreakCount="5">
    <brk id="4" max="255" man="1"/>
    <brk id="29" max="255" man="1"/>
    <brk id="120" max="255" man="1"/>
    <brk id="300" max="14" man="1"/>
    <brk id="327" max="3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kda</dc:creator>
  <cp:keywords/>
  <dc:description/>
  <cp:lastModifiedBy>dbarfield</cp:lastModifiedBy>
  <cp:lastPrinted>2004-10-28T13:49:32Z</cp:lastPrinted>
  <dcterms:created xsi:type="dcterms:W3CDTF">2003-05-05T18:19:41Z</dcterms:created>
  <dcterms:modified xsi:type="dcterms:W3CDTF">2007-04-16T21:40:10Z</dcterms:modified>
  <cp:category/>
  <cp:version/>
  <cp:contentType/>
  <cp:contentStatus/>
</cp:coreProperties>
</file>