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225" windowWidth="18615" windowHeight="12240" tabRatio="809" activeTab="0"/>
  </bookViews>
  <sheets>
    <sheet name="Documentation " sheetId="1" r:id="rId1"/>
    <sheet name="BOR_Data" sheetId="2" r:id="rId2"/>
    <sheet name="Input _Output" sheetId="3" r:id="rId3"/>
    <sheet name="Computations" sheetId="4" r:id="rId4"/>
    <sheet name="Lovewell_Area" sheetId="5" r:id="rId5"/>
    <sheet name="Lovewell_Cap" sheetId="6" r:id="rId6"/>
    <sheet name="CC_above" sheetId="7" r:id="rId7"/>
    <sheet name="CC_below" sheetId="8" r:id="rId8"/>
    <sheet name="BOR_TBL_2" sheetId="9" r:id="rId9"/>
    <sheet name="ks abov" sheetId="10" r:id="rId10"/>
    <sheet name="ks below" sheetId="11" r:id="rId11"/>
  </sheets>
  <externalReferences>
    <externalReference r:id="rId14"/>
    <externalReference r:id="rId15"/>
  </externalReferences>
  <definedNames>
    <definedName name="AF_Content">'BOR_Data'!$A$3</definedName>
    <definedName name="Bonny_Sum">#REF!</definedName>
    <definedName name="CC_Inflow">'BOR_Data'!#REF!</definedName>
    <definedName name="EH_Pan_Evap">'BOR_Data'!$A$89</definedName>
    <definedName name="FB_Elevation">'BOR_Data'!$A$133</definedName>
    <definedName name="GRSS_EVAP">'BOR_Data'!#REF!</definedName>
    <definedName name="Harlan_VOL">#REF!</definedName>
    <definedName name="IN_Comp_Inflow">'BOR_Data'!$A$176</definedName>
    <definedName name="KS_Loss_Abv_SL">'BOR_Data'!#REF!</definedName>
    <definedName name="Norton_Sum">#REF!</definedName>
    <definedName name="PP_Precip">'BOR_Data'!$A$221</definedName>
    <definedName name="_xlnm.Print_Area" localSheetId="1">'BOR_Data'!$A$1:$Z$401</definedName>
    <definedName name="_xlnm.Print_Area" localSheetId="8">'BOR_TBL_2'!$A$237:$L$391</definedName>
    <definedName name="_xlnm.Print_Area" localSheetId="6">'CC_above'!$A$1:$M$32</definedName>
    <definedName name="_xlnm.Print_Area" localSheetId="7">'CC_below'!$A$1:$N$28</definedName>
    <definedName name="_xlnm.Print_Area" localSheetId="3">'Computations'!$A$1:$U$56</definedName>
    <definedName name="_xlnm.Print_Area" localSheetId="0">'Documentation '!$A$1:$C$30</definedName>
    <definedName name="_xlnm.Print_Area" localSheetId="2">'Input _Output'!$A$1:$M$35</definedName>
    <definedName name="_xlnm.Print_Area">'BOR_TBL_2'!$A$2:$L$305</definedName>
    <definedName name="QJ_Canal">'BOR_Data'!$A$310</definedName>
    <definedName name="QRD_River">'BOR_Data'!$A$355</definedName>
  </definedNames>
  <calcPr fullCalcOnLoad="1"/>
</workbook>
</file>

<file path=xl/comments4.xml><?xml version="1.0" encoding="utf-8"?>
<comments xmlns="http://schemas.openxmlformats.org/spreadsheetml/2006/main">
  <authors>
    <author>owner</author>
  </authors>
  <commentList>
    <comment ref="S20" authorId="0">
      <text>
        <r>
          <rPr>
            <b/>
            <sz val="9"/>
            <rFont val="Tahoma"/>
            <family val="0"/>
          </rPr>
          <t>DWR..GA, 4/16/09:
Check versus result added beginning Rep. River storage plus Rep. River inflow minus RR net evap and EOY RR storage.</t>
        </r>
        <r>
          <rPr>
            <sz val="9"/>
            <rFont val="Tahoma"/>
            <family val="0"/>
          </rPr>
          <t xml:space="preserve">
</t>
        </r>
      </text>
    </comment>
  </commentList>
</comments>
</file>

<file path=xl/sharedStrings.xml><?xml version="1.0" encoding="utf-8"?>
<sst xmlns="http://schemas.openxmlformats.org/spreadsheetml/2006/main" count="4107" uniqueCount="523">
  <si>
    <t>r 2008</t>
  </si>
  <si>
    <t>Year</t>
  </si>
  <si>
    <t>Day</t>
  </si>
  <si>
    <t>October</t>
  </si>
  <si>
    <t>November</t>
  </si>
  <si>
    <t>December</t>
  </si>
  <si>
    <t>January</t>
  </si>
  <si>
    <t>February</t>
  </si>
  <si>
    <t>March</t>
  </si>
  <si>
    <t>April</t>
  </si>
  <si>
    <t>June</t>
  </si>
  <si>
    <t>July</t>
  </si>
  <si>
    <t>August</t>
  </si>
  <si>
    <t>September</t>
  </si>
  <si>
    <t>---</t>
  </si>
  <si>
    <t>---------</t>
  </si>
  <si>
    <t>Minimum</t>
  </si>
  <si>
    <t>Maximum</t>
  </si>
  <si>
    <t>Average</t>
  </si>
  <si>
    <t>Tot,In.</t>
  </si>
  <si>
    <t>------</t>
  </si>
  <si>
    <t>Tot,KAF</t>
  </si>
  <si>
    <t>Tot,CFS</t>
  </si>
  <si>
    <t>Worksheet for Lovewell Net Evaporation</t>
  </si>
  <si>
    <t>Month</t>
  </si>
  <si>
    <t>Calendar Year</t>
  </si>
  <si>
    <t>Storage Change</t>
  </si>
  <si>
    <t>Jan</t>
  </si>
  <si>
    <t>Feb</t>
  </si>
  <si>
    <t>Mar</t>
  </si>
  <si>
    <t>Apr</t>
  </si>
  <si>
    <t>May</t>
  </si>
  <si>
    <t>Jun</t>
  </si>
  <si>
    <t>Jul</t>
  </si>
  <si>
    <t>Aug</t>
  </si>
  <si>
    <t>Sep</t>
  </si>
  <si>
    <t>Oct</t>
  </si>
  <si>
    <t>Nov</t>
  </si>
  <si>
    <t>Dec</t>
  </si>
  <si>
    <t>Net Evap.</t>
  </si>
  <si>
    <t>Total</t>
  </si>
  <si>
    <t>Res. Inflow</t>
  </si>
  <si>
    <t>EOM CC Storage</t>
  </si>
  <si>
    <t>EOM WR Storage</t>
  </si>
  <si>
    <t>CCRes. Outflow</t>
  </si>
  <si>
    <t>WR Res Outflow</t>
  </si>
  <si>
    <t>cc Net Evap</t>
  </si>
  <si>
    <t>wr Net Evap</t>
  </si>
  <si>
    <t>Output</t>
  </si>
  <si>
    <t>Input</t>
  </si>
  <si>
    <t>Lookup</t>
  </si>
  <si>
    <t>A</t>
  </si>
  <si>
    <t>B</t>
  </si>
  <si>
    <t>C</t>
  </si>
  <si>
    <t>D</t>
  </si>
  <si>
    <t xml:space="preserve">E </t>
  </si>
  <si>
    <t>F</t>
  </si>
  <si>
    <t xml:space="preserve">G </t>
  </si>
  <si>
    <t>H</t>
  </si>
  <si>
    <t>I</t>
  </si>
  <si>
    <t>J</t>
  </si>
  <si>
    <t>K</t>
  </si>
  <si>
    <t>M</t>
  </si>
  <si>
    <t>O</t>
  </si>
  <si>
    <t>P</t>
  </si>
  <si>
    <t>Q</t>
  </si>
  <si>
    <t>R</t>
  </si>
  <si>
    <t>S</t>
  </si>
  <si>
    <t>T</t>
  </si>
  <si>
    <r>
      <t>Calculation: G</t>
    </r>
    <r>
      <rPr>
        <vertAlign val="subscript"/>
        <sz val="8"/>
        <rFont val="Arial"/>
        <family val="2"/>
      </rPr>
      <t xml:space="preserve"> </t>
    </r>
    <r>
      <rPr>
        <sz val="8"/>
        <rFont val="Arial"/>
        <family val="2"/>
      </rPr>
      <t xml:space="preserve">- (H </t>
    </r>
    <r>
      <rPr>
        <sz val="8"/>
        <rFont val="Arial"/>
        <family val="2"/>
      </rPr>
      <t xml:space="preserve"> * C </t>
    </r>
    <r>
      <rPr>
        <vertAlign val="subscript"/>
        <sz val="8"/>
        <rFont val="Arial"/>
        <family val="2"/>
      </rPr>
      <t xml:space="preserve"> </t>
    </r>
    <r>
      <rPr>
        <sz val="8"/>
        <rFont val="Arial"/>
        <family val="2"/>
      </rPr>
      <t>/ 12)</t>
    </r>
  </si>
  <si>
    <t>Calculation: J+M</t>
  </si>
  <si>
    <t>Feet</t>
  </si>
  <si>
    <t>Acre-Feet</t>
  </si>
  <si>
    <t>Inches</t>
  </si>
  <si>
    <t>.09</t>
  </si>
  <si>
    <t>.08</t>
  </si>
  <si>
    <t>.07</t>
  </si>
  <si>
    <t>.06</t>
  </si>
  <si>
    <t>.05</t>
  </si>
  <si>
    <t>.04</t>
  </si>
  <si>
    <t>.03</t>
  </si>
  <si>
    <t>.02</t>
  </si>
  <si>
    <t>.01</t>
  </si>
  <si>
    <t>.00</t>
  </si>
  <si>
    <t>Elevation</t>
  </si>
  <si>
    <t>CAPACITY IN ACRE-FEET</t>
  </si>
  <si>
    <t>Effective 1-1-97</t>
  </si>
  <si>
    <t>LOVEWELL RESERVOIR</t>
  </si>
  <si>
    <t>LOVEWELL  RESERVOIR</t>
  </si>
  <si>
    <t>AREA IN ACRES</t>
  </si>
  <si>
    <r>
      <t>Gross Evap.</t>
    </r>
    <r>
      <rPr>
        <vertAlign val="superscript"/>
        <sz val="10"/>
        <rFont val="Arial"/>
        <family val="2"/>
      </rPr>
      <t>1</t>
    </r>
  </si>
  <si>
    <r>
      <t>CC Inflow</t>
    </r>
    <r>
      <rPr>
        <vertAlign val="superscript"/>
        <sz val="10"/>
        <rFont val="Arial"/>
        <family val="2"/>
      </rPr>
      <t>1</t>
    </r>
  </si>
  <si>
    <r>
      <t>2</t>
    </r>
    <r>
      <rPr>
        <sz val="10"/>
        <rFont val="Arial"/>
        <family val="0"/>
      </rPr>
      <t>1997 Area-Capacity Tables (Corrected)</t>
    </r>
  </si>
  <si>
    <r>
      <t>4</t>
    </r>
    <r>
      <rPr>
        <sz val="10"/>
        <rFont val="Arial"/>
        <family val="0"/>
      </rPr>
      <t>From Previous Year's Calculations</t>
    </r>
  </si>
  <si>
    <t>Lovewell Computations for Calendar Year</t>
  </si>
  <si>
    <t>Consumptive Use below Lovewell Assigned to River</t>
  </si>
  <si>
    <t>By George Austin, 5/7/2003</t>
  </si>
  <si>
    <r>
      <t xml:space="preserve">Input </t>
    </r>
    <r>
      <rPr>
        <sz val="10"/>
        <rFont val="Arial"/>
        <family val="2"/>
      </rPr>
      <t>(Enter in Shaded Cells)</t>
    </r>
  </si>
  <si>
    <t>Revised 10/15/2004 by GAA</t>
  </si>
  <si>
    <r>
      <t>EOY WR Storage</t>
    </r>
    <r>
      <rPr>
        <vertAlign val="superscript"/>
        <sz val="10"/>
        <rFont val="Arial"/>
        <family val="2"/>
      </rPr>
      <t>4</t>
    </r>
  </si>
  <si>
    <t>EOY WR Storage</t>
  </si>
  <si>
    <t>Percent Consumptive Use</t>
  </si>
  <si>
    <t>EOY RR Storage</t>
  </si>
  <si>
    <r>
      <t>EOY RR Storage</t>
    </r>
    <r>
      <rPr>
        <vertAlign val="superscript"/>
        <sz val="10"/>
        <rFont val="Arial"/>
        <family val="2"/>
      </rPr>
      <t>4</t>
    </r>
  </si>
  <si>
    <t>Rep. River Water to Canal</t>
  </si>
  <si>
    <t>White Rock Water to Canal</t>
  </si>
  <si>
    <t>Lovewell Discharge to Lower Courtland Canal (Input)</t>
  </si>
  <si>
    <t>Rep. River (Input)</t>
  </si>
  <si>
    <t>Lovewell Discharge to the White Rock Cr. (Input)</t>
  </si>
  <si>
    <t>Net Evaporation assigned to Rep. River</t>
  </si>
  <si>
    <t>Net Evaporation assigned to White Rock</t>
  </si>
  <si>
    <t>Rep. River Storage</t>
  </si>
  <si>
    <t>White Rock Storage</t>
  </si>
  <si>
    <r>
      <t>2</t>
    </r>
    <r>
      <rPr>
        <b/>
        <sz val="10"/>
        <rFont val="Arial"/>
        <family val="2"/>
      </rPr>
      <t>1997 Area-Capacity Tables (Corrected)</t>
    </r>
  </si>
  <si>
    <r>
      <t>4</t>
    </r>
    <r>
      <rPr>
        <b/>
        <sz val="10"/>
        <rFont val="Arial"/>
        <family val="2"/>
      </rPr>
      <t>From Previous Year's Calculations</t>
    </r>
  </si>
  <si>
    <t>Annual Percent RR Inflow</t>
  </si>
  <si>
    <t>Traditional (Based on inflow and storage for Evaporation split)</t>
  </si>
  <si>
    <t xml:space="preserve"> </t>
  </si>
  <si>
    <t>_x000C_</t>
  </si>
  <si>
    <t>Created:</t>
  </si>
  <si>
    <t>Principal author:</t>
  </si>
  <si>
    <t>George Austin, Kansas DWR</t>
  </si>
  <si>
    <t>Purpose:</t>
  </si>
  <si>
    <t>To determine the split of evaporation from Lovewell reservoir between Republican River waters via Courtland Canal and</t>
  </si>
  <si>
    <t>Comments:</t>
  </si>
  <si>
    <t>Most of the input data is from the Bureau or Reclamation.</t>
  </si>
  <si>
    <t>This version of the speadsheet illustrates two methods of splitting the evaporation:</t>
  </si>
  <si>
    <t xml:space="preserve">a) the historic method of the EC which operates two accounts in the reservoir (Republican River waters and </t>
  </si>
  <si>
    <t xml:space="preserve">    White Rock Creek waters) and splits the evaportion in proportion to storage in the respective accounts.</t>
  </si>
  <si>
    <t>b) the method in the accounting procedures of the FSS which splits the evaporation according to the annual</t>
  </si>
  <si>
    <t xml:space="preserve">    inflows to the reservoir from the Courtland Canal and inflows via White Rock Creek.</t>
  </si>
  <si>
    <t>In the monthly simulation, the following assumptions are made.</t>
  </si>
  <si>
    <t xml:space="preserve">a) If there is a negative net evaporation for the month, the evaporation charged to Courtland Canal (Republican River) </t>
  </si>
  <si>
    <t>b) Outfllows to the Courtland Canal are taken first from Republican River water and then from White Rock Creek</t>
  </si>
  <si>
    <t xml:space="preserve">    when no Republican River water remains.</t>
  </si>
  <si>
    <t>Workbook</t>
  </si>
  <si>
    <t>Based on the traditional volume proportioned method</t>
  </si>
  <si>
    <t>N</t>
  </si>
  <si>
    <t>Revised 10/22/2004 by GAA</t>
  </si>
  <si>
    <t>Net Evaporation Assigned to Republican River</t>
  </si>
  <si>
    <t>Total Republican River CU at Lovewell and below</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</si>
  <si>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</si>
  <si>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</si>
  <si>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</si>
  <si>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</si>
  <si>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</si>
  <si>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</si>
  <si>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</si>
  <si>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</si>
  <si>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</si>
  <si>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</si>
  <si>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</si>
  <si>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</si>
  <si>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</si>
  <si>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</si>
  <si>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</si>
  <si>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</si>
  <si>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</si>
  <si>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</si>
  <si>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</si>
  <si>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</si>
  <si>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Total return</t>
  </si>
  <si>
    <t>Return as</t>
  </si>
  <si>
    <t>Diversion</t>
  </si>
  <si>
    <t>Waste-Way</t>
  </si>
  <si>
    <t>Deliveries</t>
  </si>
  <si>
    <t>from District</t>
  </si>
  <si>
    <t>Percent Field</t>
  </si>
  <si>
    <t>to Stream</t>
  </si>
  <si>
    <t>Percent of</t>
  </si>
  <si>
    <t>Factor</t>
  </si>
  <si>
    <t>and Canal</t>
  </si>
  <si>
    <t>from Canal</t>
  </si>
  <si>
    <t>Loss That</t>
  </si>
  <si>
    <t>and Field</t>
  </si>
  <si>
    <t>Returns to</t>
  </si>
  <si>
    <t>Loss</t>
  </si>
  <si>
    <t>the Stream</t>
  </si>
  <si>
    <t>Name Canal</t>
  </si>
  <si>
    <t>Headgate</t>
  </si>
  <si>
    <t>Sum of</t>
  </si>
  <si>
    <t xml:space="preserve">Sum of </t>
  </si>
  <si>
    <t>Col 2 - Col 4</t>
  </si>
  <si>
    <t>1 -Weighted</t>
  </si>
  <si>
    <t>Col 4 x</t>
  </si>
  <si>
    <t>Col 5 +</t>
  </si>
  <si>
    <t xml:space="preserve">Estimated </t>
  </si>
  <si>
    <t>Col 8 x</t>
  </si>
  <si>
    <r>
      <t>Col 10/</t>
    </r>
    <r>
      <rPr>
        <b/>
        <sz val="10"/>
        <rFont val="Arial"/>
        <family val="2"/>
      </rPr>
      <t>Col 2</t>
    </r>
  </si>
  <si>
    <t>measured</t>
  </si>
  <si>
    <t>Deliveries to</t>
  </si>
  <si>
    <t>Percent Loss</t>
  </si>
  <si>
    <t>spills to river</t>
  </si>
  <si>
    <t>the field</t>
  </si>
  <si>
    <t>Efficiency of</t>
  </si>
  <si>
    <t>Application</t>
  </si>
  <si>
    <t>System for</t>
  </si>
  <si>
    <t>the District</t>
  </si>
  <si>
    <t>* The average field efficiencies for each district and percent loss that returns to the stream may be</t>
  </si>
  <si>
    <t>reviewed and, if necessary, changed by the RRCA to improve the accuracy of the estimates.</t>
  </si>
  <si>
    <t>Courtland</t>
  </si>
  <si>
    <t>% Consumptive Use</t>
  </si>
  <si>
    <t>BOSTWICK DIVISION (Continued)</t>
  </si>
  <si>
    <t>End of</t>
  </si>
  <si>
    <t>Est. Flow</t>
  </si>
  <si>
    <t>Inflow</t>
  </si>
  <si>
    <t>Gross</t>
  </si>
  <si>
    <t>from</t>
  </si>
  <si>
    <t>Release</t>
  </si>
  <si>
    <t>Delivered</t>
  </si>
  <si>
    <t>Outflow</t>
  </si>
  <si>
    <t>Evap.</t>
  </si>
  <si>
    <t>Precip.</t>
  </si>
  <si>
    <t>Content</t>
  </si>
  <si>
    <t>White Rock</t>
  </si>
  <si>
    <t>To Canal</t>
  </si>
  <si>
    <t>To Farms</t>
  </si>
  <si>
    <t>(AF)</t>
  </si>
  <si>
    <t>(Inches)</t>
  </si>
  <si>
    <t>Creek (AF)</t>
  </si>
  <si>
    <t>34.8 (AF)</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</si>
  <si>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</si>
  <si>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</si>
  <si>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</si>
  <si>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</si>
  <si>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</si>
  <si>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</si>
  <si>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</si>
  <si>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</si>
  <si>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</si>
  <si>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</si>
  <si>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</si>
  <si>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</si>
  <si>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TOTAL</t>
  </si>
  <si>
    <t xml:space="preserve">              --</t>
  </si>
  <si>
    <r>
      <t>WR Outflow</t>
    </r>
    <r>
      <rPr>
        <vertAlign val="superscript"/>
        <sz val="10"/>
        <rFont val="Arial"/>
        <family val="2"/>
      </rPr>
      <t>3</t>
    </r>
  </si>
  <si>
    <r>
      <t>EOM El.</t>
    </r>
    <r>
      <rPr>
        <vertAlign val="superscript"/>
        <sz val="10"/>
        <rFont val="Arial"/>
        <family val="2"/>
      </rPr>
      <t>3</t>
    </r>
  </si>
  <si>
    <t xml:space="preserve">Acre-Feet </t>
  </si>
  <si>
    <r>
      <t>CC_Irr_Outflow</t>
    </r>
    <r>
      <rPr>
        <vertAlign val="superscript"/>
        <sz val="10"/>
        <rFont val="Arial"/>
        <family val="2"/>
      </rPr>
      <t>1</t>
    </r>
  </si>
  <si>
    <r>
      <t>1</t>
    </r>
    <r>
      <rPr>
        <b/>
        <sz val="10"/>
        <rFont val="Arial"/>
        <family val="2"/>
      </rPr>
      <t>Bureau Data from Table 2.</t>
    </r>
  </si>
  <si>
    <r>
      <t>3</t>
    </r>
    <r>
      <rPr>
        <b/>
        <sz val="10"/>
        <rFont val="Arial"/>
        <family val="2"/>
      </rPr>
      <t>Bureau Data from Daily Data on the Web</t>
    </r>
  </si>
  <si>
    <r>
      <t>EOM Area</t>
    </r>
    <r>
      <rPr>
        <b/>
        <vertAlign val="superscript"/>
        <sz val="14"/>
        <rFont val="Arial"/>
        <family val="2"/>
      </rPr>
      <t>2</t>
    </r>
  </si>
  <si>
    <r>
      <t>EOM Storage</t>
    </r>
    <r>
      <rPr>
        <b/>
        <vertAlign val="superscript"/>
        <sz val="14"/>
        <rFont val="Arial"/>
        <family val="2"/>
      </rPr>
      <t>2</t>
    </r>
  </si>
  <si>
    <r>
      <t>Gross Evap.</t>
    </r>
    <r>
      <rPr>
        <b/>
        <vertAlign val="superscript"/>
        <sz val="14"/>
        <rFont val="Arial"/>
        <family val="2"/>
      </rPr>
      <t>1</t>
    </r>
  </si>
  <si>
    <r>
      <t>CC Inflow</t>
    </r>
    <r>
      <rPr>
        <b/>
        <vertAlign val="superscript"/>
        <sz val="14"/>
        <rFont val="Arial"/>
        <family val="2"/>
      </rPr>
      <t>1</t>
    </r>
  </si>
  <si>
    <r>
      <t>WR Outflow</t>
    </r>
    <r>
      <rPr>
        <b/>
        <vertAlign val="superscript"/>
        <sz val="14"/>
        <rFont val="Arial"/>
        <family val="2"/>
      </rPr>
      <t>1</t>
    </r>
  </si>
  <si>
    <r>
      <t>EOM El.</t>
    </r>
    <r>
      <rPr>
        <b/>
        <vertAlign val="superscript"/>
        <sz val="14"/>
        <rFont val="Arial"/>
        <family val="2"/>
      </rPr>
      <t>3</t>
    </r>
  </si>
  <si>
    <r>
      <t>Precip.</t>
    </r>
    <r>
      <rPr>
        <b/>
        <vertAlign val="superscript"/>
        <sz val="14"/>
        <rFont val="Arial"/>
        <family val="2"/>
      </rPr>
      <t>1</t>
    </r>
  </si>
  <si>
    <r>
      <t>CC Outflow</t>
    </r>
    <r>
      <rPr>
        <b/>
        <vertAlign val="superscript"/>
        <sz val="14"/>
        <rFont val="Arial"/>
        <family val="2"/>
      </rPr>
      <t>1</t>
    </r>
  </si>
  <si>
    <t xml:space="preserve">L </t>
  </si>
  <si>
    <t>Diverted</t>
  </si>
  <si>
    <t xml:space="preserve">          Total</t>
  </si>
  <si>
    <t>Delivery to Kansas</t>
  </si>
  <si>
    <t>Consumptive Use above Lovewell Assigned to River</t>
  </si>
  <si>
    <t>Below</t>
  </si>
  <si>
    <t>Above</t>
  </si>
  <si>
    <t>Ver_1 produced 10/25/2004 by GAA</t>
  </si>
  <si>
    <t>Kansas Net Deliveries</t>
  </si>
  <si>
    <t>BOSTWICK DIVISION</t>
  </si>
  <si>
    <t>Data from Corps of Engineers</t>
  </si>
  <si>
    <t xml:space="preserve">        7-322</t>
  </si>
  <si>
    <t>Revised for KRP use</t>
  </si>
  <si>
    <t xml:space="preserve">             UNITED  STATES</t>
  </si>
  <si>
    <t xml:space="preserve">        2-74</t>
  </si>
  <si>
    <t>DEPARTMENT  OF  THE  INTERIOR</t>
  </si>
  <si>
    <t xml:space="preserve">   BUREAU  OF  RECLAMATION</t>
  </si>
  <si>
    <t>MONTHLY  WATER  DISTRIBUTION</t>
  </si>
  <si>
    <t>Canal:</t>
  </si>
  <si>
    <t>COURTLAND ABOVE LOVEWELL</t>
  </si>
  <si>
    <t>District:</t>
  </si>
  <si>
    <t>KANSAS-BOSTWICK IRRIGATION DISTRICT NO. 2</t>
  </si>
  <si>
    <t>Project:</t>
  </si>
  <si>
    <t>Pick-Sloan Missouri Basin Program</t>
  </si>
  <si>
    <t>Acres Irrigated During Season:</t>
  </si>
  <si>
    <t>Diversion from:</t>
  </si>
  <si>
    <t>Republican River</t>
  </si>
  <si>
    <t>ACRE-FEET:</t>
  </si>
  <si>
    <t>1</t>
  </si>
  <si>
    <t>2</t>
  </si>
  <si>
    <t>3</t>
  </si>
  <si>
    <t>4</t>
  </si>
  <si>
    <t>5</t>
  </si>
  <si>
    <t>6</t>
  </si>
  <si>
    <t>7</t>
  </si>
  <si>
    <t>8</t>
  </si>
  <si>
    <t>9</t>
  </si>
  <si>
    <t>10</t>
  </si>
  <si>
    <t>11</t>
  </si>
  <si>
    <t>12</t>
  </si>
  <si>
    <t>13</t>
  </si>
  <si>
    <t>14</t>
  </si>
  <si>
    <t>Kan-Bost</t>
  </si>
  <si>
    <t>Share</t>
  </si>
  <si>
    <t>Diversions</t>
  </si>
  <si>
    <t>Net</t>
  </si>
  <si>
    <t>Main</t>
  </si>
  <si>
    <t>Lateral</t>
  </si>
  <si>
    <t xml:space="preserve">                Delivered to Farms</t>
  </si>
  <si>
    <t>Acre Feet</t>
  </si>
  <si>
    <t>below</t>
  </si>
  <si>
    <t>Supply</t>
  </si>
  <si>
    <t>to</t>
  </si>
  <si>
    <t>Waste</t>
  </si>
  <si>
    <t>Losses</t>
  </si>
  <si>
    <t>From Main</t>
  </si>
  <si>
    <t>From</t>
  </si>
  <si>
    <t>Per Acre</t>
  </si>
  <si>
    <t>0.7 - 15.1</t>
  </si>
  <si>
    <t>15.1 - 34.8</t>
  </si>
  <si>
    <t>Stateline</t>
  </si>
  <si>
    <t>Laterals*</t>
  </si>
  <si>
    <t>Canal**</t>
  </si>
  <si>
    <t>Lateral***</t>
  </si>
  <si>
    <t>****</t>
  </si>
  <si>
    <t>Acre ft.per acre****</t>
  </si>
  <si>
    <t>Percent Net Supply</t>
  </si>
  <si>
    <t>INSTRUCTIONS</t>
  </si>
  <si>
    <t>Columns 8+11=Column 4.</t>
  </si>
  <si>
    <t>*Measured at lateral turnouts from main canal.</t>
  </si>
  <si>
    <t>Columns 2+3+4=Column 5.</t>
  </si>
  <si>
    <t>**Measured at farm turnouts from main canal.</t>
  </si>
  <si>
    <t>Columns 5-6-8-11=Column 7.</t>
  </si>
  <si>
    <t>***Measured at farm turnouts from laterals.</t>
  </si>
  <si>
    <t>Columns 8-9-12=Column 10.</t>
  </si>
  <si>
    <t>****Use total acres irrigated during season to compute this column.</t>
  </si>
  <si>
    <t>NOTE: Nebraska canal loss as shared by Kansas-Bostwick included in this report.</t>
  </si>
  <si>
    <t>NOTE: Net Supply does not include losses incurred by Kansas Bostwick or USBR (to Lovewell).</t>
  </si>
  <si>
    <t>COURTLAND BELOW LOVEWELL</t>
  </si>
  <si>
    <t>Lovewell Reservoir</t>
  </si>
  <si>
    <t>Lovewell</t>
  </si>
  <si>
    <t>Other</t>
  </si>
  <si>
    <t>Regulating</t>
  </si>
  <si>
    <t>Reservoir</t>
  </si>
  <si>
    <t>Sources</t>
  </si>
  <si>
    <t>Column 2=Diversion amount exclusive of waste at head gates for sluicing.</t>
  </si>
  <si>
    <t>Columns 2+3-4=Column 5.</t>
  </si>
  <si>
    <t>RES_NET_EVAP_V_2003_mo.XLS</t>
  </si>
  <si>
    <t>Harlan County Split</t>
  </si>
  <si>
    <t>Total Diversions</t>
  </si>
  <si>
    <t>Kansas Percentage</t>
  </si>
  <si>
    <t>BOR_TBL_2</t>
  </si>
  <si>
    <t>TABLE 2</t>
  </si>
  <si>
    <t>MIRAGE FLATS PROJECT</t>
  </si>
  <si>
    <t>Release to</t>
  </si>
  <si>
    <t xml:space="preserve">      Calamus          Release</t>
  </si>
  <si>
    <t>Fish Hatch.</t>
  </si>
  <si>
    <t>Canal Use</t>
  </si>
  <si>
    <t xml:space="preserve">           (AF)</t>
  </si>
  <si>
    <t xml:space="preserve"> Aug</t>
  </si>
  <si>
    <t>End of Mo.</t>
  </si>
  <si>
    <t>To Hale</t>
  </si>
  <si>
    <t>Ditch</t>
  </si>
  <si>
    <t>Dec.</t>
  </si>
  <si>
    <t xml:space="preserve">                 --</t>
  </si>
  <si>
    <t>FRENCHMAN-CAMBRIDGE DIVISION</t>
  </si>
  <si>
    <t xml:space="preserve">  CULBERTSON CANAL</t>
  </si>
  <si>
    <t>CULBERTSON EXT.CANAL</t>
  </si>
  <si>
    <t xml:space="preserve">             --</t>
  </si>
  <si>
    <t xml:space="preserve"> FRENCHMAN-CAMBRIDGE DIVISION (Continued)</t>
  </si>
  <si>
    <t>SWANSON LAKE</t>
  </si>
  <si>
    <t>Apr.</t>
  </si>
  <si>
    <t>KANASKA DIVISION</t>
  </si>
  <si>
    <t>ALMENA CANAL</t>
  </si>
  <si>
    <t>To City</t>
  </si>
  <si>
    <t>Of Norton</t>
  </si>
  <si>
    <r>
      <t>Precip.</t>
    </r>
    <r>
      <rPr>
        <vertAlign val="superscript"/>
        <sz val="10"/>
        <rFont val="Arial"/>
        <family val="2"/>
      </rPr>
      <t>1</t>
    </r>
  </si>
  <si>
    <r>
      <t>1</t>
    </r>
    <r>
      <rPr>
        <sz val="10"/>
        <rFont val="Arial"/>
        <family val="2"/>
      </rPr>
      <t>Bureau Data from Table 2. (BOR_TBL_2)</t>
    </r>
  </si>
  <si>
    <r>
      <t>3</t>
    </r>
    <r>
      <rPr>
        <sz val="10"/>
        <rFont val="Arial"/>
        <family val="2"/>
      </rPr>
      <t>Bureau Data from Daily Data on the Web (BOR_Data)</t>
    </r>
  </si>
  <si>
    <t>Worksheet</t>
  </si>
  <si>
    <t>Input_Output</t>
  </si>
  <si>
    <t>Computations</t>
  </si>
  <si>
    <t>Computes the various items reported in the input_output sheet.</t>
  </si>
  <si>
    <t>Involves the acquistion of information from electronic sources. Only three manual entries, highlighted in green. In the blue field the results of the computations are shown.</t>
  </si>
  <si>
    <t>Lovewell_Area</t>
  </si>
  <si>
    <t>Lovewell_Cap</t>
  </si>
  <si>
    <t>The data table based on the latest BOR data table. This should change on a periodic basis.</t>
  </si>
  <si>
    <t>CC_above</t>
  </si>
  <si>
    <t>CC_below</t>
  </si>
  <si>
    <t>Computes the Consumptive use fraction for irrigation use in the district above Lovewell Reservoir. Based on Attachment 7.</t>
  </si>
  <si>
    <t>Computes the Consumptive use fraction for irrigation use in the district below Lovewell Reservoir. Based on Attachment 7.</t>
  </si>
  <si>
    <t>BOR_Data</t>
  </si>
  <si>
    <t>ks_ below</t>
  </si>
  <si>
    <t>ks_above</t>
  </si>
  <si>
    <t>Annually, the table is from a report produced by the Bureau as a monthly summary of canal operations.</t>
  </si>
  <si>
    <t xml:space="preserve">   White Rock Creek inflows and to determine the split in Courtland Canal outflow between the same.</t>
  </si>
  <si>
    <t xml:space="preserve">    water is 0 and the negative net evaporation is applied to White Rock Creek.</t>
  </si>
  <si>
    <t>Annually, this is Table 2 produced each calendar year by the BOR. Paste this in its entirety. You'll have to remove the split window to do this.</t>
  </si>
  <si>
    <t xml:space="preserve">Annually, data collected from BOR website: http://www.usbr.gov/gp-bin/arc050_form.pl?LVKS. Picking the "ALL" on data for the immediate past water year and placing in this spreadsheet. One should then, download the current water year and place it beside the past water year. You now have a full calendar year. If in your cut and pasting, you select Paste Special and select values only, the green background will remain and should provide you with a quick calendar year visual cue. </t>
  </si>
  <si>
    <r>
      <t>WR Inflow</t>
    </r>
    <r>
      <rPr>
        <vertAlign val="superscript"/>
        <sz val="10"/>
        <rFont val="Arial"/>
        <family val="2"/>
      </rPr>
      <t>1</t>
    </r>
  </si>
  <si>
    <r>
      <t>WR Inflow</t>
    </r>
    <r>
      <rPr>
        <b/>
        <vertAlign val="superscript"/>
        <sz val="14"/>
        <rFont val="Arial"/>
        <family val="2"/>
      </rPr>
      <t>1</t>
    </r>
  </si>
  <si>
    <r>
      <t>Calculation: (E</t>
    </r>
    <r>
      <rPr>
        <vertAlign val="subscript"/>
        <sz val="12"/>
        <rFont val="Arial"/>
        <family val="2"/>
      </rPr>
      <t xml:space="preserve">2 </t>
    </r>
    <r>
      <rPr>
        <sz val="12"/>
        <rFont val="Arial"/>
        <family val="2"/>
      </rPr>
      <t xml:space="preserve">- E </t>
    </r>
    <r>
      <rPr>
        <vertAlign val="subscript"/>
        <sz val="12"/>
        <rFont val="Arial"/>
        <family val="2"/>
      </rPr>
      <t>1</t>
    </r>
    <r>
      <rPr>
        <sz val="12"/>
        <rFont val="Arial"/>
        <family val="2"/>
      </rPr>
      <t>)</t>
    </r>
  </si>
  <si>
    <r>
      <t>Calculation:     G</t>
    </r>
    <r>
      <rPr>
        <vertAlign val="subscript"/>
        <sz val="12"/>
        <rFont val="Arial"/>
        <family val="2"/>
      </rPr>
      <t xml:space="preserve"> </t>
    </r>
    <r>
      <rPr>
        <sz val="12"/>
        <rFont val="Arial"/>
        <family val="2"/>
      </rPr>
      <t>- (H  * D</t>
    </r>
    <r>
      <rPr>
        <vertAlign val="subscript"/>
        <sz val="12"/>
        <rFont val="Arial"/>
        <family val="2"/>
      </rPr>
      <t>ave</t>
    </r>
    <r>
      <rPr>
        <sz val="12"/>
        <rFont val="Arial"/>
        <family val="2"/>
      </rPr>
      <t xml:space="preserve"> </t>
    </r>
    <r>
      <rPr>
        <vertAlign val="subscript"/>
        <sz val="12"/>
        <rFont val="Arial"/>
        <family val="2"/>
      </rPr>
      <t xml:space="preserve"> </t>
    </r>
    <r>
      <rPr>
        <sz val="12"/>
        <rFont val="Arial"/>
        <family val="2"/>
      </rPr>
      <t>/ 12)</t>
    </r>
  </si>
  <si>
    <t>White Rock Creek Inflow Estimate (Input)</t>
  </si>
  <si>
    <t>Total EOY Storage</t>
  </si>
  <si>
    <t>EOY Storage</t>
  </si>
  <si>
    <t>Ver_1.3 produced 10/28/2004 by GAA</t>
  </si>
  <si>
    <t xml:space="preserve">    MIRAGE FLATS CANAL</t>
  </si>
  <si>
    <t xml:space="preserve">      AINSWORTH CANAL</t>
  </si>
  <si>
    <t xml:space="preserve">           ABOVE DAVIS CREEK</t>
  </si>
  <si>
    <t xml:space="preserve">                 MIRDAN CANAL</t>
  </si>
  <si>
    <t>to Canal</t>
  </si>
  <si>
    <t xml:space="preserve">   BELOW DAVIS CREEK</t>
  </si>
  <si>
    <t xml:space="preserve">    FULLERTON CANAL</t>
  </si>
  <si>
    <t xml:space="preserve">  MEEKER-DRIFTWOOD</t>
  </si>
  <si>
    <t xml:space="preserve">    RED WILLOW CANAL</t>
  </si>
  <si>
    <t xml:space="preserve">     CAMBRIDGE CANAL</t>
  </si>
  <si>
    <t xml:space="preserve">  FRANKLIN UNIT</t>
  </si>
  <si>
    <t xml:space="preserve">  HARLAN COUNTY LAKE</t>
  </si>
  <si>
    <t xml:space="preserve">      FRANKLIN CANAL</t>
  </si>
  <si>
    <t xml:space="preserve">       NAPONEE CANAL</t>
  </si>
  <si>
    <t xml:space="preserve">   SUPERIOR-COURTLAND UNIT</t>
  </si>
  <si>
    <t xml:space="preserve">                    COURTLAND CANAL - ABOVE LOVEWELL</t>
  </si>
  <si>
    <t>FRANKLIN PUMP CANAL        SUPERIOR CANAL</t>
  </si>
  <si>
    <t xml:space="preserve">        NEBRASKA USE</t>
  </si>
  <si>
    <t xml:space="preserve">            KANSAS USE</t>
  </si>
  <si>
    <t xml:space="preserve">       COURTLAND UNIT</t>
  </si>
  <si>
    <t xml:space="preserve">           LOVEWELL RESERVOIR</t>
  </si>
  <si>
    <t xml:space="preserve">     COURTLAND (Below)</t>
  </si>
  <si>
    <t>Pan Evap</t>
  </si>
  <si>
    <t>Water Yea</t>
  </si>
  <si>
    <t>Ru</t>
  </si>
  <si>
    <t>Dam, KS</t>
  </si>
  <si>
    <t>r Historic</t>
  </si>
  <si>
    <t>Average C</t>
  </si>
  <si>
    <t>ontent (ac</t>
  </si>
  <si>
    <t>re-feet)</t>
  </si>
  <si>
    <t>oration (i</t>
  </si>
  <si>
    <t>nches)</t>
  </si>
  <si>
    <t>r Forebay</t>
  </si>
  <si>
    <t>(feet)</t>
  </si>
  <si>
    <t>an Compute</t>
  </si>
  <si>
    <t>d Inflow (</t>
  </si>
  <si>
    <t>cfs)</t>
  </si>
  <si>
    <t>ecipitatio</t>
  </si>
  <si>
    <t>n (inches</t>
  </si>
  <si>
    <t>per day)</t>
  </si>
  <si>
    <t>an Total D</t>
  </si>
  <si>
    <t>ischarge (</t>
  </si>
  <si>
    <t>an Canal D</t>
  </si>
  <si>
    <t>an River D</t>
  </si>
  <si>
    <t>V1.4F 09-D</t>
  </si>
  <si>
    <t>ec-1997,</t>
  </si>
  <si>
    <t>Report For</t>
  </si>
  <si>
    <t>Ident:  L</t>
  </si>
  <si>
    <t>VKS</t>
  </si>
  <si>
    <t>er code: A</t>
  </si>
  <si>
    <t>Reservoi</t>
  </si>
  <si>
    <t>F_AVG</t>
  </si>
  <si>
    <t>er code: E</t>
  </si>
  <si>
    <t>er code: F</t>
  </si>
  <si>
    <t>er code: I</t>
  </si>
  <si>
    <t>Daily Me</t>
  </si>
  <si>
    <t>er code: P</t>
  </si>
  <si>
    <t>Total Pr</t>
  </si>
  <si>
    <t>er code: Q</t>
  </si>
  <si>
    <t>RD</t>
  </si>
  <si>
    <t>ARC050</t>
  </si>
  <si>
    <t>Station</t>
  </si>
  <si>
    <t>Paramet</t>
  </si>
  <si>
    <t>Rev. for 2005 on 4/4/2006 by GAA</t>
  </si>
  <si>
    <t>Rev. for 2006 on 3/23/07 by MAB</t>
  </si>
  <si>
    <t>r Storage</t>
  </si>
  <si>
    <t>Content (a</t>
  </si>
  <si>
    <t>cre-feet)</t>
  </si>
  <si>
    <t>Rev. for 2006 on 3/28/07 by MAB.  Double checked for accuracy on 3/29/07</t>
  </si>
  <si>
    <t>Rev. for 2007 on 4/7/08 by MAB.</t>
  </si>
  <si>
    <t>4-10-08 Revisions to Computations spreadsheet made by M. Billinger to cc Net Evap, wr Net Evap, and Net Evap computations to allow negative values.</t>
  </si>
  <si>
    <t>Lovewell_Ops_2008.xls</t>
  </si>
  <si>
    <t>Updated March 2009 by Hcao</t>
  </si>
  <si>
    <t>Revised for 2008 on 3/12/2009 based on Lovewell_Ops_2007 by HCao</t>
  </si>
  <si>
    <t>n 02/18/20</t>
  </si>
  <si>
    <t>09 14:52</t>
  </si>
  <si>
    <t>r 2009</t>
  </si>
  <si>
    <t>09 14:51</t>
  </si>
  <si>
    <t xml:space="preserve">                Page  1  of  5</t>
  </si>
  <si>
    <t xml:space="preserve">   SUMMARY OF 2008 OPERATIONS</t>
  </si>
  <si>
    <t xml:space="preserve">      BOX BUTTE RESERVOIR</t>
  </si>
  <si>
    <t xml:space="preserve">  NOTE -- Acres  irrigated  2008:    Mirage Flats Canal   7,372   acres.</t>
  </si>
  <si>
    <t xml:space="preserve">  SANDHILLS DIVISION</t>
  </si>
  <si>
    <t xml:space="preserve">    AINSWORTH UNIT</t>
  </si>
  <si>
    <t xml:space="preserve">     MERRITT RESERVOIR</t>
  </si>
  <si>
    <t xml:space="preserve">  NOTE -- Acres  irrigated  2008:   Ainsworth  Canal  34,577  acres.</t>
  </si>
  <si>
    <t xml:space="preserve">       NORTH LOUP DIVISION</t>
  </si>
  <si>
    <t xml:space="preserve">        CALAMUS RESERVOIR</t>
  </si>
  <si>
    <t xml:space="preserve">  NOTE -- Acres  irrigated  2008:  Mirdan  Canal  34,194  acres.</t>
  </si>
  <si>
    <t xml:space="preserve">            NORTH LOUP DIVISION (Continued)</t>
  </si>
  <si>
    <t xml:space="preserve"> DAVIS CREEK RESERVOIR</t>
  </si>
  <si>
    <t xml:space="preserve">  NOTE - Acres irrigated 2008:  Fullerton  Canal  20,637  acres.</t>
  </si>
  <si>
    <t xml:space="preserve">                Page  2  of  5</t>
  </si>
  <si>
    <t xml:space="preserve">     UPPER REPUBLICAN DIVISION</t>
  </si>
  <si>
    <t xml:space="preserve">   ARMEL UNIT</t>
  </si>
  <si>
    <t xml:space="preserve">       BONNY RESERVOIR</t>
  </si>
  <si>
    <t xml:space="preserve">                 Page  3  of  5</t>
  </si>
  <si>
    <t xml:space="preserve">     FRENCHMAN UNIT</t>
  </si>
  <si>
    <t xml:space="preserve">    ENDERS RESERVOIR</t>
  </si>
  <si>
    <t xml:space="preserve">  NOTE: Acres irrigated 2008: Culbertson Canal - 0 acres; Culbertson Extension Canal - 0 acres.</t>
  </si>
  <si>
    <t xml:space="preserve">  MEEKER-DRIFTWOOD UNIT</t>
  </si>
  <si>
    <t xml:space="preserve">   NOTE:   Acres  irrigated  2008:   Meeker-Driftwood  Canal - 0 acres.</t>
  </si>
  <si>
    <t xml:space="preserve">  RED WILLOW UNIT</t>
  </si>
  <si>
    <t xml:space="preserve">  HUGH BUTLER LAKE</t>
  </si>
  <si>
    <t xml:space="preserve">        BARTLEY CANAL</t>
  </si>
  <si>
    <t xml:space="preserve">  NOTE -- Acres  irrigated  2008:  Red  Willow  Canal - 4,797 acres; Bartley Canal  0  acres.</t>
  </si>
  <si>
    <t xml:space="preserve">    CAMBRIDGE UNIT</t>
  </si>
  <si>
    <t xml:space="preserve"> HARRY STRUNK LAKE</t>
  </si>
  <si>
    <t xml:space="preserve">  NOTE -- Acres  irrigated  2008:  Cambridge Canal  17,664  acres.</t>
  </si>
  <si>
    <t xml:space="preserve">             Page  4  of  5</t>
  </si>
  <si>
    <t xml:space="preserve">  ALMENA UNIT</t>
  </si>
  <si>
    <t xml:space="preserve">  KEITH SEBELIUS LAKE</t>
  </si>
  <si>
    <t xml:space="preserve">  NOTE:  Acres  irrigated  2008:  Almena Canal - 1,700 acres.</t>
  </si>
  <si>
    <t xml:space="preserve">  NOTE:  Acres irrigated 2008:  Franklin Canal - 11,247 acres; Naponee Canal - 1,628 acres.</t>
  </si>
  <si>
    <t xml:space="preserve">  NOTE:   Acres  irrigated  2008:</t>
  </si>
  <si>
    <t>Franklin Pump Canal - 2,106 acres; Superior Canal - 5,974 acres.</t>
  </si>
  <si>
    <t>Courtland Canal-Nebraska use - 1,968 acres.</t>
  </si>
  <si>
    <t>Courtland Canal-Kansas use - 9,791 acres.</t>
  </si>
  <si>
    <t xml:space="preserve">  NOTE:   Acres  irrigated  2008:  Courtland  Canal  below  Lovewell  25,561  acres.</t>
  </si>
  <si>
    <t>Check</t>
  </si>
  <si>
    <t>Total Lovewell Storage</t>
  </si>
  <si>
    <t>RR Lovewell Outflow</t>
  </si>
  <si>
    <t>4/16/09 revisions</t>
  </si>
  <si>
    <t>GA revised Input_Output cell I28 to clarify total</t>
  </si>
  <si>
    <t>GA added Input_Output cell I29 to clarify value to be entered into Accounting Input worksheet</t>
  </si>
  <si>
    <t>GA added Input_Output cell J29 to clarify value to be entered into Accounting Input worksheet</t>
  </si>
  <si>
    <t>GA added to Computations cell S 20 check formula with comment explanation.</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</si>
</sst>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
    <numFmt numFmtId="172" formatCode="0.000"/>
    <numFmt numFmtId="173" formatCode="mm/dd/yyyy"/>
    <numFmt numFmtId="174" formatCode="[$-409]h:mm:ss\ AM/PM"/>
    <numFmt numFmtId="175" formatCode="h:mm;@"/>
    <numFmt numFmtId="176" formatCode="[$-409]dddd\,\ mmmm\ dd\,\ yyyy"/>
    <numFmt numFmtId="177" formatCode="m/d/yy\ h:mm;@"/>
    <numFmt numFmtId="178" formatCode="0.00_)"/>
    <numFmt numFmtId="179" formatCode="0.0_)"/>
    <numFmt numFmtId="180" formatCode="0_)"/>
    <numFmt numFmtId="181" formatCode="#,##0;[Red]#,##0"/>
    <numFmt numFmtId="182" formatCode="[$-409]mmmm\ d\,\ yyyy;@"/>
  </numFmts>
  <fonts count="64">
    <font>
      <sz val="10"/>
      <name val="Arial"/>
      <family val="0"/>
    </font>
    <font>
      <b/>
      <sz val="10"/>
      <name val="Arial"/>
      <family val="2"/>
    </font>
    <font>
      <sz val="8"/>
      <name val="Arial"/>
      <family val="2"/>
    </font>
    <font>
      <vertAlign val="subscript"/>
      <sz val="8"/>
      <name val="Arial"/>
      <family val="2"/>
    </font>
    <font>
      <vertAlign val="superscript"/>
      <sz val="10"/>
      <name val="Arial"/>
      <family val="2"/>
    </font>
    <font>
      <b/>
      <vertAlign val="superscript"/>
      <sz val="10"/>
      <name val="Arial"/>
      <family val="2"/>
    </font>
    <font>
      <sz val="12"/>
      <color indexed="12"/>
      <name val="Arial"/>
      <family val="2"/>
    </font>
    <font>
      <sz val="12"/>
      <name val="SWISS"/>
      <family val="0"/>
    </font>
    <font>
      <b/>
      <sz val="14"/>
      <name val="Arial"/>
      <family val="2"/>
    </font>
    <font>
      <b/>
      <vertAlign val="superscript"/>
      <sz val="14"/>
      <name val="Arial"/>
      <family val="2"/>
    </font>
    <font>
      <sz val="14"/>
      <name val="Arial"/>
      <family val="2"/>
    </font>
    <font>
      <sz val="12"/>
      <name val="Arial"/>
      <family val="2"/>
    </font>
    <font>
      <b/>
      <sz val="12"/>
      <name val="SWISS"/>
      <family val="0"/>
    </font>
    <font>
      <sz val="14"/>
      <name val="SWISS"/>
      <family val="0"/>
    </font>
    <font>
      <b/>
      <sz val="24"/>
      <name val="SWISS"/>
      <family val="0"/>
    </font>
    <font>
      <b/>
      <sz val="14"/>
      <name val="SWISS"/>
      <family val="0"/>
    </font>
    <font>
      <b/>
      <sz val="10"/>
      <name val="DUTCH"/>
      <family val="0"/>
    </font>
    <font>
      <u val="single"/>
      <sz val="10.45"/>
      <color indexed="36"/>
      <name val="Arial"/>
      <family val="2"/>
    </font>
    <font>
      <u val="single"/>
      <sz val="12"/>
      <color indexed="12"/>
      <name val="Arial"/>
      <family val="2"/>
    </font>
    <font>
      <sz val="10"/>
      <name val="DUTCH"/>
      <family val="0"/>
    </font>
    <font>
      <b/>
      <sz val="12"/>
      <name val="Arial"/>
      <family val="2"/>
    </font>
    <font>
      <vertAlign val="subscript"/>
      <sz val="12"/>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Unicode MS"/>
      <family val="2"/>
    </font>
    <font>
      <sz val="10"/>
      <color indexed="8"/>
      <name val="Arial"/>
      <family val="2"/>
    </font>
    <font>
      <b/>
      <sz val="9"/>
      <name val="Tahoma"/>
      <family val="0"/>
    </font>
    <font>
      <sz val="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Unicode MS"/>
      <family val="2"/>
    </font>
    <font>
      <sz val="10"/>
      <color theme="1"/>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style="dotted"/>
      <right style="dotted"/>
      <top style="dotted"/>
      <bottom style="dotted"/>
    </border>
    <border>
      <left style="dotted"/>
      <right style="thick"/>
      <top style="dotted"/>
      <bottom style="dotted"/>
    </border>
    <border>
      <left>
        <color indexed="63"/>
      </left>
      <right style="thick"/>
      <top style="thick"/>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dotted"/>
      <bottom style="dotted"/>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style="thin"/>
      <top style="thin"/>
      <bottom style="thin"/>
    </border>
    <border>
      <left style="medium">
        <color rgb="FFC00000"/>
      </left>
      <right style="medium">
        <color rgb="FFC00000"/>
      </right>
      <top style="medium">
        <color rgb="FFC00000"/>
      </top>
      <bottom style="medium">
        <color rgb="FFC00000"/>
      </bottom>
    </border>
    <border>
      <left>
        <color indexed="63"/>
      </left>
      <right>
        <color indexed="63"/>
      </right>
      <top style="thin">
        <color indexed="8"/>
      </top>
      <bottom>
        <color indexed="63"/>
      </bottom>
    </border>
    <border>
      <left style="thin">
        <color indexed="8"/>
      </left>
      <right>
        <color indexed="63"/>
      </right>
      <top style="double">
        <color indexed="8"/>
      </top>
      <bottom>
        <color indexed="63"/>
      </bottom>
    </border>
    <border>
      <left style="thin">
        <color indexed="8"/>
      </left>
      <right>
        <color indexed="63"/>
      </right>
      <top>
        <color indexed="63"/>
      </top>
      <bottom>
        <color indexed="63"/>
      </bottom>
    </border>
    <border>
      <left>
        <color indexed="63"/>
      </left>
      <right>
        <color indexed="63"/>
      </right>
      <top style="double">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double">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18"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1"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8">
    <xf numFmtId="0" fontId="0" fillId="0" borderId="0" xfId="0" applyAlignment="1">
      <alignment/>
    </xf>
    <xf numFmtId="0" fontId="0" fillId="0" borderId="0" xfId="0" applyAlignment="1">
      <alignment horizontal="right"/>
    </xf>
    <xf numFmtId="0" fontId="0" fillId="0" borderId="10" xfId="0" applyBorder="1" applyAlignment="1">
      <alignment horizontal="right"/>
    </xf>
    <xf numFmtId="0" fontId="0" fillId="0" borderId="10" xfId="0"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center" wrapText="1"/>
    </xf>
    <xf numFmtId="0" fontId="0" fillId="0" borderId="0" xfId="0" applyFill="1" applyAlignment="1">
      <alignment/>
    </xf>
    <xf numFmtId="0" fontId="0" fillId="33" borderId="0" xfId="0" applyFill="1" applyAlignment="1">
      <alignment/>
    </xf>
    <xf numFmtId="164" fontId="0" fillId="0" borderId="0" xfId="0" applyNumberFormat="1" applyAlignment="1">
      <alignment/>
    </xf>
    <xf numFmtId="0" fontId="0" fillId="0" borderId="0" xfId="0" applyBorder="1" applyAlignment="1">
      <alignment/>
    </xf>
    <xf numFmtId="0" fontId="0" fillId="0" borderId="11" xfId="0"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horizontal="right"/>
    </xf>
    <xf numFmtId="0" fontId="0" fillId="0" borderId="13" xfId="0" applyBorder="1" applyAlignment="1">
      <alignment/>
    </xf>
    <xf numFmtId="0" fontId="0" fillId="0" borderId="12" xfId="0" applyFill="1" applyBorder="1" applyAlignment="1">
      <alignment/>
    </xf>
    <xf numFmtId="0" fontId="0" fillId="0" borderId="12" xfId="0" applyBorder="1" applyAlignment="1">
      <alignment/>
    </xf>
    <xf numFmtId="0" fontId="4" fillId="0" borderId="12" xfId="0" applyFont="1" applyBorder="1" applyAlignment="1">
      <alignment/>
    </xf>
    <xf numFmtId="0" fontId="0" fillId="0" borderId="14" xfId="0" applyBorder="1" applyAlignment="1">
      <alignment/>
    </xf>
    <xf numFmtId="0" fontId="0" fillId="0" borderId="15" xfId="0" applyBorder="1" applyAlignment="1">
      <alignment/>
    </xf>
    <xf numFmtId="0" fontId="0" fillId="34" borderId="0" xfId="0" applyFill="1" applyBorder="1" applyAlignment="1">
      <alignment/>
    </xf>
    <xf numFmtId="0" fontId="0" fillId="34" borderId="13" xfId="0" applyFill="1" applyBorder="1" applyAlignment="1">
      <alignment/>
    </xf>
    <xf numFmtId="0" fontId="0" fillId="34" borderId="12" xfId="0" applyFill="1" applyBorder="1" applyAlignment="1">
      <alignment/>
    </xf>
    <xf numFmtId="0" fontId="1" fillId="0" borderId="16" xfId="0" applyFont="1" applyBorder="1" applyAlignment="1">
      <alignment horizontal="center" wrapText="1"/>
    </xf>
    <xf numFmtId="0" fontId="0" fillId="35" borderId="0" xfId="0" applyFill="1" applyBorder="1" applyAlignment="1">
      <alignment/>
    </xf>
    <xf numFmtId="0" fontId="0" fillId="34" borderId="0" xfId="0" applyFill="1" applyBorder="1" applyAlignment="1">
      <alignment horizontal="right"/>
    </xf>
    <xf numFmtId="0" fontId="0" fillId="34" borderId="13" xfId="0" applyFill="1" applyBorder="1" applyAlignment="1">
      <alignment horizontal="right"/>
    </xf>
    <xf numFmtId="0" fontId="0" fillId="0" borderId="0" xfId="0" applyBorder="1" applyAlignment="1">
      <alignment horizontal="right"/>
    </xf>
    <xf numFmtId="0" fontId="0" fillId="0" borderId="13" xfId="0" applyBorder="1" applyAlignment="1">
      <alignment horizontal="right"/>
    </xf>
    <xf numFmtId="0" fontId="0" fillId="36" borderId="17" xfId="0" applyFill="1" applyBorder="1" applyAlignment="1">
      <alignment horizontal="right"/>
    </xf>
    <xf numFmtId="0" fontId="0" fillId="36" borderId="18" xfId="0" applyFill="1" applyBorder="1" applyAlignment="1">
      <alignment horizontal="right"/>
    </xf>
    <xf numFmtId="0" fontId="0" fillId="0" borderId="11" xfId="0" applyBorder="1" applyAlignment="1">
      <alignment horizontal="center"/>
    </xf>
    <xf numFmtId="0" fontId="0" fillId="0" borderId="19" xfId="0" applyBorder="1" applyAlignment="1">
      <alignment horizontal="center"/>
    </xf>
    <xf numFmtId="0" fontId="0" fillId="0" borderId="0" xfId="0" applyFill="1" applyBorder="1" applyAlignment="1">
      <alignment/>
    </xf>
    <xf numFmtId="0" fontId="0" fillId="34" borderId="20" xfId="0" applyFill="1" applyBorder="1" applyAlignment="1">
      <alignment/>
    </xf>
    <xf numFmtId="0" fontId="0" fillId="34" borderId="20" xfId="0" applyFill="1" applyBorder="1" applyAlignment="1">
      <alignment horizontal="right"/>
    </xf>
    <xf numFmtId="0" fontId="0" fillId="34" borderId="21" xfId="0" applyFill="1" applyBorder="1" applyAlignment="1">
      <alignment/>
    </xf>
    <xf numFmtId="0" fontId="1" fillId="34" borderId="22" xfId="0" applyFont="1" applyFill="1" applyBorder="1" applyAlignment="1">
      <alignment/>
    </xf>
    <xf numFmtId="0" fontId="0" fillId="34" borderId="23" xfId="0" applyFill="1" applyBorder="1" applyAlignment="1">
      <alignment horizontal="right"/>
    </xf>
    <xf numFmtId="0" fontId="0" fillId="34" borderId="24" xfId="0" applyFill="1" applyBorder="1" applyAlignment="1">
      <alignment/>
    </xf>
    <xf numFmtId="0" fontId="0" fillId="34" borderId="25" xfId="0" applyFill="1" applyBorder="1" applyAlignment="1">
      <alignment/>
    </xf>
    <xf numFmtId="0" fontId="5" fillId="0" borderId="12" xfId="0" applyFont="1" applyBorder="1" applyAlignment="1">
      <alignment/>
    </xf>
    <xf numFmtId="0" fontId="1" fillId="0" borderId="0" xfId="0" applyFont="1" applyAlignment="1">
      <alignment/>
    </xf>
    <xf numFmtId="0" fontId="0" fillId="0" borderId="26" xfId="0" applyBorder="1" applyAlignment="1">
      <alignment horizontal="right"/>
    </xf>
    <xf numFmtId="0" fontId="0" fillId="0" borderId="27" xfId="0"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0" fillId="0" borderId="32" xfId="0"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horizontal="righ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9" fontId="0" fillId="0" borderId="0" xfId="0" applyNumberFormat="1" applyAlignment="1">
      <alignment/>
    </xf>
    <xf numFmtId="10" fontId="0" fillId="0" borderId="0" xfId="0" applyNumberFormat="1" applyAlignment="1">
      <alignment/>
    </xf>
    <xf numFmtId="0" fontId="0" fillId="0" borderId="0" xfId="0" applyAlignment="1">
      <alignment horizontal="centerContinuous"/>
    </xf>
    <xf numFmtId="0" fontId="0" fillId="0" borderId="0" xfId="0" applyAlignment="1" quotePrefix="1">
      <alignment horizontal="right"/>
    </xf>
    <xf numFmtId="3" fontId="0" fillId="0" borderId="0" xfId="0" applyNumberFormat="1" applyFont="1" applyAlignment="1">
      <alignment/>
    </xf>
    <xf numFmtId="3" fontId="0" fillId="0" borderId="0" xfId="0" applyNumberFormat="1" applyAlignment="1">
      <alignment/>
    </xf>
    <xf numFmtId="0" fontId="0" fillId="0" borderId="17" xfId="0" applyFill="1" applyBorder="1" applyAlignment="1">
      <alignment/>
    </xf>
    <xf numFmtId="0" fontId="0" fillId="0" borderId="37" xfId="0" applyFill="1" applyBorder="1" applyAlignment="1">
      <alignment/>
    </xf>
    <xf numFmtId="3" fontId="0" fillId="0" borderId="17" xfId="0" applyNumberFormat="1" applyFill="1" applyBorder="1" applyAlignment="1">
      <alignment/>
    </xf>
    <xf numFmtId="10" fontId="0" fillId="0" borderId="13" xfId="0" applyNumberFormat="1" applyFill="1" applyBorder="1" applyAlignment="1">
      <alignment/>
    </xf>
    <xf numFmtId="0" fontId="0" fillId="34" borderId="0" xfId="0" applyFill="1" applyBorder="1" applyAlignment="1">
      <alignment horizontal="left"/>
    </xf>
    <xf numFmtId="0" fontId="8" fillId="0" borderId="0" xfId="0" applyFont="1" applyAlignment="1">
      <alignment horizontal="right" wrapText="1"/>
    </xf>
    <xf numFmtId="0" fontId="8" fillId="0" borderId="0" xfId="0" applyFont="1" applyAlignment="1">
      <alignment wrapText="1"/>
    </xf>
    <xf numFmtId="0" fontId="8" fillId="0" borderId="0" xfId="0" applyFont="1" applyBorder="1" applyAlignment="1">
      <alignment horizontal="right"/>
    </xf>
    <xf numFmtId="0" fontId="10" fillId="0" borderId="0" xfId="0" applyFont="1" applyAlignment="1">
      <alignment/>
    </xf>
    <xf numFmtId="3" fontId="0" fillId="0" borderId="0" xfId="0" applyNumberFormat="1" applyFill="1" applyAlignment="1">
      <alignment/>
    </xf>
    <xf numFmtId="0" fontId="0" fillId="34" borderId="12" xfId="0" applyFont="1" applyFill="1" applyBorder="1" applyAlignment="1">
      <alignment/>
    </xf>
    <xf numFmtId="10" fontId="0" fillId="0" borderId="13" xfId="0" applyNumberFormat="1" applyBorder="1" applyAlignment="1">
      <alignment/>
    </xf>
    <xf numFmtId="1" fontId="0" fillId="0" borderId="0" xfId="0" applyNumberFormat="1" applyAlignment="1">
      <alignment/>
    </xf>
    <xf numFmtId="0" fontId="7" fillId="0" borderId="0" xfId="57" applyNumberFormat="1" applyFont="1" applyAlignment="1">
      <alignment/>
      <protection/>
    </xf>
    <xf numFmtId="0" fontId="7" fillId="34" borderId="38" xfId="57" applyNumberFormat="1" applyFont="1" applyFill="1" applyBorder="1" applyAlignment="1">
      <alignment wrapText="1"/>
      <protection/>
    </xf>
    <xf numFmtId="0" fontId="7" fillId="34" borderId="39" xfId="57" applyNumberFormat="1" applyFont="1" applyFill="1" applyBorder="1" applyAlignment="1">
      <alignment wrapText="1"/>
      <protection/>
    </xf>
    <xf numFmtId="0" fontId="7" fillId="34" borderId="40" xfId="57" applyNumberFormat="1" applyFont="1" applyFill="1" applyBorder="1" applyAlignment="1">
      <alignment wrapText="1"/>
      <protection/>
    </xf>
    <xf numFmtId="0" fontId="7" fillId="0" borderId="0" xfId="57" applyNumberFormat="1" applyFont="1" applyBorder="1" applyAlignment="1">
      <alignment/>
      <protection/>
    </xf>
    <xf numFmtId="0" fontId="7" fillId="0" borderId="0" xfId="57" applyNumberFormat="1" applyFont="1" applyBorder="1">
      <alignment/>
      <protection/>
    </xf>
    <xf numFmtId="3" fontId="7" fillId="34" borderId="41" xfId="57" applyNumberFormat="1" applyFont="1" applyFill="1" applyBorder="1" applyAlignment="1">
      <alignment/>
      <protection/>
    </xf>
    <xf numFmtId="0" fontId="7" fillId="34" borderId="42" xfId="57" applyNumberFormat="1" applyFont="1" applyFill="1" applyBorder="1" applyAlignment="1">
      <alignment/>
      <protection/>
    </xf>
    <xf numFmtId="0" fontId="7" fillId="0" borderId="0" xfId="57" applyNumberFormat="1" applyFont="1" applyAlignment="1" quotePrefix="1">
      <alignment horizontal="left"/>
      <protection/>
    </xf>
    <xf numFmtId="2" fontId="0" fillId="0" borderId="17" xfId="0" applyNumberFormat="1" applyFill="1" applyBorder="1" applyAlignment="1">
      <alignment/>
    </xf>
    <xf numFmtId="0" fontId="0" fillId="36" borderId="43" xfId="0" applyFill="1" applyBorder="1" applyAlignment="1">
      <alignment/>
    </xf>
    <xf numFmtId="0" fontId="0" fillId="0" borderId="44" xfId="0" applyBorder="1" applyAlignment="1">
      <alignment wrapText="1"/>
    </xf>
    <xf numFmtId="0" fontId="0" fillId="37" borderId="45" xfId="0" applyFill="1" applyBorder="1" applyAlignment="1">
      <alignment/>
    </xf>
    <xf numFmtId="0" fontId="0" fillId="0" borderId="46" xfId="0" applyBorder="1" applyAlignment="1">
      <alignment wrapText="1"/>
    </xf>
    <xf numFmtId="0" fontId="0" fillId="38" borderId="45" xfId="0" applyFill="1" applyBorder="1" applyAlignment="1">
      <alignment/>
    </xf>
    <xf numFmtId="0" fontId="0" fillId="34" borderId="45" xfId="0" applyFill="1" applyBorder="1" applyAlignment="1">
      <alignment/>
    </xf>
    <xf numFmtId="0" fontId="0" fillId="39" borderId="45" xfId="0" applyFill="1" applyBorder="1" applyAlignment="1">
      <alignment/>
    </xf>
    <xf numFmtId="0" fontId="0" fillId="39" borderId="47" xfId="0" applyFill="1" applyBorder="1" applyAlignment="1">
      <alignment/>
    </xf>
    <xf numFmtId="0" fontId="0" fillId="0" borderId="48" xfId="0" applyBorder="1" applyAlignment="1">
      <alignment wrapText="1"/>
    </xf>
    <xf numFmtId="0" fontId="10" fillId="0" borderId="0" xfId="0" applyFont="1" applyAlignment="1">
      <alignment horizontal="right"/>
    </xf>
    <xf numFmtId="0" fontId="1" fillId="0" borderId="12" xfId="0" applyFont="1" applyFill="1" applyBorder="1" applyAlignment="1">
      <alignment horizontal="center"/>
    </xf>
    <xf numFmtId="3" fontId="0" fillId="0" borderId="0" xfId="0" applyNumberFormat="1" applyBorder="1" applyAlignment="1">
      <alignment/>
    </xf>
    <xf numFmtId="3" fontId="0" fillId="0" borderId="0" xfId="57" applyNumberFormat="1" applyFont="1" applyBorder="1" applyAlignment="1">
      <alignment/>
      <protection/>
    </xf>
    <xf numFmtId="0" fontId="11" fillId="34" borderId="49" xfId="0" applyFont="1" applyFill="1" applyBorder="1" applyAlignment="1">
      <alignment horizontal="center" wrapText="1"/>
    </xf>
    <xf numFmtId="0" fontId="11" fillId="0" borderId="0" xfId="0" applyFont="1" applyAlignment="1">
      <alignment horizontal="center" wrapText="1"/>
    </xf>
    <xf numFmtId="0" fontId="0" fillId="0" borderId="0" xfId="0" applyAlignment="1">
      <alignment horizontal="left"/>
    </xf>
    <xf numFmtId="0" fontId="7" fillId="0" borderId="0" xfId="0" applyNumberFormat="1" applyFont="1" applyAlignment="1">
      <alignment/>
    </xf>
    <xf numFmtId="17" fontId="0" fillId="0" borderId="0" xfId="0" applyNumberFormat="1" applyAlignment="1">
      <alignment/>
    </xf>
    <xf numFmtId="0" fontId="0" fillId="0" borderId="0" xfId="0" applyFont="1" applyAlignment="1">
      <alignment/>
    </xf>
    <xf numFmtId="0" fontId="61" fillId="0" borderId="50" xfId="0" applyFont="1" applyBorder="1" applyAlignment="1">
      <alignment/>
    </xf>
    <xf numFmtId="0" fontId="61" fillId="0" borderId="0" xfId="0" applyFont="1" applyAlignment="1">
      <alignment/>
    </xf>
    <xf numFmtId="0" fontId="11" fillId="0" borderId="0" xfId="0" applyFont="1" applyAlignment="1">
      <alignment/>
    </xf>
    <xf numFmtId="0" fontId="62" fillId="0" borderId="0" xfId="0" applyFont="1" applyAlignment="1">
      <alignment/>
    </xf>
    <xf numFmtId="14" fontId="62" fillId="0" borderId="0" xfId="0" applyNumberFormat="1" applyFont="1" applyAlignment="1">
      <alignment/>
    </xf>
    <xf numFmtId="20" fontId="62" fillId="0" borderId="0" xfId="0" applyNumberFormat="1" applyFont="1" applyAlignment="1">
      <alignment/>
    </xf>
    <xf numFmtId="0" fontId="62" fillId="0" borderId="0" xfId="0" applyFont="1" applyAlignment="1">
      <alignment horizontal="left"/>
    </xf>
    <xf numFmtId="0" fontId="62" fillId="40" borderId="0" xfId="0" applyFont="1" applyFill="1" applyAlignment="1">
      <alignment/>
    </xf>
    <xf numFmtId="0" fontId="0" fillId="0" borderId="0" xfId="0" applyFont="1" applyFill="1" applyAlignment="1">
      <alignment/>
    </xf>
    <xf numFmtId="0" fontId="11" fillId="0" borderId="0" xfId="0" applyNumberFormat="1" applyFont="1" applyAlignment="1" applyProtection="1">
      <alignment horizontal="left"/>
      <protection locked="0"/>
    </xf>
    <xf numFmtId="0" fontId="11" fillId="0" borderId="0" xfId="0" applyNumberFormat="1" applyFont="1" applyAlignment="1">
      <alignment horizontal="left"/>
    </xf>
    <xf numFmtId="0" fontId="11" fillId="0" borderId="0" xfId="0" applyNumberFormat="1" applyFont="1" applyAlignment="1">
      <alignment/>
    </xf>
    <xf numFmtId="0" fontId="12" fillId="0" borderId="0" xfId="0" applyNumberFormat="1" applyFont="1" applyAlignment="1">
      <alignment horizontal="left"/>
    </xf>
    <xf numFmtId="0" fontId="13" fillId="0" borderId="0" xfId="0" applyNumberFormat="1" applyFont="1" applyAlignment="1">
      <alignment horizontal="left"/>
    </xf>
    <xf numFmtId="0" fontId="14" fillId="0" borderId="0" xfId="0" applyNumberFormat="1" applyFont="1" applyAlignment="1">
      <alignment horizontal="left"/>
    </xf>
    <xf numFmtId="0" fontId="22" fillId="0" borderId="0" xfId="0" applyNumberFormat="1" applyFont="1" applyAlignment="1">
      <alignment horizontal="left"/>
    </xf>
    <xf numFmtId="0" fontId="15" fillId="0" borderId="0" xfId="0" applyNumberFormat="1" applyFont="1" applyAlignment="1">
      <alignment horizontal="left"/>
    </xf>
    <xf numFmtId="0" fontId="15" fillId="0" borderId="51" xfId="0" applyNumberFormat="1" applyFont="1" applyBorder="1" applyAlignment="1">
      <alignment horizontal="left"/>
    </xf>
    <xf numFmtId="0" fontId="11" fillId="0" borderId="51" xfId="0" applyNumberFormat="1" applyFont="1" applyBorder="1" applyAlignment="1" applyProtection="1">
      <alignment horizontal="left"/>
      <protection locked="0"/>
    </xf>
    <xf numFmtId="181" fontId="22" fillId="0" borderId="51" xfId="0" applyNumberFormat="1" applyFont="1" applyBorder="1" applyAlignment="1" applyProtection="1">
      <alignment horizontal="left"/>
      <protection locked="0"/>
    </xf>
    <xf numFmtId="0" fontId="6" fillId="0" borderId="51" xfId="0" applyNumberFormat="1" applyFont="1" applyBorder="1" applyAlignment="1" applyProtection="1">
      <alignment horizontal="left"/>
      <protection locked="0"/>
    </xf>
    <xf numFmtId="0" fontId="11" fillId="0" borderId="52" xfId="0" applyNumberFormat="1" applyFont="1" applyBorder="1" applyAlignment="1">
      <alignment horizontal="left"/>
    </xf>
    <xf numFmtId="0" fontId="11" fillId="0" borderId="53" xfId="0" applyNumberFormat="1" applyFont="1" applyBorder="1" applyAlignment="1">
      <alignment/>
    </xf>
    <xf numFmtId="0" fontId="16" fillId="0" borderId="52" xfId="0" applyNumberFormat="1" applyFont="1" applyBorder="1" applyAlignment="1">
      <alignment horizontal="left"/>
    </xf>
    <xf numFmtId="0" fontId="16" fillId="0" borderId="54" xfId="0" applyNumberFormat="1" applyFont="1" applyBorder="1" applyAlignment="1">
      <alignment horizontal="left"/>
    </xf>
    <xf numFmtId="0" fontId="11" fillId="0" borderId="53" xfId="0" applyNumberFormat="1" applyFont="1" applyBorder="1" applyAlignment="1">
      <alignment horizontal="left"/>
    </xf>
    <xf numFmtId="0" fontId="16" fillId="0" borderId="53" xfId="0" applyNumberFormat="1" applyFont="1" applyBorder="1" applyAlignment="1">
      <alignment horizontal="left"/>
    </xf>
    <xf numFmtId="0" fontId="16" fillId="0" borderId="0" xfId="0" applyNumberFormat="1" applyFont="1" applyAlignment="1">
      <alignment horizontal="left"/>
    </xf>
    <xf numFmtId="0" fontId="16" fillId="0" borderId="55" xfId="0" applyNumberFormat="1" applyFont="1" applyBorder="1" applyAlignment="1">
      <alignment horizontal="left"/>
    </xf>
    <xf numFmtId="0" fontId="11" fillId="0" borderId="55" xfId="0" applyNumberFormat="1" applyFont="1" applyBorder="1" applyAlignment="1">
      <alignment horizontal="left"/>
    </xf>
    <xf numFmtId="3" fontId="6" fillId="0" borderId="55" xfId="0" applyNumberFormat="1" applyFont="1" applyBorder="1" applyAlignment="1" applyProtection="1">
      <alignment horizontal="left"/>
      <protection locked="0"/>
    </xf>
    <xf numFmtId="3" fontId="11" fillId="0" borderId="55" xfId="0" applyNumberFormat="1" applyFont="1" applyBorder="1" applyAlignment="1">
      <alignment horizontal="left"/>
    </xf>
    <xf numFmtId="0" fontId="6" fillId="0" borderId="55" xfId="0" applyFont="1" applyBorder="1" applyAlignment="1">
      <alignment horizontal="left"/>
    </xf>
    <xf numFmtId="0" fontId="11" fillId="0" borderId="55" xfId="0" applyFont="1" applyBorder="1" applyAlignment="1">
      <alignment horizontal="left"/>
    </xf>
    <xf numFmtId="3" fontId="11" fillId="0" borderId="56" xfId="0" applyNumberFormat="1" applyFont="1" applyBorder="1" applyAlignment="1">
      <alignment horizontal="left"/>
    </xf>
    <xf numFmtId="2" fontId="11" fillId="0" borderId="55" xfId="0" applyNumberFormat="1" applyFont="1" applyBorder="1" applyAlignment="1">
      <alignment horizontal="left"/>
    </xf>
    <xf numFmtId="0" fontId="11" fillId="0" borderId="52" xfId="0" applyFont="1" applyBorder="1" applyAlignment="1">
      <alignment horizontal="left"/>
    </xf>
    <xf numFmtId="2" fontId="11" fillId="0" borderId="52" xfId="0" applyNumberFormat="1" applyFont="1" applyBorder="1" applyAlignment="1">
      <alignment horizontal="left"/>
    </xf>
    <xf numFmtId="171" fontId="11" fillId="0" borderId="55" xfId="0" applyNumberFormat="1" applyFont="1" applyBorder="1" applyAlignment="1">
      <alignment horizontal="left"/>
    </xf>
    <xf numFmtId="0" fontId="11" fillId="0" borderId="54" xfId="0" applyFont="1" applyBorder="1" applyAlignment="1">
      <alignment horizontal="left"/>
    </xf>
    <xf numFmtId="0" fontId="11"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11" fillId="0" borderId="0" xfId="0" applyFont="1" applyAlignment="1">
      <alignment/>
    </xf>
    <xf numFmtId="0" fontId="11" fillId="0" borderId="0" xfId="0" applyFont="1" applyAlignment="1">
      <alignment/>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0" fontId="22" fillId="0" borderId="0" xfId="0" applyFont="1" applyAlignment="1">
      <alignment horizontal="left"/>
    </xf>
    <xf numFmtId="0" fontId="15" fillId="0" borderId="0" xfId="0" applyFont="1" applyAlignment="1">
      <alignment horizontal="left"/>
    </xf>
    <xf numFmtId="0" fontId="15" fillId="0" borderId="51" xfId="0" applyFont="1" applyBorder="1" applyAlignment="1">
      <alignment horizontal="left"/>
    </xf>
    <xf numFmtId="0" fontId="11" fillId="0" borderId="51" xfId="0" applyFont="1" applyBorder="1" applyAlignment="1">
      <alignment horizontal="left"/>
    </xf>
    <xf numFmtId="3" fontId="22" fillId="0" borderId="51" xfId="0" applyNumberFormat="1" applyFont="1" applyBorder="1" applyAlignment="1">
      <alignment horizontal="left"/>
    </xf>
    <xf numFmtId="0" fontId="6" fillId="0" borderId="51" xfId="0" applyFont="1" applyBorder="1" applyAlignment="1">
      <alignment horizontal="left"/>
    </xf>
    <xf numFmtId="0" fontId="11" fillId="0" borderId="53" xfId="0" applyFont="1" applyBorder="1" applyAlignment="1">
      <alignment/>
    </xf>
    <xf numFmtId="0" fontId="16" fillId="0" borderId="52" xfId="0" applyFont="1" applyBorder="1" applyAlignment="1">
      <alignment horizontal="left"/>
    </xf>
    <xf numFmtId="0" fontId="16" fillId="0" borderId="54" xfId="0" applyFont="1" applyBorder="1" applyAlignment="1">
      <alignment horizontal="left"/>
    </xf>
    <xf numFmtId="0" fontId="11" fillId="0" borderId="53" xfId="0" applyFont="1" applyBorder="1" applyAlignment="1">
      <alignment horizontal="left"/>
    </xf>
    <xf numFmtId="0" fontId="16" fillId="0" borderId="53" xfId="0" applyFont="1" applyBorder="1" applyAlignment="1">
      <alignment horizontal="left"/>
    </xf>
    <xf numFmtId="0" fontId="16" fillId="0" borderId="55" xfId="0" applyFont="1" applyBorder="1" applyAlignment="1">
      <alignment horizontal="left"/>
    </xf>
    <xf numFmtId="3" fontId="6" fillId="0" borderId="55" xfId="0" applyNumberFormat="1" applyFont="1" applyBorder="1" applyAlignment="1">
      <alignment horizontal="left"/>
    </xf>
    <xf numFmtId="0" fontId="1" fillId="34" borderId="16" xfId="0" applyFont="1" applyFill="1"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0" fontId="7" fillId="0" borderId="0" xfId="57" applyNumberFormat="1" applyFont="1" applyBorder="1" applyAlignment="1">
      <alignment/>
      <protection/>
    </xf>
    <xf numFmtId="0" fontId="7" fillId="0" borderId="0" xfId="57" applyNumberFormat="1" applyFont="1" applyAlignment="1">
      <alignment/>
      <protection/>
    </xf>
    <xf numFmtId="177" fontId="7" fillId="0" borderId="0" xfId="57" applyNumberFormat="1" applyFont="1" applyBorder="1" applyAlignment="1">
      <alignment/>
      <protection/>
    </xf>
    <xf numFmtId="0" fontId="11" fillId="0" borderId="0" xfId="57" applyAlignment="1">
      <alignment/>
      <protection/>
    </xf>
    <xf numFmtId="0" fontId="12" fillId="39" borderId="0" xfId="57" applyNumberFormat="1" applyFont="1" applyFill="1" applyBorder="1" applyAlignment="1">
      <alignment horizontal="center"/>
      <protection/>
    </xf>
    <xf numFmtId="0" fontId="20" fillId="39" borderId="0" xfId="57" applyFont="1" applyFill="1" applyBorder="1" applyAlignment="1">
      <alignment horizontal="center"/>
      <protection/>
    </xf>
    <xf numFmtId="0" fontId="0" fillId="34" borderId="0" xfId="0" applyFont="1" applyFill="1" applyBorder="1" applyAlignment="1">
      <alignment/>
    </xf>
    <xf numFmtId="0" fontId="0" fillId="34" borderId="0"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S_NET_EVAP_V_2003_mo"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owner\AppData\Local\Temp\Lovewell_Ops_2007revisedga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wner\AppData\Local\Temp\Lovewell_Ops_2008revisedga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ocumentation "/>
      <sheetName val="BOR_Data"/>
      <sheetName val="Input _Output"/>
      <sheetName val="Computations"/>
      <sheetName val="Lovewell_Area"/>
      <sheetName val="Lovewell_Cap"/>
      <sheetName val="CC_above"/>
      <sheetName val="CC_below"/>
      <sheetName val="BOR_TBL_2"/>
      <sheetName val="ks abov"/>
      <sheetName val="ks belo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umentation "/>
      <sheetName val="BOR_Data"/>
      <sheetName val="Input _Output"/>
      <sheetName val="Computations"/>
      <sheetName val="Lovewell_Area"/>
      <sheetName val="Lovewell_Cap"/>
      <sheetName val="CC_above"/>
      <sheetName val="CC_below"/>
      <sheetName val="BOR_TBL_2"/>
      <sheetName val="ks abov"/>
      <sheetName val="ks below"/>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A1:F51"/>
  <sheetViews>
    <sheetView tabSelected="1" zoomScale="85" zoomScaleNormal="85" zoomScalePageLayoutView="0" workbookViewId="0" topLeftCell="A22">
      <selection activeCell="A51" sqref="A51"/>
    </sheetView>
  </sheetViews>
  <sheetFormatPr defaultColWidth="9.140625" defaultRowHeight="12.75"/>
  <cols>
    <col min="1" max="1" width="16.421875" style="0" customWidth="1"/>
    <col min="2" max="2" width="13.00390625" style="0" customWidth="1"/>
    <col min="3" max="3" width="99.57421875" style="0" bestFit="1" customWidth="1"/>
  </cols>
  <sheetData>
    <row r="1" spans="1:2" ht="12.75">
      <c r="A1" t="s">
        <v>135</v>
      </c>
      <c r="B1" t="s">
        <v>467</v>
      </c>
    </row>
    <row r="3" spans="1:3" ht="12.75">
      <c r="A3" t="s">
        <v>119</v>
      </c>
      <c r="B3" s="103">
        <v>38261</v>
      </c>
      <c r="C3" s="104" t="s">
        <v>468</v>
      </c>
    </row>
    <row r="4" spans="1:6" ht="12.75">
      <c r="A4" t="s">
        <v>120</v>
      </c>
      <c r="B4" t="s">
        <v>121</v>
      </c>
      <c r="F4" s="7"/>
    </row>
    <row r="5" spans="1:2" ht="12.75">
      <c r="A5" t="s">
        <v>122</v>
      </c>
      <c r="B5" t="s">
        <v>123</v>
      </c>
    </row>
    <row r="6" ht="12.75">
      <c r="B6" t="s">
        <v>384</v>
      </c>
    </row>
    <row r="8" spans="1:2" ht="12.75">
      <c r="A8" t="s">
        <v>124</v>
      </c>
      <c r="B8" t="s">
        <v>125</v>
      </c>
    </row>
    <row r="9" ht="12.75">
      <c r="B9" t="s">
        <v>126</v>
      </c>
    </row>
    <row r="10" ht="12.75">
      <c r="C10" t="s">
        <v>127</v>
      </c>
    </row>
    <row r="11" ht="12.75">
      <c r="C11" t="s">
        <v>128</v>
      </c>
    </row>
    <row r="12" ht="12.75">
      <c r="C12" t="s">
        <v>129</v>
      </c>
    </row>
    <row r="13" ht="12.75">
      <c r="C13" t="s">
        <v>130</v>
      </c>
    </row>
    <row r="15" ht="12.75">
      <c r="B15" t="s">
        <v>131</v>
      </c>
    </row>
    <row r="16" ht="12.75">
      <c r="C16" t="s">
        <v>132</v>
      </c>
    </row>
    <row r="17" ht="12.75">
      <c r="C17" t="s">
        <v>385</v>
      </c>
    </row>
    <row r="18" ht="12.75">
      <c r="C18" t="s">
        <v>133</v>
      </c>
    </row>
    <row r="19" ht="12.75">
      <c r="C19" t="s">
        <v>134</v>
      </c>
    </row>
    <row r="20" ht="13.5" thickBot="1"/>
    <row r="21" spans="1:3" ht="26.25" thickTop="1">
      <c r="A21" t="s">
        <v>368</v>
      </c>
      <c r="B21" s="86" t="s">
        <v>369</v>
      </c>
      <c r="C21" s="87" t="s">
        <v>372</v>
      </c>
    </row>
    <row r="22" spans="2:3" ht="12.75">
      <c r="B22" s="88" t="s">
        <v>370</v>
      </c>
      <c r="C22" s="89" t="s">
        <v>371</v>
      </c>
    </row>
    <row r="23" spans="2:3" ht="12.75">
      <c r="B23" s="90" t="s">
        <v>373</v>
      </c>
      <c r="C23" s="89" t="s">
        <v>375</v>
      </c>
    </row>
    <row r="24" spans="2:3" ht="12.75">
      <c r="B24" s="91" t="s">
        <v>374</v>
      </c>
      <c r="C24" s="89" t="s">
        <v>375</v>
      </c>
    </row>
    <row r="25" spans="2:3" ht="25.5">
      <c r="B25" s="88" t="s">
        <v>376</v>
      </c>
      <c r="C25" s="89" t="s">
        <v>378</v>
      </c>
    </row>
    <row r="26" spans="2:3" ht="25.5">
      <c r="B26" s="88" t="s">
        <v>377</v>
      </c>
      <c r="C26" s="89" t="s">
        <v>379</v>
      </c>
    </row>
    <row r="27" spans="2:3" ht="63.75">
      <c r="B27" s="92" t="s">
        <v>380</v>
      </c>
      <c r="C27" s="89" t="s">
        <v>387</v>
      </c>
    </row>
    <row r="28" spans="2:3" ht="25.5">
      <c r="B28" s="92" t="s">
        <v>340</v>
      </c>
      <c r="C28" s="89" t="s">
        <v>386</v>
      </c>
    </row>
    <row r="29" spans="2:3" ht="12.75">
      <c r="B29" s="92" t="s">
        <v>382</v>
      </c>
      <c r="C29" s="89" t="s">
        <v>383</v>
      </c>
    </row>
    <row r="30" spans="2:3" ht="13.5" thickBot="1">
      <c r="B30" s="93" t="s">
        <v>381</v>
      </c>
      <c r="C30" s="94" t="s">
        <v>383</v>
      </c>
    </row>
    <row r="31" ht="13.5" thickTop="1"/>
    <row r="33" ht="12.75">
      <c r="A33" t="s">
        <v>96</v>
      </c>
    </row>
    <row r="34" ht="12.75">
      <c r="A34" s="24" t="s">
        <v>98</v>
      </c>
    </row>
    <row r="35" ht="12.75">
      <c r="A35" s="33" t="s">
        <v>138</v>
      </c>
    </row>
    <row r="36" ht="12.75">
      <c r="A36" t="s">
        <v>256</v>
      </c>
    </row>
    <row r="37" ht="12.75">
      <c r="A37" t="s">
        <v>395</v>
      </c>
    </row>
    <row r="38" ht="12.75">
      <c r="A38" t="s">
        <v>459</v>
      </c>
    </row>
    <row r="39" ht="12.75">
      <c r="A39" t="s">
        <v>460</v>
      </c>
    </row>
    <row r="40" ht="12.75">
      <c r="A40" t="s">
        <v>464</v>
      </c>
    </row>
    <row r="41" ht="12.75">
      <c r="A41" t="s">
        <v>465</v>
      </c>
    </row>
    <row r="43" ht="12.75">
      <c r="A43" t="s">
        <v>466</v>
      </c>
    </row>
    <row r="45" ht="12.75">
      <c r="A45" s="104" t="s">
        <v>469</v>
      </c>
    </row>
    <row r="47" ht="12.75">
      <c r="A47" s="176" t="s">
        <v>518</v>
      </c>
    </row>
    <row r="48" ht="12.75">
      <c r="A48" s="177" t="s">
        <v>519</v>
      </c>
    </row>
    <row r="49" ht="12.75">
      <c r="A49" s="177" t="s">
        <v>520</v>
      </c>
    </row>
    <row r="50" ht="12.75">
      <c r="A50" s="177" t="s">
        <v>521</v>
      </c>
    </row>
    <row r="51" ht="12.75">
      <c r="A51" s="177" t="s">
        <v>522</v>
      </c>
    </row>
  </sheetData>
  <sheetProtection/>
  <printOptions/>
  <pageMargins left="0.75" right="0.75" top="1" bottom="1" header="0.5" footer="0.5"/>
  <pageSetup fitToHeight="1" fitToWidth="1" horizontalDpi="600" verticalDpi="600" orientation="landscape" scale="95" r:id="rId1"/>
</worksheet>
</file>

<file path=xl/worksheets/sheet10.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zoomScalePageLayoutView="0" workbookViewId="0" topLeftCell="A7">
      <selection activeCell="N9" sqref="N9"/>
    </sheetView>
  </sheetViews>
  <sheetFormatPr defaultColWidth="12.421875" defaultRowHeight="12.75"/>
  <cols>
    <col min="1" max="1" width="20.140625" style="116" customWidth="1"/>
    <col min="2" max="14" width="11.140625" style="116" customWidth="1"/>
    <col min="15" max="15" width="6.140625" style="116" customWidth="1"/>
    <col min="16" max="16384" width="12.421875" style="116" customWidth="1"/>
  </cols>
  <sheetData>
    <row r="1" spans="1:14" ht="15">
      <c r="A1" s="114" t="s">
        <v>117</v>
      </c>
      <c r="B1" s="114"/>
      <c r="C1" s="115"/>
      <c r="D1" s="115"/>
      <c r="E1" s="115"/>
      <c r="F1" s="115"/>
      <c r="G1" s="115"/>
      <c r="H1" s="115"/>
      <c r="I1" s="115"/>
      <c r="J1" s="115"/>
      <c r="K1" s="115"/>
      <c r="L1" s="115"/>
      <c r="M1" s="115"/>
      <c r="N1" s="115"/>
    </row>
    <row r="2" spans="1:14" ht="15.75">
      <c r="A2" s="117" t="s">
        <v>260</v>
      </c>
      <c r="B2" s="115"/>
      <c r="C2" s="115"/>
      <c r="D2" s="115"/>
      <c r="E2" s="115"/>
      <c r="F2" s="115"/>
      <c r="G2" s="115"/>
      <c r="H2" s="115"/>
      <c r="I2" s="115"/>
      <c r="J2" s="115"/>
      <c r="K2" s="115"/>
      <c r="L2" s="115"/>
      <c r="M2" s="115"/>
      <c r="N2" s="115"/>
    </row>
    <row r="3" spans="1:14" ht="18">
      <c r="A3" s="117" t="s">
        <v>261</v>
      </c>
      <c r="B3" s="115"/>
      <c r="C3" s="115"/>
      <c r="D3" s="115"/>
      <c r="E3" s="115"/>
      <c r="F3" s="118" t="s">
        <v>262</v>
      </c>
      <c r="G3" s="115"/>
      <c r="H3" s="115"/>
      <c r="I3" s="115"/>
      <c r="J3" s="115"/>
      <c r="K3" s="115"/>
      <c r="L3" s="115"/>
      <c r="M3" s="115"/>
      <c r="N3" s="115"/>
    </row>
    <row r="4" spans="1:14" ht="18">
      <c r="A4" s="117" t="s">
        <v>263</v>
      </c>
      <c r="B4" s="115"/>
      <c r="C4" s="115"/>
      <c r="D4" s="115"/>
      <c r="E4" s="115"/>
      <c r="F4" s="118" t="s">
        <v>264</v>
      </c>
      <c r="G4" s="115"/>
      <c r="H4" s="115"/>
      <c r="I4" s="115"/>
      <c r="J4" s="115"/>
      <c r="K4" s="115"/>
      <c r="L4" s="115"/>
      <c r="M4" s="115"/>
      <c r="N4" s="115"/>
    </row>
    <row r="5" spans="1:14" ht="18">
      <c r="A5" s="115"/>
      <c r="B5" s="115"/>
      <c r="C5" s="115"/>
      <c r="D5" s="115"/>
      <c r="E5" s="115"/>
      <c r="F5" s="118" t="s">
        <v>265</v>
      </c>
      <c r="G5" s="115"/>
      <c r="H5" s="115"/>
      <c r="I5" s="115"/>
      <c r="J5" s="115"/>
      <c r="K5" s="115"/>
      <c r="L5" s="115"/>
      <c r="M5" s="115"/>
      <c r="N5" s="115"/>
    </row>
    <row r="6" spans="1:14" ht="30">
      <c r="A6" s="115"/>
      <c r="B6" s="115"/>
      <c r="C6" s="115"/>
      <c r="D6" s="119" t="s">
        <v>266</v>
      </c>
      <c r="E6" s="115"/>
      <c r="F6" s="115"/>
      <c r="G6" s="115"/>
      <c r="H6" s="115"/>
      <c r="I6" s="115"/>
      <c r="J6" s="115"/>
      <c r="K6" s="115"/>
      <c r="L6" s="120" t="s">
        <v>117</v>
      </c>
      <c r="M6" s="115"/>
      <c r="N6" s="115"/>
    </row>
    <row r="7" spans="1:14" ht="15">
      <c r="A7" s="114"/>
      <c r="B7" s="114"/>
      <c r="C7" s="114"/>
      <c r="D7" s="114"/>
      <c r="E7" s="114"/>
      <c r="F7" s="114"/>
      <c r="G7" s="114"/>
      <c r="H7" s="114"/>
      <c r="I7" s="114"/>
      <c r="J7" s="114"/>
      <c r="K7" s="114"/>
      <c r="L7" s="114"/>
      <c r="M7" s="114"/>
      <c r="N7" s="114"/>
    </row>
    <row r="8" spans="1:14" ht="18">
      <c r="A8" s="121" t="s">
        <v>267</v>
      </c>
      <c r="B8" s="114" t="s">
        <v>268</v>
      </c>
      <c r="C8" s="114"/>
      <c r="D8" s="114"/>
      <c r="E8" s="114"/>
      <c r="F8" s="114"/>
      <c r="G8" s="121" t="s">
        <v>269</v>
      </c>
      <c r="H8" s="114"/>
      <c r="I8" s="114" t="s">
        <v>270</v>
      </c>
      <c r="J8" s="114"/>
      <c r="K8" s="114"/>
      <c r="L8" s="114"/>
      <c r="M8" s="114"/>
      <c r="N8" s="114"/>
    </row>
    <row r="9" spans="1:14" ht="18">
      <c r="A9" s="122" t="s">
        <v>271</v>
      </c>
      <c r="B9" s="123" t="s">
        <v>272</v>
      </c>
      <c r="C9" s="123"/>
      <c r="D9" s="123"/>
      <c r="E9" s="123"/>
      <c r="F9" s="123"/>
      <c r="G9" s="122" t="s">
        <v>273</v>
      </c>
      <c r="H9" s="123"/>
      <c r="I9" s="123"/>
      <c r="J9" s="123"/>
      <c r="K9" s="124">
        <v>9791</v>
      </c>
      <c r="L9" s="123"/>
      <c r="M9" s="122" t="s">
        <v>1</v>
      </c>
      <c r="N9" s="125">
        <v>2008</v>
      </c>
    </row>
    <row r="10" spans="1:14" ht="18.75" thickBot="1">
      <c r="A10" s="122" t="s">
        <v>274</v>
      </c>
      <c r="B10" s="123" t="s">
        <v>275</v>
      </c>
      <c r="C10" s="123"/>
      <c r="D10" s="123"/>
      <c r="E10" s="123"/>
      <c r="F10" s="123"/>
      <c r="G10" s="122" t="s">
        <v>276</v>
      </c>
      <c r="H10" s="123"/>
      <c r="I10" s="123"/>
      <c r="J10" s="123"/>
      <c r="K10" s="123"/>
      <c r="L10" s="123"/>
      <c r="M10" s="123"/>
      <c r="N10" s="123"/>
    </row>
    <row r="11" spans="1:15" ht="16.5" thickBot="1" thickTop="1">
      <c r="A11" s="126" t="s">
        <v>277</v>
      </c>
      <c r="B11" s="126" t="s">
        <v>278</v>
      </c>
      <c r="C11" s="126" t="s">
        <v>279</v>
      </c>
      <c r="D11" s="126" t="s">
        <v>280</v>
      </c>
      <c r="E11" s="126" t="s">
        <v>281</v>
      </c>
      <c r="F11" s="126" t="s">
        <v>282</v>
      </c>
      <c r="G11" s="126" t="s">
        <v>283</v>
      </c>
      <c r="H11" s="126" t="s">
        <v>284</v>
      </c>
      <c r="I11" s="126" t="s">
        <v>285</v>
      </c>
      <c r="J11" s="126" t="s">
        <v>286</v>
      </c>
      <c r="K11" s="126" t="s">
        <v>287</v>
      </c>
      <c r="L11" s="126" t="s">
        <v>288</v>
      </c>
      <c r="M11" s="126" t="s">
        <v>289</v>
      </c>
      <c r="N11" s="126" t="s">
        <v>290</v>
      </c>
      <c r="O11" s="127"/>
    </row>
    <row r="12" spans="1:15" ht="15.75" thickTop="1">
      <c r="A12" s="128"/>
      <c r="B12" s="128" t="s">
        <v>291</v>
      </c>
      <c r="C12" s="128" t="s">
        <v>291</v>
      </c>
      <c r="D12" s="128" t="s">
        <v>291</v>
      </c>
      <c r="E12" s="128"/>
      <c r="F12" s="128"/>
      <c r="G12" s="128"/>
      <c r="H12" s="128"/>
      <c r="I12" s="128"/>
      <c r="J12" s="128"/>
      <c r="K12" s="128"/>
      <c r="L12" s="129"/>
      <c r="M12" s="129"/>
      <c r="N12" s="128"/>
      <c r="O12" s="127"/>
    </row>
    <row r="13" spans="1:15" ht="15">
      <c r="A13" s="130"/>
      <c r="B13" s="131" t="s">
        <v>292</v>
      </c>
      <c r="C13" s="131" t="s">
        <v>292</v>
      </c>
      <c r="D13" s="131" t="s">
        <v>293</v>
      </c>
      <c r="E13" s="131" t="s">
        <v>294</v>
      </c>
      <c r="F13" s="131" t="s">
        <v>295</v>
      </c>
      <c r="G13" s="131" t="s">
        <v>295</v>
      </c>
      <c r="H13" s="131" t="s">
        <v>209</v>
      </c>
      <c r="I13" s="131" t="s">
        <v>296</v>
      </c>
      <c r="J13" s="131" t="s">
        <v>296</v>
      </c>
      <c r="K13" s="131" t="s">
        <v>297</v>
      </c>
      <c r="L13" s="132"/>
      <c r="M13" s="132"/>
      <c r="N13" s="131" t="s">
        <v>298</v>
      </c>
      <c r="O13" s="127"/>
    </row>
    <row r="14" spans="1:15" ht="15">
      <c r="A14" s="131" t="s">
        <v>24</v>
      </c>
      <c r="B14" s="131" t="s">
        <v>176</v>
      </c>
      <c r="C14" s="131" t="s">
        <v>176</v>
      </c>
      <c r="D14" s="131" t="s">
        <v>299</v>
      </c>
      <c r="E14" s="131" t="s">
        <v>300</v>
      </c>
      <c r="F14" s="131" t="s">
        <v>153</v>
      </c>
      <c r="G14" s="131" t="s">
        <v>153</v>
      </c>
      <c r="H14" s="131" t="s">
        <v>301</v>
      </c>
      <c r="I14" s="131" t="s">
        <v>302</v>
      </c>
      <c r="J14" s="131" t="s">
        <v>303</v>
      </c>
      <c r="K14" s="133" t="s">
        <v>304</v>
      </c>
      <c r="L14" s="133" t="s">
        <v>305</v>
      </c>
      <c r="M14" s="133"/>
      <c r="N14" s="131" t="s">
        <v>306</v>
      </c>
      <c r="O14" s="127"/>
    </row>
    <row r="15" spans="1:15" ht="15">
      <c r="A15" s="131"/>
      <c r="B15" s="131" t="s">
        <v>307</v>
      </c>
      <c r="C15" s="131" t="s">
        <v>308</v>
      </c>
      <c r="D15" s="131" t="s">
        <v>309</v>
      </c>
      <c r="E15" s="131"/>
      <c r="F15" s="131" t="s">
        <v>302</v>
      </c>
      <c r="G15" s="131" t="s">
        <v>303</v>
      </c>
      <c r="H15" s="131" t="s">
        <v>310</v>
      </c>
      <c r="I15" s="130"/>
      <c r="J15" s="131"/>
      <c r="K15" s="131" t="s">
        <v>311</v>
      </c>
      <c r="L15" s="131" t="s">
        <v>312</v>
      </c>
      <c r="M15" s="131" t="s">
        <v>40</v>
      </c>
      <c r="N15" s="131" t="s">
        <v>313</v>
      </c>
      <c r="O15" s="127"/>
    </row>
    <row r="16" spans="1:15" ht="15">
      <c r="A16" s="134" t="s">
        <v>6</v>
      </c>
      <c r="B16" s="135">
        <v>0</v>
      </c>
      <c r="C16" s="135">
        <v>0</v>
      </c>
      <c r="D16" s="136">
        <f aca="true" t="shared" si="0" ref="D16:D27">H16+K16</f>
        <v>0</v>
      </c>
      <c r="E16" s="136">
        <f aca="true" t="shared" si="1" ref="E16:E27">B16+C16+D16</f>
        <v>0</v>
      </c>
      <c r="F16" s="135">
        <v>0</v>
      </c>
      <c r="G16" s="136">
        <f aca="true" t="shared" si="2" ref="G16:G27">E16-F16-H16-K16</f>
        <v>0</v>
      </c>
      <c r="H16" s="135">
        <v>0</v>
      </c>
      <c r="I16" s="135">
        <v>0</v>
      </c>
      <c r="J16" s="136">
        <f aca="true" t="shared" si="3" ref="J16:J27">H16-I16-L16</f>
        <v>0</v>
      </c>
      <c r="K16" s="135">
        <v>0</v>
      </c>
      <c r="L16" s="135">
        <v>0</v>
      </c>
      <c r="M16" s="136">
        <f aca="true" t="shared" si="4" ref="M16:M27">SUM(K16:L16)</f>
        <v>0</v>
      </c>
      <c r="N16" s="134">
        <f aca="true" t="shared" si="5" ref="N16:N27">ROUND(+M16/$K$9,3)</f>
        <v>0</v>
      </c>
      <c r="O16" s="127"/>
    </row>
    <row r="17" spans="1:15" ht="15">
      <c r="A17" s="134" t="s">
        <v>7</v>
      </c>
      <c r="B17" s="135">
        <v>0</v>
      </c>
      <c r="C17" s="135">
        <v>0</v>
      </c>
      <c r="D17" s="136">
        <f t="shared" si="0"/>
        <v>0</v>
      </c>
      <c r="E17" s="136">
        <f t="shared" si="1"/>
        <v>0</v>
      </c>
      <c r="F17" s="135">
        <v>0</v>
      </c>
      <c r="G17" s="136">
        <f t="shared" si="2"/>
        <v>0</v>
      </c>
      <c r="H17" s="135">
        <v>0</v>
      </c>
      <c r="I17" s="135">
        <v>0</v>
      </c>
      <c r="J17" s="136">
        <f t="shared" si="3"/>
        <v>0</v>
      </c>
      <c r="K17" s="135">
        <v>0</v>
      </c>
      <c r="L17" s="135">
        <v>0</v>
      </c>
      <c r="M17" s="136">
        <f t="shared" si="4"/>
        <v>0</v>
      </c>
      <c r="N17" s="134">
        <f t="shared" si="5"/>
        <v>0</v>
      </c>
      <c r="O17" s="127"/>
    </row>
    <row r="18" spans="1:15" ht="15">
      <c r="A18" s="134" t="s">
        <v>8</v>
      </c>
      <c r="B18" s="135">
        <v>0</v>
      </c>
      <c r="C18" s="135">
        <v>0</v>
      </c>
      <c r="D18" s="136">
        <f t="shared" si="0"/>
        <v>0</v>
      </c>
      <c r="E18" s="136">
        <f t="shared" si="1"/>
        <v>0</v>
      </c>
      <c r="F18" s="135">
        <v>0</v>
      </c>
      <c r="G18" s="136">
        <f t="shared" si="2"/>
        <v>0</v>
      </c>
      <c r="H18" s="135">
        <v>0</v>
      </c>
      <c r="I18" s="135">
        <v>0</v>
      </c>
      <c r="J18" s="136">
        <f t="shared" si="3"/>
        <v>0</v>
      </c>
      <c r="K18" s="135">
        <v>0</v>
      </c>
      <c r="L18" s="135">
        <v>0</v>
      </c>
      <c r="M18" s="136">
        <f t="shared" si="4"/>
        <v>0</v>
      </c>
      <c r="N18" s="134">
        <f t="shared" si="5"/>
        <v>0</v>
      </c>
      <c r="O18" s="127"/>
    </row>
    <row r="19" spans="1:15" ht="15">
      <c r="A19" s="134" t="s">
        <v>9</v>
      </c>
      <c r="B19" s="135">
        <v>0</v>
      </c>
      <c r="C19" s="135">
        <v>0</v>
      </c>
      <c r="D19" s="136">
        <f t="shared" si="0"/>
        <v>0</v>
      </c>
      <c r="E19" s="136">
        <f t="shared" si="1"/>
        <v>0</v>
      </c>
      <c r="F19" s="135">
        <v>0</v>
      </c>
      <c r="G19" s="136">
        <f t="shared" si="2"/>
        <v>0</v>
      </c>
      <c r="H19" s="135">
        <v>0</v>
      </c>
      <c r="I19" s="135">
        <v>0</v>
      </c>
      <c r="J19" s="136">
        <f t="shared" si="3"/>
        <v>0</v>
      </c>
      <c r="K19" s="135">
        <v>0</v>
      </c>
      <c r="L19" s="135">
        <v>0</v>
      </c>
      <c r="M19" s="136">
        <f t="shared" si="4"/>
        <v>0</v>
      </c>
      <c r="N19" s="134">
        <f t="shared" si="5"/>
        <v>0</v>
      </c>
      <c r="O19" s="127"/>
    </row>
    <row r="20" spans="1:15" ht="15">
      <c r="A20" s="134" t="s">
        <v>31</v>
      </c>
      <c r="B20" s="135">
        <v>0</v>
      </c>
      <c r="C20" s="135">
        <v>0</v>
      </c>
      <c r="D20" s="136">
        <f t="shared" si="0"/>
        <v>0</v>
      </c>
      <c r="E20" s="136">
        <f t="shared" si="1"/>
        <v>0</v>
      </c>
      <c r="F20" s="135">
        <v>0</v>
      </c>
      <c r="G20" s="136">
        <f t="shared" si="2"/>
        <v>0</v>
      </c>
      <c r="H20" s="135">
        <v>0</v>
      </c>
      <c r="I20" s="135">
        <v>0</v>
      </c>
      <c r="J20" s="136">
        <f t="shared" si="3"/>
        <v>0</v>
      </c>
      <c r="K20" s="135">
        <v>0</v>
      </c>
      <c r="L20" s="135">
        <v>0</v>
      </c>
      <c r="M20" s="136">
        <f t="shared" si="4"/>
        <v>0</v>
      </c>
      <c r="N20" s="134">
        <f t="shared" si="5"/>
        <v>0</v>
      </c>
      <c r="O20" s="127"/>
    </row>
    <row r="21" spans="1:15" ht="15">
      <c r="A21" s="134" t="s">
        <v>10</v>
      </c>
      <c r="B21" s="135">
        <v>1005</v>
      </c>
      <c r="C21" s="135">
        <v>1191</v>
      </c>
      <c r="D21" s="136">
        <f t="shared" si="0"/>
        <v>1542</v>
      </c>
      <c r="E21" s="136">
        <f t="shared" si="1"/>
        <v>3738</v>
      </c>
      <c r="F21" s="135">
        <v>0</v>
      </c>
      <c r="G21" s="136">
        <f t="shared" si="2"/>
        <v>2196</v>
      </c>
      <c r="H21" s="135">
        <v>1522</v>
      </c>
      <c r="I21" s="135">
        <v>228</v>
      </c>
      <c r="J21" s="136">
        <f t="shared" si="3"/>
        <v>941</v>
      </c>
      <c r="K21" s="135">
        <v>20</v>
      </c>
      <c r="L21" s="135">
        <v>353</v>
      </c>
      <c r="M21" s="136">
        <f t="shared" si="4"/>
        <v>373</v>
      </c>
      <c r="N21" s="134">
        <f t="shared" si="5"/>
        <v>0.038</v>
      </c>
      <c r="O21" s="127"/>
    </row>
    <row r="22" spans="1:15" ht="15">
      <c r="A22" s="134" t="s">
        <v>11</v>
      </c>
      <c r="B22" s="135">
        <v>1467</v>
      </c>
      <c r="C22" s="135">
        <v>1763</v>
      </c>
      <c r="D22" s="136">
        <f t="shared" si="0"/>
        <v>4281</v>
      </c>
      <c r="E22" s="136">
        <f t="shared" si="1"/>
        <v>7511</v>
      </c>
      <c r="F22" s="135">
        <v>0</v>
      </c>
      <c r="G22" s="136">
        <f t="shared" si="2"/>
        <v>3230</v>
      </c>
      <c r="H22" s="135">
        <v>4181</v>
      </c>
      <c r="I22" s="135">
        <v>812</v>
      </c>
      <c r="J22" s="136">
        <f t="shared" si="3"/>
        <v>1194</v>
      </c>
      <c r="K22" s="135">
        <v>100</v>
      </c>
      <c r="L22" s="135">
        <v>2175</v>
      </c>
      <c r="M22" s="136">
        <f t="shared" si="4"/>
        <v>2275</v>
      </c>
      <c r="N22" s="134">
        <f t="shared" si="5"/>
        <v>0.232</v>
      </c>
      <c r="O22" s="127"/>
    </row>
    <row r="23" spans="1:15" ht="15">
      <c r="A23" s="134" t="s">
        <v>12</v>
      </c>
      <c r="B23" s="135">
        <v>1166</v>
      </c>
      <c r="C23" s="135">
        <v>1502</v>
      </c>
      <c r="D23" s="136">
        <f t="shared" si="0"/>
        <v>3063</v>
      </c>
      <c r="E23" s="136">
        <f t="shared" si="1"/>
        <v>5731</v>
      </c>
      <c r="F23" s="135">
        <v>0</v>
      </c>
      <c r="G23" s="136">
        <f t="shared" si="2"/>
        <v>2668</v>
      </c>
      <c r="H23" s="135">
        <v>2835</v>
      </c>
      <c r="I23" s="135">
        <v>522</v>
      </c>
      <c r="J23" s="136">
        <f t="shared" si="3"/>
        <v>631</v>
      </c>
      <c r="K23" s="135">
        <v>228</v>
      </c>
      <c r="L23" s="135">
        <v>1682</v>
      </c>
      <c r="M23" s="136">
        <f t="shared" si="4"/>
        <v>1910</v>
      </c>
      <c r="N23" s="134">
        <f t="shared" si="5"/>
        <v>0.195</v>
      </c>
      <c r="O23" s="127"/>
    </row>
    <row r="24" spans="1:15" ht="15">
      <c r="A24" s="134" t="s">
        <v>13</v>
      </c>
      <c r="B24" s="137">
        <v>33</v>
      </c>
      <c r="C24" s="135">
        <v>191</v>
      </c>
      <c r="D24" s="136">
        <f t="shared" si="0"/>
        <v>229</v>
      </c>
      <c r="E24" s="136">
        <f t="shared" si="1"/>
        <v>453</v>
      </c>
      <c r="F24" s="135">
        <v>0</v>
      </c>
      <c r="G24" s="138">
        <f t="shared" si="2"/>
        <v>224</v>
      </c>
      <c r="H24" s="135">
        <v>229</v>
      </c>
      <c r="I24" s="135">
        <v>75</v>
      </c>
      <c r="J24" s="136">
        <f t="shared" si="3"/>
        <v>103</v>
      </c>
      <c r="K24" s="135">
        <v>0</v>
      </c>
      <c r="L24" s="135">
        <v>51</v>
      </c>
      <c r="M24" s="136">
        <f t="shared" si="4"/>
        <v>51</v>
      </c>
      <c r="N24" s="134">
        <f t="shared" si="5"/>
        <v>0.005</v>
      </c>
      <c r="O24" s="127"/>
    </row>
    <row r="25" spans="1:15" ht="15">
      <c r="A25" s="134" t="s">
        <v>3</v>
      </c>
      <c r="B25" s="135">
        <v>0</v>
      </c>
      <c r="C25" s="135">
        <v>0</v>
      </c>
      <c r="D25" s="136">
        <f t="shared" si="0"/>
        <v>0</v>
      </c>
      <c r="E25" s="136">
        <f t="shared" si="1"/>
        <v>0</v>
      </c>
      <c r="F25" s="135">
        <v>0</v>
      </c>
      <c r="G25" s="136">
        <f t="shared" si="2"/>
        <v>0</v>
      </c>
      <c r="H25" s="135">
        <v>0</v>
      </c>
      <c r="I25" s="135">
        <v>0</v>
      </c>
      <c r="J25" s="136">
        <f t="shared" si="3"/>
        <v>0</v>
      </c>
      <c r="K25" s="135">
        <v>0</v>
      </c>
      <c r="L25" s="135">
        <v>0</v>
      </c>
      <c r="M25" s="136">
        <f t="shared" si="4"/>
        <v>0</v>
      </c>
      <c r="N25" s="134">
        <f t="shared" si="5"/>
        <v>0</v>
      </c>
      <c r="O25" s="127"/>
    </row>
    <row r="26" spans="1:15" ht="15">
      <c r="A26" s="134" t="s">
        <v>4</v>
      </c>
      <c r="B26" s="135">
        <v>0</v>
      </c>
      <c r="C26" s="135">
        <v>0</v>
      </c>
      <c r="D26" s="136">
        <f t="shared" si="0"/>
        <v>0</v>
      </c>
      <c r="E26" s="136">
        <f t="shared" si="1"/>
        <v>0</v>
      </c>
      <c r="F26" s="135">
        <v>0</v>
      </c>
      <c r="G26" s="136">
        <f t="shared" si="2"/>
        <v>0</v>
      </c>
      <c r="H26" s="135">
        <v>0</v>
      </c>
      <c r="I26" s="135">
        <v>0</v>
      </c>
      <c r="J26" s="136">
        <f t="shared" si="3"/>
        <v>0</v>
      </c>
      <c r="K26" s="135">
        <v>0</v>
      </c>
      <c r="L26" s="135">
        <v>0</v>
      </c>
      <c r="M26" s="136">
        <f t="shared" si="4"/>
        <v>0</v>
      </c>
      <c r="N26" s="134">
        <f t="shared" si="5"/>
        <v>0</v>
      </c>
      <c r="O26" s="127"/>
    </row>
    <row r="27" spans="1:15" ht="15">
      <c r="A27" s="134" t="s">
        <v>5</v>
      </c>
      <c r="B27" s="135">
        <v>0</v>
      </c>
      <c r="C27" s="135">
        <v>0</v>
      </c>
      <c r="D27" s="136">
        <f t="shared" si="0"/>
        <v>0</v>
      </c>
      <c r="E27" s="136">
        <f t="shared" si="1"/>
        <v>0</v>
      </c>
      <c r="F27" s="135">
        <v>0</v>
      </c>
      <c r="G27" s="136">
        <f t="shared" si="2"/>
        <v>0</v>
      </c>
      <c r="H27" s="135">
        <v>0</v>
      </c>
      <c r="I27" s="135">
        <v>0</v>
      </c>
      <c r="J27" s="136">
        <f t="shared" si="3"/>
        <v>0</v>
      </c>
      <c r="K27" s="135">
        <v>0</v>
      </c>
      <c r="L27" s="135">
        <v>0</v>
      </c>
      <c r="M27" s="136">
        <f t="shared" si="4"/>
        <v>0</v>
      </c>
      <c r="N27" s="134">
        <f t="shared" si="5"/>
        <v>0</v>
      </c>
      <c r="O27" s="127"/>
    </row>
    <row r="28" spans="1:15" ht="15.75" thickBot="1">
      <c r="A28" s="134" t="s">
        <v>40</v>
      </c>
      <c r="B28" s="136">
        <v>3671</v>
      </c>
      <c r="C28" s="136">
        <v>4647</v>
      </c>
      <c r="D28" s="136">
        <v>9115</v>
      </c>
      <c r="E28" s="136">
        <v>17433</v>
      </c>
      <c r="F28" s="136">
        <v>0</v>
      </c>
      <c r="G28" s="136">
        <v>8318</v>
      </c>
      <c r="H28" s="136">
        <v>8767</v>
      </c>
      <c r="I28" s="136">
        <v>1637</v>
      </c>
      <c r="J28" s="139">
        <v>2869</v>
      </c>
      <c r="K28" s="136">
        <v>348</v>
      </c>
      <c r="L28" s="136">
        <v>4261</v>
      </c>
      <c r="M28" s="136">
        <v>4609</v>
      </c>
      <c r="N28" s="140">
        <v>0.471</v>
      </c>
      <c r="O28" s="127"/>
    </row>
    <row r="29" spans="1:15" ht="15.75" thickTop="1">
      <c r="A29" s="141" t="s">
        <v>314</v>
      </c>
      <c r="B29" s="141"/>
      <c r="C29" s="141"/>
      <c r="D29" s="141"/>
      <c r="E29" s="141">
        <f aca="true" t="shared" si="6" ref="E29:M29">ROUND(+E28/$K$9,2)</f>
        <v>1.78</v>
      </c>
      <c r="F29" s="141">
        <f t="shared" si="6"/>
        <v>0</v>
      </c>
      <c r="G29" s="141">
        <f t="shared" si="6"/>
        <v>0.85</v>
      </c>
      <c r="H29" s="141">
        <f t="shared" si="6"/>
        <v>0.9</v>
      </c>
      <c r="I29" s="141">
        <f t="shared" si="6"/>
        <v>0.17</v>
      </c>
      <c r="J29" s="141">
        <f t="shared" si="6"/>
        <v>0.29</v>
      </c>
      <c r="K29" s="142">
        <f t="shared" si="6"/>
        <v>0.04</v>
      </c>
      <c r="L29" s="141">
        <f t="shared" si="6"/>
        <v>0.44</v>
      </c>
      <c r="M29" s="142">
        <f t="shared" si="6"/>
        <v>0.47</v>
      </c>
      <c r="N29" s="141"/>
      <c r="O29" s="127"/>
    </row>
    <row r="30" spans="1:15" ht="15.75" thickBot="1">
      <c r="A30" s="134" t="s">
        <v>315</v>
      </c>
      <c r="B30" s="134"/>
      <c r="C30" s="134"/>
      <c r="D30" s="134"/>
      <c r="E30" s="138">
        <f aca="true" t="shared" si="7" ref="E30:M30">E28/$E$28*100</f>
        <v>100</v>
      </c>
      <c r="F30" s="138">
        <f t="shared" si="7"/>
        <v>0</v>
      </c>
      <c r="G30" s="143">
        <f t="shared" si="7"/>
        <v>47.71410543222624</v>
      </c>
      <c r="H30" s="143">
        <f t="shared" si="7"/>
        <v>50.28968049102277</v>
      </c>
      <c r="I30" s="143">
        <f t="shared" si="7"/>
        <v>9.39023690701543</v>
      </c>
      <c r="J30" s="143">
        <f t="shared" si="7"/>
        <v>16.457293638501692</v>
      </c>
      <c r="K30" s="143">
        <f t="shared" si="7"/>
        <v>1.9962140767509895</v>
      </c>
      <c r="L30" s="143">
        <f t="shared" si="7"/>
        <v>24.44214994550565</v>
      </c>
      <c r="M30" s="143">
        <f t="shared" si="7"/>
        <v>26.43836402225664</v>
      </c>
      <c r="N30" s="134"/>
      <c r="O30" s="127"/>
    </row>
    <row r="31" spans="1:14" ht="15.75" thickTop="1">
      <c r="A31" s="129" t="s">
        <v>316</v>
      </c>
      <c r="B31" s="129" t="s">
        <v>317</v>
      </c>
      <c r="C31" s="144"/>
      <c r="D31" s="144"/>
      <c r="E31" s="144"/>
      <c r="F31" s="144"/>
      <c r="G31" s="144"/>
      <c r="H31" s="144"/>
      <c r="I31" s="129" t="s">
        <v>318</v>
      </c>
      <c r="J31" s="144"/>
      <c r="K31" s="144"/>
      <c r="L31" s="144"/>
      <c r="M31" s="144"/>
      <c r="N31" s="144"/>
    </row>
    <row r="32" spans="1:14" ht="15">
      <c r="A32" s="132"/>
      <c r="B32" s="132" t="s">
        <v>319</v>
      </c>
      <c r="C32" s="115"/>
      <c r="D32" s="115"/>
      <c r="E32" s="115"/>
      <c r="F32" s="115"/>
      <c r="G32" s="115"/>
      <c r="H32" s="115"/>
      <c r="I32" s="132" t="s">
        <v>320</v>
      </c>
      <c r="J32" s="115"/>
      <c r="K32" s="115"/>
      <c r="L32" s="115"/>
      <c r="M32" s="115"/>
      <c r="N32" s="115"/>
    </row>
    <row r="33" spans="1:14" ht="15">
      <c r="A33" s="132"/>
      <c r="B33" s="132" t="s">
        <v>321</v>
      </c>
      <c r="C33" s="115"/>
      <c r="D33" s="115"/>
      <c r="E33" s="115"/>
      <c r="F33" s="115"/>
      <c r="G33" s="115"/>
      <c r="H33" s="115"/>
      <c r="I33" s="132" t="s">
        <v>322</v>
      </c>
      <c r="J33" s="115"/>
      <c r="K33" s="115"/>
      <c r="L33" s="115"/>
      <c r="M33" s="115"/>
      <c r="N33" s="115"/>
    </row>
    <row r="34" spans="1:14" ht="15">
      <c r="A34" s="132"/>
      <c r="B34" s="132" t="s">
        <v>323</v>
      </c>
      <c r="C34" s="115"/>
      <c r="D34" s="115"/>
      <c r="E34" s="115"/>
      <c r="F34" s="115"/>
      <c r="G34" s="115"/>
      <c r="H34" s="115"/>
      <c r="I34" s="132" t="s">
        <v>324</v>
      </c>
      <c r="J34" s="115"/>
      <c r="K34" s="115"/>
      <c r="L34" s="115"/>
      <c r="M34" s="115"/>
      <c r="N34" s="115"/>
    </row>
    <row r="35" spans="1:14" ht="15">
      <c r="A35" s="114" t="s">
        <v>325</v>
      </c>
      <c r="B35" s="115"/>
      <c r="C35" s="115"/>
      <c r="D35" s="115"/>
      <c r="E35" s="115"/>
      <c r="F35" s="115"/>
      <c r="G35" s="115"/>
      <c r="H35" s="115"/>
      <c r="I35" s="115"/>
      <c r="J35" s="115"/>
      <c r="K35" s="115"/>
      <c r="L35" s="115"/>
      <c r="M35" s="115"/>
      <c r="N35" s="115"/>
    </row>
    <row r="36" spans="1:14" ht="15">
      <c r="A36" s="114" t="s">
        <v>326</v>
      </c>
      <c r="B36" s="114"/>
      <c r="C36" s="114"/>
      <c r="D36" s="114"/>
      <c r="E36" s="145"/>
      <c r="F36" s="114"/>
      <c r="G36" s="114"/>
      <c r="H36" s="114"/>
      <c r="I36" s="146"/>
      <c r="J36" s="114"/>
      <c r="K36" s="114"/>
      <c r="L36" s="114"/>
      <c r="M36" s="114"/>
      <c r="N36" s="114"/>
    </row>
    <row r="37" spans="1:14" ht="15">
      <c r="A37" s="147" t="s">
        <v>117</v>
      </c>
      <c r="B37" s="114"/>
      <c r="C37" s="114"/>
      <c r="D37" s="114"/>
      <c r="E37" s="145"/>
      <c r="F37" s="114"/>
      <c r="G37" s="114"/>
      <c r="H37" s="114"/>
      <c r="I37" s="114"/>
      <c r="J37" s="114"/>
      <c r="K37" s="114"/>
      <c r="L37" s="114"/>
      <c r="M37" s="114"/>
      <c r="N37" s="114"/>
    </row>
    <row r="38" spans="1:15" ht="15">
      <c r="A38" s="145"/>
      <c r="B38" s="145"/>
      <c r="C38" s="145"/>
      <c r="D38" s="145"/>
      <c r="E38" s="145"/>
      <c r="F38" s="145"/>
      <c r="G38" s="145"/>
      <c r="H38" s="145"/>
      <c r="I38" s="145"/>
      <c r="J38" s="145"/>
      <c r="K38" s="145"/>
      <c r="L38" s="145"/>
      <c r="M38" s="145"/>
      <c r="N38" s="145"/>
      <c r="O38" s="148"/>
    </row>
  </sheetData>
  <sheetProtection/>
  <printOptions/>
  <pageMargins left="0.5" right="0.5" top="0.5" bottom="0.5" header="0" footer="0"/>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zoomScalePageLayoutView="0" workbookViewId="0" topLeftCell="A13">
      <selection activeCell="M30" sqref="M30"/>
    </sheetView>
  </sheetViews>
  <sheetFormatPr defaultColWidth="12.421875" defaultRowHeight="12.75"/>
  <cols>
    <col min="1" max="1" width="20.28125" style="149" customWidth="1"/>
    <col min="2" max="14" width="11.140625" style="149" customWidth="1"/>
    <col min="15" max="15" width="6.140625" style="149" customWidth="1"/>
    <col min="16" max="16384" width="12.421875" style="149" customWidth="1"/>
  </cols>
  <sheetData>
    <row r="1" spans="1:14" ht="15">
      <c r="A1" s="145" t="s">
        <v>117</v>
      </c>
      <c r="B1" s="145"/>
      <c r="C1" s="145"/>
      <c r="D1" s="145"/>
      <c r="E1" s="145"/>
      <c r="F1" s="145"/>
      <c r="G1" s="145"/>
      <c r="H1" s="145"/>
      <c r="I1" s="145"/>
      <c r="J1" s="145"/>
      <c r="K1" s="145"/>
      <c r="L1" s="145"/>
      <c r="M1" s="145"/>
      <c r="N1" s="145"/>
    </row>
    <row r="2" spans="1:14" ht="15.75">
      <c r="A2" s="150" t="s">
        <v>260</v>
      </c>
      <c r="B2" s="145"/>
      <c r="C2" s="145"/>
      <c r="D2" s="145"/>
      <c r="E2" s="145"/>
      <c r="F2" s="145"/>
      <c r="G2" s="145"/>
      <c r="H2" s="145"/>
      <c r="I2" s="145"/>
      <c r="J2" s="145"/>
      <c r="K2" s="145"/>
      <c r="L2" s="145"/>
      <c r="M2" s="145"/>
      <c r="N2" s="145"/>
    </row>
    <row r="3" spans="1:14" ht="18">
      <c r="A3" s="150" t="s">
        <v>261</v>
      </c>
      <c r="B3" s="145"/>
      <c r="C3" s="145"/>
      <c r="D3" s="145"/>
      <c r="E3" s="145"/>
      <c r="F3" s="151" t="s">
        <v>262</v>
      </c>
      <c r="G3" s="145"/>
      <c r="H3" s="145"/>
      <c r="I3" s="145"/>
      <c r="J3" s="145"/>
      <c r="K3" s="145"/>
      <c r="L3" s="145" t="s">
        <v>117</v>
      </c>
      <c r="M3" s="145"/>
      <c r="N3" s="145"/>
    </row>
    <row r="4" spans="1:14" ht="18">
      <c r="A4" s="150" t="s">
        <v>263</v>
      </c>
      <c r="B4" s="145"/>
      <c r="C4" s="145"/>
      <c r="D4" s="145"/>
      <c r="E4" s="145"/>
      <c r="F4" s="151" t="s">
        <v>264</v>
      </c>
      <c r="G4" s="145"/>
      <c r="H4" s="145"/>
      <c r="I4" s="145"/>
      <c r="J4" s="145"/>
      <c r="K4" s="145"/>
      <c r="L4" s="145"/>
      <c r="M4" s="145"/>
      <c r="N4" s="145"/>
    </row>
    <row r="5" spans="1:14" ht="18">
      <c r="A5" s="145"/>
      <c r="B5" s="145"/>
      <c r="C5" s="145"/>
      <c r="D5" s="145"/>
      <c r="E5" s="145"/>
      <c r="F5" s="151" t="s">
        <v>265</v>
      </c>
      <c r="G5" s="145"/>
      <c r="H5" s="145"/>
      <c r="I5" s="145"/>
      <c r="J5" s="145"/>
      <c r="K5" s="145"/>
      <c r="L5" s="145"/>
      <c r="M5" s="145"/>
      <c r="N5" s="145"/>
    </row>
    <row r="6" spans="1:14" ht="30">
      <c r="A6" s="145"/>
      <c r="B6" s="145"/>
      <c r="C6" s="145"/>
      <c r="D6" s="152" t="s">
        <v>266</v>
      </c>
      <c r="E6" s="145"/>
      <c r="F6" s="145"/>
      <c r="G6" s="145"/>
      <c r="H6" s="145"/>
      <c r="I6" s="145"/>
      <c r="J6" s="145"/>
      <c r="K6" s="145"/>
      <c r="L6" s="153" t="s">
        <v>117</v>
      </c>
      <c r="M6" s="145"/>
      <c r="N6" s="145"/>
    </row>
    <row r="7" spans="1:14" ht="15">
      <c r="A7" s="145"/>
      <c r="B7" s="145"/>
      <c r="C7" s="145"/>
      <c r="D7" s="145"/>
      <c r="E7" s="145"/>
      <c r="F7" s="145"/>
      <c r="G7" s="145"/>
      <c r="H7" s="145"/>
      <c r="I7" s="145"/>
      <c r="J7" s="145"/>
      <c r="K7" s="145"/>
      <c r="L7" s="145"/>
      <c r="M7" s="145"/>
      <c r="N7" s="145"/>
    </row>
    <row r="8" spans="1:14" ht="18">
      <c r="A8" s="154" t="s">
        <v>267</v>
      </c>
      <c r="B8" s="145" t="s">
        <v>327</v>
      </c>
      <c r="C8" s="145"/>
      <c r="D8" s="145"/>
      <c r="E8" s="145"/>
      <c r="F8" s="145"/>
      <c r="G8" s="154" t="s">
        <v>269</v>
      </c>
      <c r="H8" s="145"/>
      <c r="I8" s="145" t="s">
        <v>270</v>
      </c>
      <c r="J8" s="145"/>
      <c r="K8" s="145"/>
      <c r="L8" s="145"/>
      <c r="M8" s="145"/>
      <c r="N8" s="145"/>
    </row>
    <row r="9" spans="1:14" ht="18">
      <c r="A9" s="155" t="s">
        <v>271</v>
      </c>
      <c r="B9" s="156" t="s">
        <v>272</v>
      </c>
      <c r="C9" s="156"/>
      <c r="D9" s="156"/>
      <c r="E9" s="156"/>
      <c r="F9" s="156"/>
      <c r="G9" s="155" t="s">
        <v>273</v>
      </c>
      <c r="H9" s="156"/>
      <c r="I9" s="156"/>
      <c r="J9" s="156"/>
      <c r="K9" s="157">
        <v>25561</v>
      </c>
      <c r="L9" s="156"/>
      <c r="M9" s="155" t="s">
        <v>1</v>
      </c>
      <c r="N9" s="158">
        <v>2008</v>
      </c>
    </row>
    <row r="10" spans="1:14" ht="18.75" thickBot="1">
      <c r="A10" s="155" t="s">
        <v>274</v>
      </c>
      <c r="B10" s="156" t="s">
        <v>328</v>
      </c>
      <c r="C10" s="156"/>
      <c r="D10" s="156"/>
      <c r="E10" s="156"/>
      <c r="F10" s="156"/>
      <c r="G10" s="155" t="s">
        <v>276</v>
      </c>
      <c r="H10" s="156"/>
      <c r="I10" s="156"/>
      <c r="J10" s="156"/>
      <c r="K10" s="156"/>
      <c r="L10" s="156"/>
      <c r="M10" s="156"/>
      <c r="N10" s="156"/>
    </row>
    <row r="11" spans="1:15" ht="16.5" thickBot="1" thickTop="1">
      <c r="A11" s="141" t="s">
        <v>277</v>
      </c>
      <c r="B11" s="141" t="s">
        <v>278</v>
      </c>
      <c r="C11" s="141" t="s">
        <v>279</v>
      </c>
      <c r="D11" s="141" t="s">
        <v>280</v>
      </c>
      <c r="E11" s="141" t="s">
        <v>281</v>
      </c>
      <c r="F11" s="141" t="s">
        <v>282</v>
      </c>
      <c r="G11" s="141" t="s">
        <v>283</v>
      </c>
      <c r="H11" s="141" t="s">
        <v>284</v>
      </c>
      <c r="I11" s="141" t="s">
        <v>285</v>
      </c>
      <c r="J11" s="141" t="s">
        <v>286</v>
      </c>
      <c r="K11" s="141" t="s">
        <v>287</v>
      </c>
      <c r="L11" s="141" t="s">
        <v>288</v>
      </c>
      <c r="M11" s="141" t="s">
        <v>289</v>
      </c>
      <c r="N11" s="141" t="s">
        <v>290</v>
      </c>
      <c r="O11" s="159"/>
    </row>
    <row r="12" spans="1:15" ht="15.75" thickTop="1">
      <c r="A12" s="160"/>
      <c r="B12" s="160" t="s">
        <v>250</v>
      </c>
      <c r="C12" s="160" t="s">
        <v>205</v>
      </c>
      <c r="D12" s="160" t="s">
        <v>209</v>
      </c>
      <c r="E12" s="160"/>
      <c r="F12" s="160"/>
      <c r="G12" s="160"/>
      <c r="H12" s="160"/>
      <c r="I12" s="160"/>
      <c r="J12" s="160"/>
      <c r="K12" s="160"/>
      <c r="L12" s="161"/>
      <c r="M12" s="161"/>
      <c r="N12" s="160"/>
      <c r="O12" s="159"/>
    </row>
    <row r="13" spans="1:15" ht="15">
      <c r="A13" s="162"/>
      <c r="B13" s="163" t="s">
        <v>305</v>
      </c>
      <c r="C13" s="163" t="s">
        <v>305</v>
      </c>
      <c r="D13" s="163" t="s">
        <v>301</v>
      </c>
      <c r="E13" s="163" t="s">
        <v>294</v>
      </c>
      <c r="F13" s="163" t="s">
        <v>295</v>
      </c>
      <c r="G13" s="163" t="s">
        <v>295</v>
      </c>
      <c r="H13" s="163" t="s">
        <v>209</v>
      </c>
      <c r="I13" s="163" t="s">
        <v>296</v>
      </c>
      <c r="J13" s="163" t="s">
        <v>296</v>
      </c>
      <c r="K13" s="163" t="s">
        <v>297</v>
      </c>
      <c r="L13" s="146"/>
      <c r="M13" s="146"/>
      <c r="N13" s="163" t="s">
        <v>298</v>
      </c>
      <c r="O13" s="159"/>
    </row>
    <row r="14" spans="1:15" ht="15">
      <c r="A14" s="163" t="s">
        <v>24</v>
      </c>
      <c r="B14" s="163" t="s">
        <v>329</v>
      </c>
      <c r="C14" s="163" t="s">
        <v>330</v>
      </c>
      <c r="D14" s="163" t="s">
        <v>331</v>
      </c>
      <c r="E14" s="163" t="s">
        <v>300</v>
      </c>
      <c r="F14" s="163" t="s">
        <v>153</v>
      </c>
      <c r="G14" s="163" t="s">
        <v>153</v>
      </c>
      <c r="H14" s="163" t="s">
        <v>301</v>
      </c>
      <c r="I14" s="163" t="s">
        <v>302</v>
      </c>
      <c r="J14" s="163" t="s">
        <v>303</v>
      </c>
      <c r="K14" s="164" t="s">
        <v>304</v>
      </c>
      <c r="L14" s="164" t="s">
        <v>305</v>
      </c>
      <c r="M14" s="164"/>
      <c r="N14" s="163" t="s">
        <v>306</v>
      </c>
      <c r="O14" s="159"/>
    </row>
    <row r="15" spans="1:15" ht="15">
      <c r="A15" s="163"/>
      <c r="B15" s="163" t="s">
        <v>332</v>
      </c>
      <c r="C15" s="163" t="s">
        <v>333</v>
      </c>
      <c r="D15" s="163" t="s">
        <v>332</v>
      </c>
      <c r="E15" s="163"/>
      <c r="F15" s="163" t="s">
        <v>302</v>
      </c>
      <c r="G15" s="163" t="s">
        <v>303</v>
      </c>
      <c r="H15" s="163" t="s">
        <v>310</v>
      </c>
      <c r="I15" s="162"/>
      <c r="J15" s="163"/>
      <c r="K15" s="163" t="s">
        <v>311</v>
      </c>
      <c r="L15" s="163" t="s">
        <v>312</v>
      </c>
      <c r="M15" s="163" t="s">
        <v>40</v>
      </c>
      <c r="N15" s="163" t="s">
        <v>313</v>
      </c>
      <c r="O15" s="159"/>
    </row>
    <row r="16" spans="1:15" ht="15">
      <c r="A16" s="138" t="s">
        <v>6</v>
      </c>
      <c r="B16" s="165">
        <v>0</v>
      </c>
      <c r="C16" s="165">
        <v>0</v>
      </c>
      <c r="D16" s="165">
        <v>0</v>
      </c>
      <c r="E16" s="136">
        <f aca="true" t="shared" si="0" ref="E16:E27">B16+C16-D16</f>
        <v>0</v>
      </c>
      <c r="F16" s="165">
        <v>0</v>
      </c>
      <c r="G16" s="136">
        <f aca="true" t="shared" si="1" ref="G16:G27">E16-F16-H16-K16</f>
        <v>0</v>
      </c>
      <c r="H16" s="165">
        <v>0</v>
      </c>
      <c r="I16" s="165">
        <v>0</v>
      </c>
      <c r="J16" s="136">
        <f aca="true" t="shared" si="2" ref="J16:J27">H16-I16-L16</f>
        <v>0</v>
      </c>
      <c r="K16" s="165">
        <v>0</v>
      </c>
      <c r="L16" s="165">
        <v>0</v>
      </c>
      <c r="M16" s="136">
        <f aca="true" t="shared" si="3" ref="M16:M27">ROUND(SUM(K16:L16),0)</f>
        <v>0</v>
      </c>
      <c r="N16" s="138">
        <f aca="true" t="shared" si="4" ref="N16:N27">ROUND(+M16/$K$9,3)</f>
        <v>0</v>
      </c>
      <c r="O16" s="159"/>
    </row>
    <row r="17" spans="1:15" ht="15">
      <c r="A17" s="138" t="s">
        <v>7</v>
      </c>
      <c r="B17" s="165">
        <v>0</v>
      </c>
      <c r="C17" s="165">
        <v>0</v>
      </c>
      <c r="D17" s="165">
        <v>0</v>
      </c>
      <c r="E17" s="136">
        <f t="shared" si="0"/>
        <v>0</v>
      </c>
      <c r="F17" s="165">
        <v>0</v>
      </c>
      <c r="G17" s="136">
        <f t="shared" si="1"/>
        <v>0</v>
      </c>
      <c r="H17" s="165">
        <v>0</v>
      </c>
      <c r="I17" s="165">
        <v>0</v>
      </c>
      <c r="J17" s="136">
        <f t="shared" si="2"/>
        <v>0</v>
      </c>
      <c r="K17" s="165">
        <v>0</v>
      </c>
      <c r="L17" s="165">
        <v>0</v>
      </c>
      <c r="M17" s="136">
        <f t="shared" si="3"/>
        <v>0</v>
      </c>
      <c r="N17" s="138">
        <f t="shared" si="4"/>
        <v>0</v>
      </c>
      <c r="O17" s="159"/>
    </row>
    <row r="18" spans="1:15" ht="15">
      <c r="A18" s="138" t="s">
        <v>8</v>
      </c>
      <c r="B18" s="165">
        <v>0</v>
      </c>
      <c r="C18" s="165">
        <v>0</v>
      </c>
      <c r="D18" s="165">
        <v>0</v>
      </c>
      <c r="E18" s="136">
        <f t="shared" si="0"/>
        <v>0</v>
      </c>
      <c r="F18" s="165">
        <v>0</v>
      </c>
      <c r="G18" s="136">
        <f t="shared" si="1"/>
        <v>0</v>
      </c>
      <c r="H18" s="165">
        <v>0</v>
      </c>
      <c r="I18" s="165">
        <v>0</v>
      </c>
      <c r="J18" s="136">
        <f t="shared" si="2"/>
        <v>0</v>
      </c>
      <c r="K18" s="165">
        <v>0</v>
      </c>
      <c r="L18" s="165">
        <v>0</v>
      </c>
      <c r="M18" s="136">
        <f t="shared" si="3"/>
        <v>0</v>
      </c>
      <c r="N18" s="138">
        <f t="shared" si="4"/>
        <v>0</v>
      </c>
      <c r="O18" s="159"/>
    </row>
    <row r="19" spans="1:15" ht="15">
      <c r="A19" s="138" t="s">
        <v>9</v>
      </c>
      <c r="B19" s="165">
        <v>0</v>
      </c>
      <c r="C19" s="165">
        <v>0</v>
      </c>
      <c r="D19" s="165">
        <v>0</v>
      </c>
      <c r="E19" s="136">
        <f t="shared" si="0"/>
        <v>0</v>
      </c>
      <c r="F19" s="165">
        <v>0</v>
      </c>
      <c r="G19" s="136">
        <f t="shared" si="1"/>
        <v>0</v>
      </c>
      <c r="H19" s="165">
        <v>0</v>
      </c>
      <c r="I19" s="165">
        <v>0</v>
      </c>
      <c r="J19" s="136">
        <f t="shared" si="2"/>
        <v>0</v>
      </c>
      <c r="K19" s="165">
        <v>0</v>
      </c>
      <c r="L19" s="165">
        <v>0</v>
      </c>
      <c r="M19" s="136">
        <f t="shared" si="3"/>
        <v>0</v>
      </c>
      <c r="N19" s="138">
        <f t="shared" si="4"/>
        <v>0</v>
      </c>
      <c r="O19" s="159"/>
    </row>
    <row r="20" spans="1:15" ht="15">
      <c r="A20" s="138" t="s">
        <v>31</v>
      </c>
      <c r="B20" s="165">
        <v>415</v>
      </c>
      <c r="C20" s="165">
        <v>0</v>
      </c>
      <c r="D20" s="165">
        <v>0</v>
      </c>
      <c r="E20" s="136">
        <f t="shared" si="0"/>
        <v>415</v>
      </c>
      <c r="F20" s="165">
        <v>0</v>
      </c>
      <c r="G20" s="136">
        <f t="shared" si="1"/>
        <v>415</v>
      </c>
      <c r="H20" s="165">
        <v>0</v>
      </c>
      <c r="I20" s="165">
        <v>0</v>
      </c>
      <c r="J20" s="136">
        <f t="shared" si="2"/>
        <v>0</v>
      </c>
      <c r="K20" s="165">
        <v>0</v>
      </c>
      <c r="L20" s="165">
        <v>0</v>
      </c>
      <c r="M20" s="136">
        <f t="shared" si="3"/>
        <v>0</v>
      </c>
      <c r="N20" s="138">
        <f t="shared" si="4"/>
        <v>0</v>
      </c>
      <c r="O20" s="159"/>
    </row>
    <row r="21" spans="1:15" ht="15">
      <c r="A21" s="138" t="s">
        <v>10</v>
      </c>
      <c r="B21" s="165">
        <v>3280</v>
      </c>
      <c r="C21" s="165">
        <v>0</v>
      </c>
      <c r="D21" s="165">
        <v>0</v>
      </c>
      <c r="E21" s="136">
        <f t="shared" si="0"/>
        <v>3280</v>
      </c>
      <c r="F21" s="165">
        <v>0</v>
      </c>
      <c r="G21" s="136">
        <f t="shared" si="1"/>
        <v>1492</v>
      </c>
      <c r="H21" s="165">
        <v>1788</v>
      </c>
      <c r="I21" s="165">
        <v>322</v>
      </c>
      <c r="J21" s="136">
        <f t="shared" si="2"/>
        <v>1303</v>
      </c>
      <c r="K21" s="165">
        <v>0</v>
      </c>
      <c r="L21" s="165">
        <v>163</v>
      </c>
      <c r="M21" s="136">
        <f t="shared" si="3"/>
        <v>163</v>
      </c>
      <c r="N21" s="138">
        <f t="shared" si="4"/>
        <v>0.006</v>
      </c>
      <c r="O21" s="159"/>
    </row>
    <row r="22" spans="1:15" ht="15">
      <c r="A22" s="138" t="s">
        <v>11</v>
      </c>
      <c r="B22" s="165">
        <v>11816</v>
      </c>
      <c r="C22" s="165">
        <v>0</v>
      </c>
      <c r="D22" s="165">
        <v>0</v>
      </c>
      <c r="E22" s="136">
        <f t="shared" si="0"/>
        <v>11816</v>
      </c>
      <c r="F22" s="165">
        <v>0</v>
      </c>
      <c r="G22" s="136">
        <f t="shared" si="1"/>
        <v>1314</v>
      </c>
      <c r="H22" s="165">
        <v>10408</v>
      </c>
      <c r="I22" s="165">
        <v>1789</v>
      </c>
      <c r="J22" s="136">
        <f t="shared" si="2"/>
        <v>2998</v>
      </c>
      <c r="K22" s="165">
        <v>94</v>
      </c>
      <c r="L22" s="165">
        <v>5621</v>
      </c>
      <c r="M22" s="136">
        <f t="shared" si="3"/>
        <v>5715</v>
      </c>
      <c r="N22" s="138">
        <f t="shared" si="4"/>
        <v>0.224</v>
      </c>
      <c r="O22" s="159"/>
    </row>
    <row r="23" spans="1:15" ht="15">
      <c r="A23" s="138" t="s">
        <v>12</v>
      </c>
      <c r="B23" s="165">
        <v>13319</v>
      </c>
      <c r="C23" s="165">
        <v>0</v>
      </c>
      <c r="D23" s="165">
        <v>0</v>
      </c>
      <c r="E23" s="136">
        <f t="shared" si="0"/>
        <v>13319</v>
      </c>
      <c r="F23" s="165">
        <v>0</v>
      </c>
      <c r="G23" s="136">
        <f t="shared" si="1"/>
        <v>1836</v>
      </c>
      <c r="H23" s="165">
        <v>11350</v>
      </c>
      <c r="I23" s="165">
        <v>1798</v>
      </c>
      <c r="J23" s="136">
        <f t="shared" si="2"/>
        <v>2297</v>
      </c>
      <c r="K23" s="165">
        <v>133</v>
      </c>
      <c r="L23" s="165">
        <v>7255</v>
      </c>
      <c r="M23" s="136">
        <f t="shared" si="3"/>
        <v>7388</v>
      </c>
      <c r="N23" s="138">
        <f t="shared" si="4"/>
        <v>0.289</v>
      </c>
      <c r="O23" s="159"/>
    </row>
    <row r="24" spans="1:15" ht="15">
      <c r="A24" s="138" t="s">
        <v>13</v>
      </c>
      <c r="B24" s="165">
        <v>1186</v>
      </c>
      <c r="C24" s="165">
        <v>0</v>
      </c>
      <c r="D24" s="165">
        <v>0</v>
      </c>
      <c r="E24" s="136">
        <f t="shared" si="0"/>
        <v>1186</v>
      </c>
      <c r="F24" s="165">
        <v>0</v>
      </c>
      <c r="G24" s="136">
        <f t="shared" si="1"/>
        <v>458</v>
      </c>
      <c r="H24" s="165">
        <v>724</v>
      </c>
      <c r="I24" s="165">
        <v>364</v>
      </c>
      <c r="J24" s="136">
        <f t="shared" si="2"/>
        <v>239</v>
      </c>
      <c r="K24" s="165">
        <v>4</v>
      </c>
      <c r="L24" s="165">
        <v>121</v>
      </c>
      <c r="M24" s="136">
        <f t="shared" si="3"/>
        <v>125</v>
      </c>
      <c r="N24" s="138">
        <f t="shared" si="4"/>
        <v>0.005</v>
      </c>
      <c r="O24" s="159"/>
    </row>
    <row r="25" spans="1:15" ht="15">
      <c r="A25" s="138" t="s">
        <v>3</v>
      </c>
      <c r="B25" s="165">
        <v>0</v>
      </c>
      <c r="C25" s="165">
        <v>0</v>
      </c>
      <c r="D25" s="165">
        <v>0</v>
      </c>
      <c r="E25" s="136">
        <f t="shared" si="0"/>
        <v>0</v>
      </c>
      <c r="F25" s="165">
        <v>0</v>
      </c>
      <c r="G25" s="136">
        <f t="shared" si="1"/>
        <v>0</v>
      </c>
      <c r="H25" s="165">
        <v>0</v>
      </c>
      <c r="I25" s="165">
        <v>0</v>
      </c>
      <c r="J25" s="136">
        <f t="shared" si="2"/>
        <v>0</v>
      </c>
      <c r="K25" s="165">
        <v>0</v>
      </c>
      <c r="L25" s="165">
        <v>0</v>
      </c>
      <c r="M25" s="136">
        <f t="shared" si="3"/>
        <v>0</v>
      </c>
      <c r="N25" s="138">
        <f t="shared" si="4"/>
        <v>0</v>
      </c>
      <c r="O25" s="159"/>
    </row>
    <row r="26" spans="1:15" ht="15">
      <c r="A26" s="138" t="s">
        <v>4</v>
      </c>
      <c r="B26" s="165">
        <v>0</v>
      </c>
      <c r="C26" s="165">
        <v>0</v>
      </c>
      <c r="D26" s="165">
        <v>0</v>
      </c>
      <c r="E26" s="136">
        <f t="shared" si="0"/>
        <v>0</v>
      </c>
      <c r="F26" s="165">
        <v>0</v>
      </c>
      <c r="G26" s="136">
        <f t="shared" si="1"/>
        <v>0</v>
      </c>
      <c r="H26" s="165">
        <v>0</v>
      </c>
      <c r="I26" s="165">
        <v>0</v>
      </c>
      <c r="J26" s="136">
        <f t="shared" si="2"/>
        <v>0</v>
      </c>
      <c r="K26" s="165">
        <v>0</v>
      </c>
      <c r="L26" s="165">
        <v>0</v>
      </c>
      <c r="M26" s="136">
        <f t="shared" si="3"/>
        <v>0</v>
      </c>
      <c r="N26" s="138">
        <f t="shared" si="4"/>
        <v>0</v>
      </c>
      <c r="O26" s="159"/>
    </row>
    <row r="27" spans="1:15" ht="15">
      <c r="A27" s="138" t="s">
        <v>5</v>
      </c>
      <c r="B27" s="165">
        <v>0</v>
      </c>
      <c r="C27" s="165">
        <v>0</v>
      </c>
      <c r="D27" s="165">
        <v>0</v>
      </c>
      <c r="E27" s="136">
        <f t="shared" si="0"/>
        <v>0</v>
      </c>
      <c r="F27" s="165">
        <v>0</v>
      </c>
      <c r="G27" s="136">
        <f t="shared" si="1"/>
        <v>0</v>
      </c>
      <c r="H27" s="165">
        <v>0</v>
      </c>
      <c r="I27" s="165">
        <v>0</v>
      </c>
      <c r="J27" s="136">
        <f t="shared" si="2"/>
        <v>0</v>
      </c>
      <c r="K27" s="165">
        <v>0</v>
      </c>
      <c r="L27" s="165">
        <v>0</v>
      </c>
      <c r="M27" s="136">
        <f t="shared" si="3"/>
        <v>0</v>
      </c>
      <c r="N27" s="138">
        <f t="shared" si="4"/>
        <v>0</v>
      </c>
      <c r="O27" s="159"/>
    </row>
    <row r="28" spans="1:15" ht="15.75" thickBot="1">
      <c r="A28" s="138" t="s">
        <v>40</v>
      </c>
      <c r="B28" s="136">
        <v>30016</v>
      </c>
      <c r="C28" s="136">
        <v>0</v>
      </c>
      <c r="D28" s="136">
        <v>0</v>
      </c>
      <c r="E28" s="136">
        <v>30016</v>
      </c>
      <c r="F28" s="136">
        <v>0</v>
      </c>
      <c r="G28" s="136">
        <v>5515</v>
      </c>
      <c r="H28" s="136">
        <v>24270</v>
      </c>
      <c r="I28" s="136">
        <v>4273</v>
      </c>
      <c r="J28" s="136">
        <v>6837</v>
      </c>
      <c r="K28" s="136">
        <v>231</v>
      </c>
      <c r="L28" s="136">
        <v>13160</v>
      </c>
      <c r="M28" s="136">
        <v>13391</v>
      </c>
      <c r="N28" s="138">
        <v>0.524</v>
      </c>
      <c r="O28" s="159"/>
    </row>
    <row r="29" spans="1:15" ht="15.75" thickTop="1">
      <c r="A29" s="141" t="s">
        <v>314</v>
      </c>
      <c r="B29" s="141"/>
      <c r="C29" s="141"/>
      <c r="D29" s="141"/>
      <c r="E29" s="141">
        <f aca="true" t="shared" si="5" ref="E29:M29">ROUND(+E28/$K$9,2)</f>
        <v>1.17</v>
      </c>
      <c r="F29" s="141">
        <f t="shared" si="5"/>
        <v>0</v>
      </c>
      <c r="G29" s="141">
        <f t="shared" si="5"/>
        <v>0.22</v>
      </c>
      <c r="H29" s="141">
        <f t="shared" si="5"/>
        <v>0.95</v>
      </c>
      <c r="I29" s="141">
        <f t="shared" si="5"/>
        <v>0.17</v>
      </c>
      <c r="J29" s="141">
        <f t="shared" si="5"/>
        <v>0.27</v>
      </c>
      <c r="K29" s="141">
        <f t="shared" si="5"/>
        <v>0.01</v>
      </c>
      <c r="L29" s="141">
        <f t="shared" si="5"/>
        <v>0.51</v>
      </c>
      <c r="M29" s="141">
        <f t="shared" si="5"/>
        <v>0.52</v>
      </c>
      <c r="N29" s="141"/>
      <c r="O29" s="159"/>
    </row>
    <row r="30" spans="1:15" ht="15.75" thickBot="1">
      <c r="A30" s="138" t="s">
        <v>315</v>
      </c>
      <c r="B30" s="138"/>
      <c r="C30" s="138"/>
      <c r="D30" s="138"/>
      <c r="E30" s="138">
        <f aca="true" t="shared" si="6" ref="E30:M30">E28/$E$28*100</f>
        <v>100</v>
      </c>
      <c r="F30" s="138">
        <f t="shared" si="6"/>
        <v>0</v>
      </c>
      <c r="G30" s="143">
        <f t="shared" si="6"/>
        <v>18.373534115138593</v>
      </c>
      <c r="H30" s="143">
        <f t="shared" si="6"/>
        <v>80.85687633262259</v>
      </c>
      <c r="I30" s="143">
        <f t="shared" si="6"/>
        <v>14.23574093816631</v>
      </c>
      <c r="J30" s="143">
        <f t="shared" si="6"/>
        <v>22.777851812366738</v>
      </c>
      <c r="K30" s="143">
        <f t="shared" si="6"/>
        <v>0.769589552238806</v>
      </c>
      <c r="L30" s="143">
        <f t="shared" si="6"/>
        <v>43.843283582089555</v>
      </c>
      <c r="M30" s="143">
        <f t="shared" si="6"/>
        <v>44.61287313432835</v>
      </c>
      <c r="N30" s="138"/>
      <c r="O30" s="159"/>
    </row>
    <row r="31" spans="1:14" ht="15.75" thickTop="1">
      <c r="A31" s="144"/>
      <c r="B31" s="144"/>
      <c r="C31" s="144"/>
      <c r="D31" s="144"/>
      <c r="E31" s="144"/>
      <c r="F31" s="144"/>
      <c r="G31" s="144"/>
      <c r="H31" s="144"/>
      <c r="I31" s="144"/>
      <c r="J31" s="144"/>
      <c r="K31" s="144"/>
      <c r="L31" s="144"/>
      <c r="M31" s="144"/>
      <c r="N31" s="144"/>
    </row>
    <row r="32" spans="1:14" ht="15">
      <c r="A32" s="146" t="s">
        <v>316</v>
      </c>
      <c r="B32" s="146" t="s">
        <v>334</v>
      </c>
      <c r="C32" s="145"/>
      <c r="D32" s="145"/>
      <c r="E32" s="145"/>
      <c r="F32" s="145"/>
      <c r="G32" s="145"/>
      <c r="H32" s="145"/>
      <c r="I32" s="146" t="s">
        <v>318</v>
      </c>
      <c r="J32" s="145"/>
      <c r="K32" s="145"/>
      <c r="L32" s="145"/>
      <c r="M32" s="145"/>
      <c r="N32" s="145"/>
    </row>
    <row r="33" spans="1:14" ht="15">
      <c r="A33" s="146"/>
      <c r="B33" s="146" t="s">
        <v>335</v>
      </c>
      <c r="C33" s="145"/>
      <c r="D33" s="145"/>
      <c r="E33" s="145"/>
      <c r="F33" s="145"/>
      <c r="G33" s="145"/>
      <c r="H33" s="145"/>
      <c r="I33" s="146" t="s">
        <v>320</v>
      </c>
      <c r="J33" s="145"/>
      <c r="K33" s="145"/>
      <c r="L33" s="145"/>
      <c r="M33" s="145"/>
      <c r="N33" s="145"/>
    </row>
    <row r="34" spans="1:14" ht="15">
      <c r="A34" s="146"/>
      <c r="B34" s="146" t="s">
        <v>321</v>
      </c>
      <c r="C34" s="145"/>
      <c r="D34" s="145"/>
      <c r="E34" s="145"/>
      <c r="F34" s="145"/>
      <c r="G34" s="145"/>
      <c r="H34" s="145"/>
      <c r="I34" s="146" t="s">
        <v>322</v>
      </c>
      <c r="J34" s="145"/>
      <c r="K34" s="145"/>
      <c r="L34" s="145"/>
      <c r="M34" s="145"/>
      <c r="N34" s="145"/>
    </row>
    <row r="35" spans="1:14" ht="15">
      <c r="A35" s="146"/>
      <c r="B35" s="146" t="s">
        <v>323</v>
      </c>
      <c r="C35" s="145"/>
      <c r="D35" s="145"/>
      <c r="E35" s="145"/>
      <c r="F35" s="145"/>
      <c r="G35" s="145"/>
      <c r="H35" s="145"/>
      <c r="I35" s="146" t="s">
        <v>324</v>
      </c>
      <c r="J35" s="145"/>
      <c r="K35" s="145"/>
      <c r="L35" s="145"/>
      <c r="M35" s="145"/>
      <c r="N35" s="145"/>
    </row>
    <row r="36" spans="1:14" ht="15">
      <c r="A36" s="147" t="s">
        <v>117</v>
      </c>
      <c r="B36" s="145"/>
      <c r="C36" s="145"/>
      <c r="D36" s="145"/>
      <c r="E36" s="145"/>
      <c r="F36" s="145"/>
      <c r="G36" s="145"/>
      <c r="H36" s="145"/>
      <c r="I36" s="146"/>
      <c r="J36" s="145"/>
      <c r="K36" s="145"/>
      <c r="L36" s="145"/>
      <c r="M36" s="145"/>
      <c r="N36" s="145"/>
    </row>
    <row r="37" spans="1:15" ht="15">
      <c r="A37" s="148"/>
      <c r="B37" s="148"/>
      <c r="C37" s="148"/>
      <c r="D37" s="148"/>
      <c r="E37" s="148"/>
      <c r="F37" s="148"/>
      <c r="G37" s="148"/>
      <c r="H37" s="148"/>
      <c r="I37" s="148"/>
      <c r="J37" s="148"/>
      <c r="K37" s="148"/>
      <c r="L37" s="148"/>
      <c r="M37" s="148"/>
      <c r="N37" s="148"/>
      <c r="O37" s="148"/>
    </row>
    <row r="38" spans="1:14" ht="15">
      <c r="A38" s="148"/>
      <c r="B38" s="148"/>
      <c r="C38" s="148"/>
      <c r="D38" s="148"/>
      <c r="E38" s="148"/>
      <c r="F38" s="148"/>
      <c r="G38" s="148"/>
      <c r="H38" s="148"/>
      <c r="I38" s="148"/>
      <c r="J38" s="148"/>
      <c r="K38" s="148"/>
      <c r="L38" s="148"/>
      <c r="M38" s="148"/>
      <c r="N38" s="148"/>
    </row>
  </sheetData>
  <sheetProtection/>
  <printOptions/>
  <pageMargins left="0.5" right="0.5" top="0.5" bottom="0.5" header="0" footer="0"/>
  <pageSetup fitToHeight="1" fitToWidth="1" horizontalDpi="600" verticalDpi="600" orientation="landscape" scale="75"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AE620"/>
  <sheetViews>
    <sheetView zoomScalePageLayoutView="0" workbookViewId="0" topLeftCell="A1">
      <pane ySplit="5" topLeftCell="A6" activePane="bottomLeft" state="frozen"/>
      <selection pane="topLeft" activeCell="A1" sqref="A1"/>
      <selection pane="bottomLeft" activeCell="D167" sqref="D167"/>
    </sheetView>
  </sheetViews>
  <sheetFormatPr defaultColWidth="9.140625" defaultRowHeight="12.75"/>
  <cols>
    <col min="1" max="1" width="9.140625" style="104" bestFit="1" customWidth="1"/>
    <col min="2" max="3" width="9.140625" style="104" customWidth="1"/>
    <col min="4" max="4" width="22.28125" style="104" customWidth="1"/>
    <col min="5" max="5" width="11.57421875" style="113" bestFit="1" customWidth="1"/>
    <col min="6" max="6" width="10.7109375" style="113" bestFit="1" customWidth="1"/>
    <col min="7" max="7" width="11.8515625" style="113" bestFit="1" customWidth="1"/>
    <col min="8" max="8" width="12.7109375" style="113" bestFit="1" customWidth="1"/>
    <col min="9" max="9" width="10.8515625" style="113" bestFit="1" customWidth="1"/>
    <col min="10" max="10" width="10.7109375" style="113" bestFit="1" customWidth="1"/>
    <col min="11" max="11" width="13.28125" style="113" customWidth="1"/>
    <col min="12" max="12" width="10.8515625" style="113" bestFit="1" customWidth="1"/>
    <col min="13" max="13" width="10.00390625" style="113" bestFit="1" customWidth="1"/>
    <col min="14" max="14" width="9.140625" style="113" customWidth="1"/>
    <col min="15" max="15" width="8.421875" style="113" customWidth="1"/>
    <col min="16" max="17" width="9.140625" style="113" customWidth="1"/>
    <col min="18" max="21" width="9.140625" style="104" customWidth="1"/>
    <col min="22" max="22" width="7.57421875" style="104" customWidth="1"/>
    <col min="23" max="23" width="0" style="104" hidden="1" customWidth="1"/>
    <col min="24" max="16384" width="9.140625" style="104" customWidth="1"/>
  </cols>
  <sheetData>
    <row r="1" spans="1:26" ht="15.75" thickBot="1">
      <c r="A1" s="105" t="s">
        <v>456</v>
      </c>
      <c r="B1" s="108" t="s">
        <v>440</v>
      </c>
      <c r="C1" s="108" t="s">
        <v>441</v>
      </c>
      <c r="D1" s="108" t="s">
        <v>442</v>
      </c>
      <c r="E1" s="108" t="s">
        <v>419</v>
      </c>
      <c r="F1" s="108" t="s">
        <v>0</v>
      </c>
      <c r="G1" s="108"/>
      <c r="H1" s="108"/>
      <c r="I1" s="108"/>
      <c r="J1" s="109"/>
      <c r="K1" s="110" t="s">
        <v>420</v>
      </c>
      <c r="L1" s="108" t="s">
        <v>470</v>
      </c>
      <c r="M1" s="108" t="s">
        <v>471</v>
      </c>
      <c r="N1" s="105" t="s">
        <v>456</v>
      </c>
      <c r="O1" s="108" t="s">
        <v>440</v>
      </c>
      <c r="P1" s="108" t="s">
        <v>441</v>
      </c>
      <c r="Q1" s="108" t="s">
        <v>442</v>
      </c>
      <c r="R1" s="108" t="s">
        <v>419</v>
      </c>
      <c r="S1" s="108" t="s">
        <v>472</v>
      </c>
      <c r="T1" s="108"/>
      <c r="U1" s="111"/>
      <c r="V1" s="108"/>
      <c r="W1" s="109"/>
      <c r="X1" s="110" t="s">
        <v>420</v>
      </c>
      <c r="Y1" s="108" t="s">
        <v>470</v>
      </c>
      <c r="Z1" s="108" t="s">
        <v>473</v>
      </c>
    </row>
    <row r="2" spans="1:26" ht="15">
      <c r="A2" s="106" t="s">
        <v>457</v>
      </c>
      <c r="B2" s="108" t="s">
        <v>443</v>
      </c>
      <c r="C2" s="108" t="s">
        <v>444</v>
      </c>
      <c r="D2" s="108" t="s">
        <v>329</v>
      </c>
      <c r="E2" s="108" t="s">
        <v>421</v>
      </c>
      <c r="F2" s="108"/>
      <c r="G2" s="108"/>
      <c r="H2" s="108"/>
      <c r="I2" s="108"/>
      <c r="J2" s="108"/>
      <c r="K2" s="108"/>
      <c r="L2" s="108"/>
      <c r="M2" s="108"/>
      <c r="N2" s="106" t="s">
        <v>457</v>
      </c>
      <c r="O2" s="108" t="s">
        <v>443</v>
      </c>
      <c r="P2" s="108" t="s">
        <v>444</v>
      </c>
      <c r="Q2" s="108" t="s">
        <v>329</v>
      </c>
      <c r="R2" s="108" t="s">
        <v>421</v>
      </c>
      <c r="S2" s="108"/>
      <c r="T2" s="108"/>
      <c r="U2" s="108"/>
      <c r="V2" s="108"/>
      <c r="W2" s="108"/>
      <c r="X2" s="108"/>
      <c r="Y2" s="108"/>
      <c r="Z2" s="108"/>
    </row>
    <row r="3" spans="1:26" ht="15">
      <c r="A3" s="106" t="s">
        <v>458</v>
      </c>
      <c r="B3" s="108" t="s">
        <v>445</v>
      </c>
      <c r="C3" s="108" t="s">
        <v>56</v>
      </c>
      <c r="D3" s="108" t="s">
        <v>446</v>
      </c>
      <c r="E3" s="108" t="s">
        <v>461</v>
      </c>
      <c r="F3" s="108" t="s">
        <v>462</v>
      </c>
      <c r="G3" s="108" t="s">
        <v>463</v>
      </c>
      <c r="H3" s="108"/>
      <c r="I3" s="108"/>
      <c r="J3" s="108"/>
      <c r="K3" s="108"/>
      <c r="L3" s="108"/>
      <c r="M3" s="108"/>
      <c r="N3" s="106" t="s">
        <v>458</v>
      </c>
      <c r="O3" s="108" t="s">
        <v>445</v>
      </c>
      <c r="P3" s="108" t="s">
        <v>56</v>
      </c>
      <c r="Q3" s="108" t="s">
        <v>446</v>
      </c>
      <c r="R3" s="108" t="s">
        <v>461</v>
      </c>
      <c r="S3" s="108" t="s">
        <v>462</v>
      </c>
      <c r="T3" s="108" t="s">
        <v>463</v>
      </c>
      <c r="U3" s="108"/>
      <c r="V3" s="108"/>
      <c r="W3" s="108"/>
      <c r="X3" s="108"/>
      <c r="Y3" s="108"/>
      <c r="Z3" s="108"/>
    </row>
    <row r="4" spans="1:26" ht="15">
      <c r="A4" s="106"/>
      <c r="B4" s="108"/>
      <c r="C4" s="108"/>
      <c r="D4" s="108"/>
      <c r="E4" s="108"/>
      <c r="F4" s="108"/>
      <c r="G4" s="108"/>
      <c r="H4" s="108"/>
      <c r="I4" s="108"/>
      <c r="J4" s="108"/>
      <c r="K4" s="108"/>
      <c r="L4" s="108"/>
      <c r="M4" s="108"/>
      <c r="N4" s="106"/>
      <c r="O4" s="108"/>
      <c r="P4" s="108"/>
      <c r="Q4" s="108"/>
      <c r="R4" s="108"/>
      <c r="S4" s="108"/>
      <c r="T4" s="108"/>
      <c r="U4" s="108"/>
      <c r="V4" s="108"/>
      <c r="W4" s="108"/>
      <c r="X4" s="108"/>
      <c r="Y4" s="108"/>
      <c r="Z4" s="108"/>
    </row>
    <row r="5" spans="1:26" ht="15">
      <c r="A5" s="106" t="s">
        <v>2</v>
      </c>
      <c r="B5" s="108" t="s">
        <v>3</v>
      </c>
      <c r="C5" s="108" t="s">
        <v>4</v>
      </c>
      <c r="D5" s="108" t="s">
        <v>5</v>
      </c>
      <c r="E5" s="108" t="s">
        <v>6</v>
      </c>
      <c r="F5" s="108" t="s">
        <v>7</v>
      </c>
      <c r="G5" s="108" t="s">
        <v>8</v>
      </c>
      <c r="H5" s="108" t="s">
        <v>9</v>
      </c>
      <c r="I5" s="108" t="s">
        <v>31</v>
      </c>
      <c r="J5" s="108" t="s">
        <v>10</v>
      </c>
      <c r="K5" s="108" t="s">
        <v>11</v>
      </c>
      <c r="L5" s="108" t="s">
        <v>12</v>
      </c>
      <c r="M5" s="108" t="s">
        <v>13</v>
      </c>
      <c r="N5" s="106" t="s">
        <v>2</v>
      </c>
      <c r="O5" s="108" t="s">
        <v>3</v>
      </c>
      <c r="P5" s="108" t="s">
        <v>4</v>
      </c>
      <c r="Q5" s="108" t="s">
        <v>5</v>
      </c>
      <c r="R5" s="108" t="s">
        <v>6</v>
      </c>
      <c r="S5" s="108" t="s">
        <v>7</v>
      </c>
      <c r="T5" s="108" t="s">
        <v>8</v>
      </c>
      <c r="U5" s="108" t="s">
        <v>9</v>
      </c>
      <c r="V5" s="108" t="s">
        <v>31</v>
      </c>
      <c r="W5" s="108" t="s">
        <v>10</v>
      </c>
      <c r="X5" s="108" t="s">
        <v>11</v>
      </c>
      <c r="Y5" s="108" t="s">
        <v>12</v>
      </c>
      <c r="Z5" s="108" t="s">
        <v>13</v>
      </c>
    </row>
    <row r="6" spans="1:26" ht="15">
      <c r="A6" s="106" t="s">
        <v>14</v>
      </c>
      <c r="B6" s="108" t="s">
        <v>15</v>
      </c>
      <c r="C6" s="108" t="s">
        <v>15</v>
      </c>
      <c r="D6" s="108" t="s">
        <v>15</v>
      </c>
      <c r="E6" s="108" t="s">
        <v>15</v>
      </c>
      <c r="F6" s="108" t="s">
        <v>15</v>
      </c>
      <c r="G6" s="108" t="s">
        <v>15</v>
      </c>
      <c r="H6" s="108" t="s">
        <v>15</v>
      </c>
      <c r="I6" s="108" t="s">
        <v>15</v>
      </c>
      <c r="J6" s="108" t="s">
        <v>15</v>
      </c>
      <c r="K6" s="108" t="s">
        <v>15</v>
      </c>
      <c r="L6" s="108" t="s">
        <v>15</v>
      </c>
      <c r="M6" s="108" t="s">
        <v>15</v>
      </c>
      <c r="N6" s="106" t="s">
        <v>14</v>
      </c>
      <c r="O6" s="108" t="s">
        <v>15</v>
      </c>
      <c r="P6" s="108" t="s">
        <v>15</v>
      </c>
      <c r="Q6" s="108" t="s">
        <v>15</v>
      </c>
      <c r="R6" s="108" t="s">
        <v>15</v>
      </c>
      <c r="S6" s="108" t="s">
        <v>15</v>
      </c>
      <c r="T6" s="108" t="s">
        <v>15</v>
      </c>
      <c r="U6" s="108" t="s">
        <v>15</v>
      </c>
      <c r="V6" s="108" t="s">
        <v>15</v>
      </c>
      <c r="W6" s="108" t="s">
        <v>15</v>
      </c>
      <c r="X6" s="108" t="s">
        <v>15</v>
      </c>
      <c r="Y6" s="108" t="s">
        <v>15</v>
      </c>
      <c r="Z6" s="108" t="s">
        <v>15</v>
      </c>
    </row>
    <row r="7" spans="1:26" ht="15">
      <c r="A7" s="106">
        <v>1</v>
      </c>
      <c r="B7" s="108">
        <v>29592</v>
      </c>
      <c r="C7" s="108">
        <v>15302</v>
      </c>
      <c r="D7" s="108">
        <v>30452</v>
      </c>
      <c r="E7" s="108">
        <v>31272</v>
      </c>
      <c r="F7" s="108">
        <v>32106</v>
      </c>
      <c r="G7" s="108">
        <v>33210</v>
      </c>
      <c r="H7" s="108">
        <v>33959</v>
      </c>
      <c r="I7" s="108">
        <v>36206</v>
      </c>
      <c r="J7" s="108">
        <v>48538</v>
      </c>
      <c r="K7" s="108">
        <v>38198</v>
      </c>
      <c r="L7" s="108">
        <v>35131</v>
      </c>
      <c r="M7" s="108">
        <v>24201</v>
      </c>
      <c r="N7" s="106">
        <v>1</v>
      </c>
      <c r="O7" s="108">
        <v>20314</v>
      </c>
      <c r="P7" s="108">
        <v>34953</v>
      </c>
      <c r="Q7" s="108">
        <v>32078</v>
      </c>
      <c r="R7" s="108">
        <v>31549</v>
      </c>
      <c r="S7" s="108">
        <v>33727</v>
      </c>
      <c r="T7" s="108" t="s">
        <v>20</v>
      </c>
      <c r="U7" s="108" t="s">
        <v>20</v>
      </c>
      <c r="V7" s="108" t="s">
        <v>20</v>
      </c>
      <c r="W7" s="108" t="s">
        <v>20</v>
      </c>
      <c r="X7" s="108" t="s">
        <v>20</v>
      </c>
      <c r="Y7" s="108" t="s">
        <v>20</v>
      </c>
      <c r="Z7" s="108" t="s">
        <v>20</v>
      </c>
    </row>
    <row r="8" spans="1:26" ht="15">
      <c r="A8" s="106">
        <v>2</v>
      </c>
      <c r="B8" s="108">
        <v>29779</v>
      </c>
      <c r="C8" s="108">
        <v>30779</v>
      </c>
      <c r="D8" s="108">
        <v>30479</v>
      </c>
      <c r="E8" s="108">
        <v>31245</v>
      </c>
      <c r="F8" s="108">
        <v>32162</v>
      </c>
      <c r="G8" s="108">
        <v>33267</v>
      </c>
      <c r="H8" s="108">
        <v>33872</v>
      </c>
      <c r="I8" s="108">
        <v>36267</v>
      </c>
      <c r="J8" s="108">
        <v>48395</v>
      </c>
      <c r="K8" s="108">
        <v>38104</v>
      </c>
      <c r="L8" s="108">
        <v>34542</v>
      </c>
      <c r="M8" s="108">
        <v>23825</v>
      </c>
      <c r="N8" s="106">
        <v>2</v>
      </c>
      <c r="O8" s="108">
        <v>20293</v>
      </c>
      <c r="P8" s="108">
        <v>34865</v>
      </c>
      <c r="Q8" s="108">
        <v>31938</v>
      </c>
      <c r="R8" s="108">
        <v>31604</v>
      </c>
      <c r="S8" s="108">
        <v>33785</v>
      </c>
      <c r="T8" s="108" t="s">
        <v>20</v>
      </c>
      <c r="U8" s="108" t="s">
        <v>20</v>
      </c>
      <c r="V8" s="108" t="s">
        <v>20</v>
      </c>
      <c r="W8" s="108" t="s">
        <v>20</v>
      </c>
      <c r="X8" s="108" t="s">
        <v>20</v>
      </c>
      <c r="Y8" s="108" t="s">
        <v>20</v>
      </c>
      <c r="Z8" s="108" t="s">
        <v>20</v>
      </c>
    </row>
    <row r="9" spans="1:26" ht="15">
      <c r="A9" s="106">
        <v>3</v>
      </c>
      <c r="B9" s="108">
        <v>29860</v>
      </c>
      <c r="C9" s="108">
        <v>30779</v>
      </c>
      <c r="D9" s="108">
        <v>30506</v>
      </c>
      <c r="E9" s="108">
        <v>31300</v>
      </c>
      <c r="F9" s="108">
        <v>32246</v>
      </c>
      <c r="G9" s="108">
        <v>33296</v>
      </c>
      <c r="H9" s="108">
        <v>33901</v>
      </c>
      <c r="I9" s="108">
        <v>36267</v>
      </c>
      <c r="J9" s="108">
        <v>50640</v>
      </c>
      <c r="K9" s="108">
        <v>38104</v>
      </c>
      <c r="L9" s="108">
        <v>33988</v>
      </c>
      <c r="M9" s="108">
        <v>23662</v>
      </c>
      <c r="N9" s="106">
        <v>3</v>
      </c>
      <c r="O9" s="108">
        <v>20293</v>
      </c>
      <c r="P9" s="108">
        <v>34747</v>
      </c>
      <c r="Q9" s="108">
        <v>31966</v>
      </c>
      <c r="R9" s="108">
        <v>31715</v>
      </c>
      <c r="S9" s="108">
        <v>33814</v>
      </c>
      <c r="T9" s="108" t="s">
        <v>20</v>
      </c>
      <c r="U9" s="108" t="s">
        <v>20</v>
      </c>
      <c r="V9" s="108" t="s">
        <v>20</v>
      </c>
      <c r="W9" s="108" t="s">
        <v>20</v>
      </c>
      <c r="X9" s="108" t="s">
        <v>20</v>
      </c>
      <c r="Y9" s="108" t="s">
        <v>20</v>
      </c>
      <c r="Z9" s="108" t="s">
        <v>20</v>
      </c>
    </row>
    <row r="10" spans="1:26" ht="15">
      <c r="A10" s="106">
        <v>4</v>
      </c>
      <c r="B10" s="108">
        <v>29940</v>
      </c>
      <c r="C10" s="108">
        <v>30751</v>
      </c>
      <c r="D10" s="108">
        <v>30534</v>
      </c>
      <c r="E10" s="108">
        <v>31300</v>
      </c>
      <c r="F10" s="108">
        <v>32330</v>
      </c>
      <c r="G10" s="108">
        <v>33267</v>
      </c>
      <c r="H10" s="108">
        <v>34017</v>
      </c>
      <c r="I10" s="108">
        <v>36297</v>
      </c>
      <c r="J10" s="108">
        <v>51414</v>
      </c>
      <c r="K10" s="108">
        <v>37763</v>
      </c>
      <c r="L10" s="108">
        <v>33382</v>
      </c>
      <c r="M10" s="108">
        <v>23407</v>
      </c>
      <c r="N10" s="106">
        <v>4</v>
      </c>
      <c r="O10" s="108">
        <v>20293</v>
      </c>
      <c r="P10" s="108">
        <v>34600</v>
      </c>
      <c r="Q10" s="108">
        <v>31910</v>
      </c>
      <c r="R10" s="108">
        <v>31826</v>
      </c>
      <c r="S10" s="108">
        <v>33901</v>
      </c>
      <c r="T10" s="108" t="s">
        <v>20</v>
      </c>
      <c r="U10" s="108" t="s">
        <v>20</v>
      </c>
      <c r="V10" s="108" t="s">
        <v>20</v>
      </c>
      <c r="W10" s="108" t="s">
        <v>20</v>
      </c>
      <c r="X10" s="108" t="s">
        <v>20</v>
      </c>
      <c r="Y10" s="108" t="s">
        <v>20</v>
      </c>
      <c r="Z10" s="108" t="s">
        <v>20</v>
      </c>
    </row>
    <row r="11" spans="1:26" ht="15">
      <c r="A11" s="106">
        <v>5</v>
      </c>
      <c r="B11" s="108">
        <v>29993</v>
      </c>
      <c r="C11" s="108">
        <v>30724</v>
      </c>
      <c r="D11" s="108">
        <v>30561</v>
      </c>
      <c r="E11" s="108">
        <v>31300</v>
      </c>
      <c r="F11" s="108">
        <v>32387</v>
      </c>
      <c r="G11" s="108">
        <v>33439</v>
      </c>
      <c r="H11" s="108">
        <v>34017</v>
      </c>
      <c r="I11" s="108">
        <v>36297</v>
      </c>
      <c r="J11" s="108">
        <v>51192</v>
      </c>
      <c r="K11" s="108">
        <v>37485</v>
      </c>
      <c r="L11" s="108">
        <v>32811</v>
      </c>
      <c r="M11" s="108">
        <v>23154</v>
      </c>
      <c r="N11" s="106">
        <v>5</v>
      </c>
      <c r="O11" s="108">
        <v>20272</v>
      </c>
      <c r="P11" s="108">
        <v>34512</v>
      </c>
      <c r="Q11" s="108">
        <v>31882</v>
      </c>
      <c r="R11" s="108">
        <v>31854</v>
      </c>
      <c r="S11" s="108">
        <v>33930</v>
      </c>
      <c r="T11" s="108" t="s">
        <v>20</v>
      </c>
      <c r="U11" s="108" t="s">
        <v>20</v>
      </c>
      <c r="V11" s="108" t="s">
        <v>20</v>
      </c>
      <c r="W11" s="108" t="s">
        <v>20</v>
      </c>
      <c r="X11" s="108" t="s">
        <v>20</v>
      </c>
      <c r="Y11" s="108" t="s">
        <v>20</v>
      </c>
      <c r="Z11" s="108" t="s">
        <v>20</v>
      </c>
    </row>
    <row r="12" spans="1:26" ht="15">
      <c r="A12" s="106">
        <v>6</v>
      </c>
      <c r="B12" s="108">
        <v>29967</v>
      </c>
      <c r="C12" s="108">
        <v>30697</v>
      </c>
      <c r="D12" s="108">
        <v>30506</v>
      </c>
      <c r="E12" s="108">
        <v>31300</v>
      </c>
      <c r="F12" s="108">
        <v>32556</v>
      </c>
      <c r="G12" s="108">
        <v>33353</v>
      </c>
      <c r="H12" s="108">
        <v>33988</v>
      </c>
      <c r="I12" s="108">
        <v>36297</v>
      </c>
      <c r="J12" s="108">
        <v>50640</v>
      </c>
      <c r="K12" s="108">
        <v>37178</v>
      </c>
      <c r="L12" s="108">
        <v>32134</v>
      </c>
      <c r="M12" s="108">
        <v>22630</v>
      </c>
      <c r="N12" s="106">
        <v>6</v>
      </c>
      <c r="O12" s="108">
        <v>20272</v>
      </c>
      <c r="P12" s="108">
        <v>34483</v>
      </c>
      <c r="Q12" s="108">
        <v>31854</v>
      </c>
      <c r="R12" s="108">
        <v>31938</v>
      </c>
      <c r="S12" s="108">
        <v>34017</v>
      </c>
      <c r="T12" s="108" t="s">
        <v>20</v>
      </c>
      <c r="U12" s="108" t="s">
        <v>20</v>
      </c>
      <c r="V12" s="108" t="s">
        <v>20</v>
      </c>
      <c r="W12" s="108" t="s">
        <v>20</v>
      </c>
      <c r="X12" s="108" t="s">
        <v>20</v>
      </c>
      <c r="Y12" s="108" t="s">
        <v>20</v>
      </c>
      <c r="Z12" s="108" t="s">
        <v>20</v>
      </c>
    </row>
    <row r="13" spans="1:26" ht="15">
      <c r="A13" s="106">
        <v>7</v>
      </c>
      <c r="B13" s="108">
        <v>29967</v>
      </c>
      <c r="C13" s="108">
        <v>30615</v>
      </c>
      <c r="D13" s="108">
        <v>30588</v>
      </c>
      <c r="E13" s="108">
        <v>31300</v>
      </c>
      <c r="F13" s="108">
        <v>32556</v>
      </c>
      <c r="G13" s="108">
        <v>33410</v>
      </c>
      <c r="H13" s="108">
        <v>33988</v>
      </c>
      <c r="I13" s="108">
        <v>36417</v>
      </c>
      <c r="J13" s="108">
        <v>49873</v>
      </c>
      <c r="K13" s="108">
        <v>36751</v>
      </c>
      <c r="L13" s="108">
        <v>31576</v>
      </c>
      <c r="M13" s="108">
        <v>22630</v>
      </c>
      <c r="N13" s="106">
        <v>7</v>
      </c>
      <c r="O13" s="108">
        <v>20440</v>
      </c>
      <c r="P13" s="108">
        <v>34512</v>
      </c>
      <c r="Q13" s="108">
        <v>31826</v>
      </c>
      <c r="R13" s="108">
        <v>32022</v>
      </c>
      <c r="S13" s="108">
        <v>34046</v>
      </c>
      <c r="T13" s="108" t="s">
        <v>20</v>
      </c>
      <c r="U13" s="108" t="s">
        <v>20</v>
      </c>
      <c r="V13" s="108" t="s">
        <v>20</v>
      </c>
      <c r="W13" s="108" t="s">
        <v>20</v>
      </c>
      <c r="X13" s="108" t="s">
        <v>20</v>
      </c>
      <c r="Y13" s="108" t="s">
        <v>20</v>
      </c>
      <c r="Z13" s="108" t="s">
        <v>20</v>
      </c>
    </row>
    <row r="14" spans="1:26" ht="15">
      <c r="A14" s="106">
        <v>8</v>
      </c>
      <c r="B14" s="108">
        <v>30020</v>
      </c>
      <c r="C14" s="108">
        <v>30615</v>
      </c>
      <c r="D14" s="108">
        <v>30642</v>
      </c>
      <c r="E14" s="108">
        <v>31355</v>
      </c>
      <c r="F14" s="108">
        <v>32613</v>
      </c>
      <c r="G14" s="108">
        <v>33410</v>
      </c>
      <c r="H14" s="108">
        <v>34046</v>
      </c>
      <c r="I14" s="108">
        <v>36387</v>
      </c>
      <c r="J14" s="108">
        <v>49185</v>
      </c>
      <c r="K14" s="108">
        <v>37670</v>
      </c>
      <c r="L14" s="108">
        <v>31025</v>
      </c>
      <c r="M14" s="108">
        <v>21781</v>
      </c>
      <c r="N14" s="106">
        <v>8</v>
      </c>
      <c r="O14" s="108">
        <v>20398</v>
      </c>
      <c r="P14" s="108">
        <v>34104</v>
      </c>
      <c r="Q14" s="108">
        <v>31854</v>
      </c>
      <c r="R14" s="108">
        <v>32078</v>
      </c>
      <c r="S14" s="108">
        <v>34075</v>
      </c>
      <c r="T14" s="108" t="s">
        <v>20</v>
      </c>
      <c r="U14" s="108" t="s">
        <v>20</v>
      </c>
      <c r="V14" s="108" t="s">
        <v>20</v>
      </c>
      <c r="W14" s="108" t="s">
        <v>20</v>
      </c>
      <c r="X14" s="108" t="s">
        <v>20</v>
      </c>
      <c r="Y14" s="108" t="s">
        <v>20</v>
      </c>
      <c r="Z14" s="108" t="s">
        <v>20</v>
      </c>
    </row>
    <row r="15" spans="1:26" ht="15">
      <c r="A15" s="106">
        <v>9</v>
      </c>
      <c r="B15" s="108">
        <v>30020</v>
      </c>
      <c r="C15" s="108">
        <v>30615</v>
      </c>
      <c r="D15" s="108">
        <v>30615</v>
      </c>
      <c r="E15" s="108">
        <v>31355</v>
      </c>
      <c r="F15" s="108">
        <v>32613</v>
      </c>
      <c r="G15" s="108">
        <v>33382</v>
      </c>
      <c r="H15" s="108">
        <v>34046</v>
      </c>
      <c r="I15" s="108">
        <v>36569</v>
      </c>
      <c r="J15" s="108">
        <v>48466</v>
      </c>
      <c r="K15" s="108">
        <v>38792</v>
      </c>
      <c r="L15" s="108">
        <v>30425</v>
      </c>
      <c r="M15" s="108">
        <v>21539</v>
      </c>
      <c r="N15" s="106">
        <v>9</v>
      </c>
      <c r="O15" s="108">
        <v>20419</v>
      </c>
      <c r="P15" s="108">
        <v>33930</v>
      </c>
      <c r="Q15" s="108">
        <v>31910</v>
      </c>
      <c r="R15" s="108">
        <v>32162</v>
      </c>
      <c r="S15" s="108">
        <v>34104</v>
      </c>
      <c r="T15" s="108" t="s">
        <v>20</v>
      </c>
      <c r="U15" s="108" t="s">
        <v>20</v>
      </c>
      <c r="V15" s="108" t="s">
        <v>20</v>
      </c>
      <c r="W15" s="108" t="s">
        <v>20</v>
      </c>
      <c r="X15" s="108" t="s">
        <v>20</v>
      </c>
      <c r="Y15" s="108" t="s">
        <v>20</v>
      </c>
      <c r="Z15" s="108" t="s">
        <v>20</v>
      </c>
    </row>
    <row r="16" spans="1:26" ht="15">
      <c r="A16" s="106">
        <v>10</v>
      </c>
      <c r="B16" s="108">
        <v>30182</v>
      </c>
      <c r="C16" s="108">
        <v>30642</v>
      </c>
      <c r="D16" s="108">
        <v>30615</v>
      </c>
      <c r="E16" s="108">
        <v>31438</v>
      </c>
      <c r="F16" s="108">
        <v>32641</v>
      </c>
      <c r="G16" s="108">
        <v>33382</v>
      </c>
      <c r="H16" s="108">
        <v>34104</v>
      </c>
      <c r="I16" s="108">
        <v>36569</v>
      </c>
      <c r="J16" s="108">
        <v>48038</v>
      </c>
      <c r="K16" s="108">
        <v>39012</v>
      </c>
      <c r="L16" s="108">
        <v>31438</v>
      </c>
      <c r="M16" s="108">
        <v>21147</v>
      </c>
      <c r="N16" s="106">
        <v>10</v>
      </c>
      <c r="O16" s="108">
        <v>20377</v>
      </c>
      <c r="P16" s="108">
        <v>33756</v>
      </c>
      <c r="Q16" s="108">
        <v>31771</v>
      </c>
      <c r="R16" s="108">
        <v>32246</v>
      </c>
      <c r="S16" s="108">
        <v>34366</v>
      </c>
      <c r="T16" s="108" t="s">
        <v>20</v>
      </c>
      <c r="U16" s="108" t="s">
        <v>20</v>
      </c>
      <c r="V16" s="108" t="s">
        <v>20</v>
      </c>
      <c r="W16" s="108" t="s">
        <v>20</v>
      </c>
      <c r="X16" s="108" t="s">
        <v>20</v>
      </c>
      <c r="Y16" s="108" t="s">
        <v>20</v>
      </c>
      <c r="Z16" s="108" t="s">
        <v>20</v>
      </c>
    </row>
    <row r="17" spans="1:26" ht="15">
      <c r="A17" s="106">
        <v>11</v>
      </c>
      <c r="B17" s="108">
        <v>30290</v>
      </c>
      <c r="C17" s="108">
        <v>30642</v>
      </c>
      <c r="D17" s="108">
        <v>30724</v>
      </c>
      <c r="E17" s="108">
        <v>31410</v>
      </c>
      <c r="F17" s="108">
        <v>32669</v>
      </c>
      <c r="G17" s="108">
        <v>33382</v>
      </c>
      <c r="H17" s="108">
        <v>34630</v>
      </c>
      <c r="I17" s="108">
        <v>36569</v>
      </c>
      <c r="J17" s="108">
        <v>47224</v>
      </c>
      <c r="K17" s="108">
        <v>39012</v>
      </c>
      <c r="L17" s="108">
        <v>31493</v>
      </c>
      <c r="M17" s="108">
        <v>20846</v>
      </c>
      <c r="N17" s="106">
        <v>11</v>
      </c>
      <c r="O17" s="108">
        <v>20419</v>
      </c>
      <c r="P17" s="108">
        <v>33814</v>
      </c>
      <c r="Q17" s="108">
        <v>31743</v>
      </c>
      <c r="R17" s="108">
        <v>32330</v>
      </c>
      <c r="S17" s="108">
        <v>34600</v>
      </c>
      <c r="T17" s="108" t="s">
        <v>20</v>
      </c>
      <c r="U17" s="108" t="s">
        <v>20</v>
      </c>
      <c r="V17" s="108" t="s">
        <v>20</v>
      </c>
      <c r="W17" s="108" t="s">
        <v>20</v>
      </c>
      <c r="X17" s="108" t="s">
        <v>20</v>
      </c>
      <c r="Y17" s="108" t="s">
        <v>20</v>
      </c>
      <c r="Z17" s="108" t="s">
        <v>20</v>
      </c>
    </row>
    <row r="18" spans="1:26" ht="15">
      <c r="A18" s="106">
        <v>12</v>
      </c>
      <c r="B18" s="108">
        <v>30317</v>
      </c>
      <c r="C18" s="108">
        <v>30642</v>
      </c>
      <c r="D18" s="108">
        <v>30833</v>
      </c>
      <c r="E18" s="108">
        <v>31466</v>
      </c>
      <c r="F18" s="108">
        <v>32697</v>
      </c>
      <c r="G18" s="108">
        <v>33439</v>
      </c>
      <c r="H18" s="108">
        <v>34571</v>
      </c>
      <c r="I18" s="108">
        <v>36569</v>
      </c>
      <c r="J18" s="108">
        <v>46662</v>
      </c>
      <c r="K18" s="108">
        <v>38917</v>
      </c>
      <c r="L18" s="108">
        <v>31521</v>
      </c>
      <c r="M18" s="108">
        <v>20696</v>
      </c>
      <c r="N18" s="106">
        <v>12</v>
      </c>
      <c r="O18" s="108">
        <v>20398</v>
      </c>
      <c r="P18" s="108">
        <v>33872</v>
      </c>
      <c r="Q18" s="108">
        <v>31632</v>
      </c>
      <c r="R18" s="108">
        <v>32415</v>
      </c>
      <c r="S18" s="108">
        <v>34600</v>
      </c>
      <c r="T18" s="108" t="s">
        <v>20</v>
      </c>
      <c r="U18" s="108" t="s">
        <v>20</v>
      </c>
      <c r="V18" s="108" t="s">
        <v>20</v>
      </c>
      <c r="W18" s="108" t="s">
        <v>20</v>
      </c>
      <c r="X18" s="108" t="s">
        <v>20</v>
      </c>
      <c r="Y18" s="108" t="s">
        <v>20</v>
      </c>
      <c r="Z18" s="108" t="s">
        <v>20</v>
      </c>
    </row>
    <row r="19" spans="1:26" ht="15">
      <c r="A19" s="106">
        <v>13</v>
      </c>
      <c r="B19" s="108">
        <v>30371</v>
      </c>
      <c r="C19" s="108">
        <v>30615</v>
      </c>
      <c r="D19" s="108">
        <v>30888</v>
      </c>
      <c r="E19" s="108">
        <v>31466</v>
      </c>
      <c r="F19" s="108">
        <v>32726</v>
      </c>
      <c r="G19" s="108">
        <v>33439</v>
      </c>
      <c r="H19" s="108">
        <v>34483</v>
      </c>
      <c r="I19" s="108">
        <v>36569</v>
      </c>
      <c r="J19" s="108">
        <v>45895</v>
      </c>
      <c r="K19" s="108">
        <v>38760</v>
      </c>
      <c r="L19" s="108">
        <v>31576</v>
      </c>
      <c r="M19" s="108">
        <v>20696</v>
      </c>
      <c r="N19" s="106">
        <v>13</v>
      </c>
      <c r="O19" s="108">
        <v>20803</v>
      </c>
      <c r="P19" s="108">
        <v>33814</v>
      </c>
      <c r="Q19" s="108">
        <v>31466</v>
      </c>
      <c r="R19" s="108">
        <v>32443</v>
      </c>
      <c r="S19" s="108">
        <v>34659</v>
      </c>
      <c r="T19" s="108" t="s">
        <v>20</v>
      </c>
      <c r="U19" s="108" t="s">
        <v>20</v>
      </c>
      <c r="V19" s="108" t="s">
        <v>20</v>
      </c>
      <c r="W19" s="108" t="s">
        <v>20</v>
      </c>
      <c r="X19" s="108" t="s">
        <v>20</v>
      </c>
      <c r="Y19" s="108" t="s">
        <v>20</v>
      </c>
      <c r="Z19" s="108" t="s">
        <v>20</v>
      </c>
    </row>
    <row r="20" spans="1:26" ht="15">
      <c r="A20" s="106">
        <v>14</v>
      </c>
      <c r="B20" s="108">
        <v>30452</v>
      </c>
      <c r="C20" s="108">
        <v>30588</v>
      </c>
      <c r="D20" s="108">
        <v>30861</v>
      </c>
      <c r="E20" s="108">
        <v>31493</v>
      </c>
      <c r="F20" s="108">
        <v>32754</v>
      </c>
      <c r="G20" s="108">
        <v>33439</v>
      </c>
      <c r="H20" s="108">
        <v>34425</v>
      </c>
      <c r="I20" s="108">
        <v>36569</v>
      </c>
      <c r="J20" s="108">
        <v>45068</v>
      </c>
      <c r="K20" s="108">
        <v>38572</v>
      </c>
      <c r="L20" s="108">
        <v>31493</v>
      </c>
      <c r="M20" s="108">
        <v>20356</v>
      </c>
      <c r="N20" s="106">
        <v>14</v>
      </c>
      <c r="O20" s="108">
        <v>20867</v>
      </c>
      <c r="P20" s="108">
        <v>33698</v>
      </c>
      <c r="Q20" s="108">
        <v>31521</v>
      </c>
      <c r="R20" s="108">
        <v>32528</v>
      </c>
      <c r="S20" s="108">
        <v>34777</v>
      </c>
      <c r="T20" s="108" t="s">
        <v>20</v>
      </c>
      <c r="U20" s="108" t="s">
        <v>20</v>
      </c>
      <c r="V20" s="108" t="s">
        <v>20</v>
      </c>
      <c r="W20" s="108" t="s">
        <v>20</v>
      </c>
      <c r="X20" s="108" t="s">
        <v>20</v>
      </c>
      <c r="Y20" s="108" t="s">
        <v>20</v>
      </c>
      <c r="Z20" s="108" t="s">
        <v>20</v>
      </c>
    </row>
    <row r="21" spans="1:26" ht="15">
      <c r="A21" s="106">
        <v>15</v>
      </c>
      <c r="B21" s="108">
        <v>30534</v>
      </c>
      <c r="C21" s="108">
        <v>30588</v>
      </c>
      <c r="D21" s="108">
        <v>31052</v>
      </c>
      <c r="E21" s="108">
        <v>31493</v>
      </c>
      <c r="F21" s="108">
        <v>32782</v>
      </c>
      <c r="G21" s="108">
        <v>33497</v>
      </c>
      <c r="H21" s="108">
        <v>34425</v>
      </c>
      <c r="I21" s="108">
        <v>36569</v>
      </c>
      <c r="J21" s="108">
        <v>44249</v>
      </c>
      <c r="K21" s="108">
        <v>38260</v>
      </c>
      <c r="L21" s="108">
        <v>31327</v>
      </c>
      <c r="M21" s="108">
        <v>20187</v>
      </c>
      <c r="N21" s="106">
        <v>15</v>
      </c>
      <c r="O21" s="108">
        <v>21539</v>
      </c>
      <c r="P21" s="108">
        <v>33554</v>
      </c>
      <c r="Q21" s="108">
        <v>31107</v>
      </c>
      <c r="R21" s="108">
        <v>32556</v>
      </c>
      <c r="S21" s="108">
        <v>34835</v>
      </c>
      <c r="T21" s="108" t="s">
        <v>20</v>
      </c>
      <c r="U21" s="108" t="s">
        <v>20</v>
      </c>
      <c r="V21" s="108" t="s">
        <v>20</v>
      </c>
      <c r="W21" s="108" t="s">
        <v>20</v>
      </c>
      <c r="X21" s="108" t="s">
        <v>20</v>
      </c>
      <c r="Y21" s="108" t="s">
        <v>20</v>
      </c>
      <c r="Z21" s="108" t="s">
        <v>20</v>
      </c>
    </row>
    <row r="22" spans="1:26" ht="15">
      <c r="A22" s="106">
        <v>16</v>
      </c>
      <c r="B22" s="108">
        <v>30479</v>
      </c>
      <c r="C22" s="108">
        <v>30506</v>
      </c>
      <c r="D22" s="108">
        <v>31052</v>
      </c>
      <c r="E22" s="108">
        <v>31521</v>
      </c>
      <c r="F22" s="108">
        <v>32782</v>
      </c>
      <c r="G22" s="108">
        <v>33554</v>
      </c>
      <c r="H22" s="108">
        <v>34425</v>
      </c>
      <c r="I22" s="108">
        <v>36630</v>
      </c>
      <c r="J22" s="108">
        <v>43472</v>
      </c>
      <c r="K22" s="108">
        <v>38011</v>
      </c>
      <c r="L22" s="108">
        <v>31052</v>
      </c>
      <c r="M22" s="108">
        <v>20208</v>
      </c>
      <c r="N22" s="106">
        <v>16</v>
      </c>
      <c r="O22" s="108">
        <v>22382</v>
      </c>
      <c r="P22" s="108">
        <v>33382</v>
      </c>
      <c r="Q22" s="108">
        <v>30997</v>
      </c>
      <c r="R22" s="108">
        <v>32613</v>
      </c>
      <c r="S22" s="108">
        <v>34835</v>
      </c>
      <c r="T22" s="108" t="s">
        <v>20</v>
      </c>
      <c r="U22" s="108" t="s">
        <v>20</v>
      </c>
      <c r="V22" s="108" t="s">
        <v>20</v>
      </c>
      <c r="W22" s="108" t="s">
        <v>20</v>
      </c>
      <c r="X22" s="108" t="s">
        <v>20</v>
      </c>
      <c r="Y22" s="108" t="s">
        <v>20</v>
      </c>
      <c r="Z22" s="108" t="s">
        <v>20</v>
      </c>
    </row>
    <row r="23" spans="1:26" ht="15">
      <c r="A23" s="106">
        <v>17</v>
      </c>
      <c r="B23" s="108">
        <v>30669</v>
      </c>
      <c r="C23" s="108">
        <v>30534</v>
      </c>
      <c r="D23" s="108">
        <v>31052</v>
      </c>
      <c r="E23" s="108">
        <v>31576</v>
      </c>
      <c r="F23" s="108">
        <v>32811</v>
      </c>
      <c r="G23" s="108">
        <v>33612</v>
      </c>
      <c r="H23" s="108">
        <v>34630</v>
      </c>
      <c r="I23" s="108">
        <v>36630</v>
      </c>
      <c r="J23" s="108">
        <v>42637</v>
      </c>
      <c r="K23" s="108">
        <v>37763</v>
      </c>
      <c r="L23" s="108">
        <v>30833</v>
      </c>
      <c r="M23" s="108">
        <v>20187</v>
      </c>
      <c r="N23" s="106">
        <v>17</v>
      </c>
      <c r="O23" s="108">
        <v>22788</v>
      </c>
      <c r="P23" s="108">
        <v>33210</v>
      </c>
      <c r="Q23" s="108">
        <v>30861</v>
      </c>
      <c r="R23" s="108">
        <v>32697</v>
      </c>
      <c r="S23" s="108">
        <v>34924</v>
      </c>
      <c r="T23" s="108" t="s">
        <v>20</v>
      </c>
      <c r="U23" s="108" t="s">
        <v>20</v>
      </c>
      <c r="V23" s="108" t="s">
        <v>20</v>
      </c>
      <c r="W23" s="108" t="s">
        <v>20</v>
      </c>
      <c r="X23" s="108" t="s">
        <v>20</v>
      </c>
      <c r="Y23" s="108" t="s">
        <v>20</v>
      </c>
      <c r="Z23" s="108" t="s">
        <v>20</v>
      </c>
    </row>
    <row r="24" spans="1:26" ht="15">
      <c r="A24" s="106">
        <v>18</v>
      </c>
      <c r="B24" s="108">
        <v>30833</v>
      </c>
      <c r="C24" s="108">
        <v>30534</v>
      </c>
      <c r="D24" s="108">
        <v>31080</v>
      </c>
      <c r="E24" s="108">
        <v>31604</v>
      </c>
      <c r="F24" s="108">
        <v>32839</v>
      </c>
      <c r="G24" s="108">
        <v>33727</v>
      </c>
      <c r="H24" s="108">
        <v>35072</v>
      </c>
      <c r="I24" s="108">
        <v>36630</v>
      </c>
      <c r="J24" s="108">
        <v>41910</v>
      </c>
      <c r="K24" s="108">
        <v>39012</v>
      </c>
      <c r="L24" s="108">
        <v>30588</v>
      </c>
      <c r="M24" s="108">
        <v>20187</v>
      </c>
      <c r="N24" s="106">
        <v>18</v>
      </c>
      <c r="O24" s="108">
        <v>23062</v>
      </c>
      <c r="P24" s="108">
        <v>33038</v>
      </c>
      <c r="Q24" s="108">
        <v>30833</v>
      </c>
      <c r="R24" s="108">
        <v>32811</v>
      </c>
      <c r="S24" s="108">
        <v>35072</v>
      </c>
      <c r="T24" s="108" t="s">
        <v>20</v>
      </c>
      <c r="U24" s="108" t="s">
        <v>20</v>
      </c>
      <c r="V24" s="108" t="s">
        <v>20</v>
      </c>
      <c r="W24" s="108" t="s">
        <v>20</v>
      </c>
      <c r="X24" s="108" t="s">
        <v>20</v>
      </c>
      <c r="Y24" s="108" t="s">
        <v>20</v>
      </c>
      <c r="Z24" s="108" t="s">
        <v>20</v>
      </c>
    </row>
    <row r="25" spans="1:26" ht="15">
      <c r="A25" s="106">
        <v>19</v>
      </c>
      <c r="B25" s="108">
        <v>30970</v>
      </c>
      <c r="C25" s="108">
        <v>30534</v>
      </c>
      <c r="D25" s="108">
        <v>31107</v>
      </c>
      <c r="E25" s="108">
        <v>31604</v>
      </c>
      <c r="F25" s="108">
        <v>32868</v>
      </c>
      <c r="G25" s="108">
        <v>33756</v>
      </c>
      <c r="H25" s="108">
        <v>35190</v>
      </c>
      <c r="I25" s="108">
        <v>36630</v>
      </c>
      <c r="J25" s="108">
        <v>41255</v>
      </c>
      <c r="K25" s="108">
        <v>40607</v>
      </c>
      <c r="L25" s="108">
        <v>30209</v>
      </c>
      <c r="M25" s="108">
        <v>20187</v>
      </c>
      <c r="N25" s="106">
        <v>19</v>
      </c>
      <c r="O25" s="108">
        <v>23177</v>
      </c>
      <c r="P25" s="108">
        <v>32925</v>
      </c>
      <c r="Q25" s="108">
        <v>30861</v>
      </c>
      <c r="R25" s="108">
        <v>32839</v>
      </c>
      <c r="S25" s="108" t="s">
        <v>20</v>
      </c>
      <c r="T25" s="108" t="s">
        <v>20</v>
      </c>
      <c r="U25" s="108" t="s">
        <v>20</v>
      </c>
      <c r="V25" s="108" t="s">
        <v>20</v>
      </c>
      <c r="W25" s="108" t="s">
        <v>20</v>
      </c>
      <c r="X25" s="108" t="s">
        <v>20</v>
      </c>
      <c r="Y25" s="108" t="s">
        <v>20</v>
      </c>
      <c r="Z25" s="108" t="s">
        <v>20</v>
      </c>
    </row>
    <row r="26" spans="1:26" ht="15">
      <c r="A26" s="106">
        <v>20</v>
      </c>
      <c r="B26" s="108">
        <v>30970</v>
      </c>
      <c r="C26" s="108">
        <v>16211</v>
      </c>
      <c r="D26" s="108">
        <v>31135</v>
      </c>
      <c r="E26" s="108">
        <v>31604</v>
      </c>
      <c r="F26" s="108">
        <v>32925</v>
      </c>
      <c r="G26" s="108">
        <v>33756</v>
      </c>
      <c r="H26" s="108">
        <v>35338</v>
      </c>
      <c r="I26" s="108">
        <v>36630</v>
      </c>
      <c r="J26" s="108">
        <v>40639</v>
      </c>
      <c r="K26" s="108">
        <v>40930</v>
      </c>
      <c r="L26" s="108">
        <v>29646</v>
      </c>
      <c r="M26" s="108">
        <v>20187</v>
      </c>
      <c r="N26" s="106">
        <v>20</v>
      </c>
      <c r="O26" s="108">
        <v>23177</v>
      </c>
      <c r="P26" s="108">
        <v>32782</v>
      </c>
      <c r="Q26" s="108">
        <v>30861</v>
      </c>
      <c r="R26" s="108">
        <v>32953</v>
      </c>
      <c r="S26" s="108" t="s">
        <v>20</v>
      </c>
      <c r="T26" s="108" t="s">
        <v>20</v>
      </c>
      <c r="U26" s="108" t="s">
        <v>20</v>
      </c>
      <c r="V26" s="108" t="s">
        <v>20</v>
      </c>
      <c r="W26" s="108" t="s">
        <v>20</v>
      </c>
      <c r="X26" s="108" t="s">
        <v>20</v>
      </c>
      <c r="Y26" s="108" t="s">
        <v>20</v>
      </c>
      <c r="Z26" s="108" t="s">
        <v>20</v>
      </c>
    </row>
    <row r="27" spans="1:26" ht="15">
      <c r="A27" s="106">
        <v>21</v>
      </c>
      <c r="B27" s="108">
        <v>30997</v>
      </c>
      <c r="C27" s="108">
        <v>30534</v>
      </c>
      <c r="D27" s="108">
        <v>31107</v>
      </c>
      <c r="E27" s="108">
        <v>31632</v>
      </c>
      <c r="F27" s="108">
        <v>32925</v>
      </c>
      <c r="G27" s="108">
        <v>33959</v>
      </c>
      <c r="H27" s="108">
        <v>35487</v>
      </c>
      <c r="I27" s="108">
        <v>36508</v>
      </c>
      <c r="J27" s="108">
        <v>40092</v>
      </c>
      <c r="K27" s="108">
        <v>41255</v>
      </c>
      <c r="L27" s="108">
        <v>28879</v>
      </c>
      <c r="M27" s="108">
        <v>20229</v>
      </c>
      <c r="N27" s="106">
        <v>21</v>
      </c>
      <c r="O27" s="108">
        <v>23292</v>
      </c>
      <c r="P27" s="108">
        <v>32556</v>
      </c>
      <c r="Q27" s="108">
        <v>30833</v>
      </c>
      <c r="R27" s="108">
        <v>33010</v>
      </c>
      <c r="S27" s="108" t="s">
        <v>20</v>
      </c>
      <c r="T27" s="108" t="s">
        <v>20</v>
      </c>
      <c r="U27" s="108" t="s">
        <v>20</v>
      </c>
      <c r="V27" s="108" t="s">
        <v>20</v>
      </c>
      <c r="W27" s="108" t="s">
        <v>20</v>
      </c>
      <c r="X27" s="108" t="s">
        <v>20</v>
      </c>
      <c r="Y27" s="108" t="s">
        <v>20</v>
      </c>
      <c r="Z27" s="108" t="s">
        <v>20</v>
      </c>
    </row>
    <row r="28" spans="1:26" ht="15">
      <c r="A28" s="106">
        <v>22</v>
      </c>
      <c r="B28" s="108">
        <v>30997</v>
      </c>
      <c r="C28" s="108">
        <v>30479</v>
      </c>
      <c r="D28" s="108">
        <v>31135</v>
      </c>
      <c r="E28" s="108">
        <v>31632</v>
      </c>
      <c r="F28" s="108">
        <v>32953</v>
      </c>
      <c r="G28" s="108">
        <v>33872</v>
      </c>
      <c r="H28" s="108">
        <v>35487</v>
      </c>
      <c r="I28" s="108">
        <v>36539</v>
      </c>
      <c r="J28" s="108">
        <v>39773</v>
      </c>
      <c r="K28" s="108">
        <v>41255</v>
      </c>
      <c r="L28" s="108">
        <v>28048</v>
      </c>
      <c r="M28" s="108">
        <v>20229</v>
      </c>
      <c r="N28" s="106">
        <v>22</v>
      </c>
      <c r="O28" s="108">
        <v>24437</v>
      </c>
      <c r="P28" s="108">
        <v>32415</v>
      </c>
      <c r="Q28" s="108">
        <v>30751</v>
      </c>
      <c r="R28" s="108">
        <v>33095</v>
      </c>
      <c r="S28" s="108" t="s">
        <v>20</v>
      </c>
      <c r="T28" s="108" t="s">
        <v>20</v>
      </c>
      <c r="U28" s="108" t="s">
        <v>20</v>
      </c>
      <c r="V28" s="108" t="s">
        <v>20</v>
      </c>
      <c r="W28" s="108" t="s">
        <v>20</v>
      </c>
      <c r="X28" s="108" t="s">
        <v>20</v>
      </c>
      <c r="Y28" s="108" t="s">
        <v>20</v>
      </c>
      <c r="Z28" s="108" t="s">
        <v>20</v>
      </c>
    </row>
    <row r="29" spans="1:26" ht="15">
      <c r="A29" s="106">
        <v>23</v>
      </c>
      <c r="B29" s="108">
        <v>30970</v>
      </c>
      <c r="C29" s="108">
        <v>30479</v>
      </c>
      <c r="D29" s="108">
        <v>31135</v>
      </c>
      <c r="E29" s="108">
        <v>31632</v>
      </c>
      <c r="F29" s="108">
        <v>32982</v>
      </c>
      <c r="G29" s="108">
        <v>33785</v>
      </c>
      <c r="H29" s="108">
        <v>35576</v>
      </c>
      <c r="I29" s="108">
        <v>36903</v>
      </c>
      <c r="J29" s="108">
        <v>39360</v>
      </c>
      <c r="K29" s="108">
        <v>40639</v>
      </c>
      <c r="L29" s="108">
        <v>27561</v>
      </c>
      <c r="M29" s="108">
        <v>20293</v>
      </c>
      <c r="N29" s="106">
        <v>23</v>
      </c>
      <c r="O29" s="108">
        <v>27408</v>
      </c>
      <c r="P29" s="108">
        <v>32302</v>
      </c>
      <c r="Q29" s="108">
        <v>30779</v>
      </c>
      <c r="R29" s="108">
        <v>33181</v>
      </c>
      <c r="S29" s="108" t="s">
        <v>20</v>
      </c>
      <c r="T29" s="108" t="s">
        <v>20</v>
      </c>
      <c r="U29" s="108" t="s">
        <v>20</v>
      </c>
      <c r="V29" s="108" t="s">
        <v>20</v>
      </c>
      <c r="W29" s="108" t="s">
        <v>20</v>
      </c>
      <c r="X29" s="108" t="s">
        <v>20</v>
      </c>
      <c r="Y29" s="108" t="s">
        <v>20</v>
      </c>
      <c r="Z29" s="108" t="s">
        <v>20</v>
      </c>
    </row>
    <row r="30" spans="1:26" ht="15">
      <c r="A30" s="106">
        <v>24</v>
      </c>
      <c r="B30" s="108">
        <v>30942</v>
      </c>
      <c r="C30" s="108">
        <v>30479</v>
      </c>
      <c r="D30" s="108">
        <v>31162</v>
      </c>
      <c r="E30" s="108">
        <v>31659</v>
      </c>
      <c r="F30" s="108">
        <v>33010</v>
      </c>
      <c r="G30" s="108">
        <v>33727</v>
      </c>
      <c r="H30" s="108">
        <v>35606</v>
      </c>
      <c r="I30" s="108">
        <v>37485</v>
      </c>
      <c r="J30" s="108">
        <v>39012</v>
      </c>
      <c r="K30" s="108">
        <v>40252</v>
      </c>
      <c r="L30" s="108">
        <v>27004</v>
      </c>
      <c r="M30" s="108">
        <v>20377</v>
      </c>
      <c r="N30" s="106">
        <v>24</v>
      </c>
      <c r="O30" s="108">
        <v>32330</v>
      </c>
      <c r="P30" s="108">
        <v>32162</v>
      </c>
      <c r="Q30" s="108">
        <v>30833</v>
      </c>
      <c r="R30" s="108">
        <v>33181</v>
      </c>
      <c r="S30" s="108" t="s">
        <v>20</v>
      </c>
      <c r="T30" s="108" t="s">
        <v>20</v>
      </c>
      <c r="U30" s="108" t="s">
        <v>20</v>
      </c>
      <c r="V30" s="108" t="s">
        <v>20</v>
      </c>
      <c r="W30" s="108" t="s">
        <v>20</v>
      </c>
      <c r="X30" s="108" t="s">
        <v>20</v>
      </c>
      <c r="Y30" s="108" t="s">
        <v>20</v>
      </c>
      <c r="Z30" s="108" t="s">
        <v>20</v>
      </c>
    </row>
    <row r="31" spans="1:26" ht="15">
      <c r="A31" s="106">
        <v>25</v>
      </c>
      <c r="B31" s="108">
        <v>30915</v>
      </c>
      <c r="C31" s="108">
        <v>30506</v>
      </c>
      <c r="D31" s="108">
        <v>31190</v>
      </c>
      <c r="E31" s="108">
        <v>31632</v>
      </c>
      <c r="F31" s="108">
        <v>33038</v>
      </c>
      <c r="G31" s="108">
        <v>33727</v>
      </c>
      <c r="H31" s="108">
        <v>35606</v>
      </c>
      <c r="I31" s="108">
        <v>40898</v>
      </c>
      <c r="J31" s="108">
        <v>38792</v>
      </c>
      <c r="K31" s="108">
        <v>39677</v>
      </c>
      <c r="L31" s="108">
        <v>26354</v>
      </c>
      <c r="M31" s="108">
        <v>20377</v>
      </c>
      <c r="N31" s="106">
        <v>25</v>
      </c>
      <c r="O31" s="108">
        <v>34075</v>
      </c>
      <c r="P31" s="108">
        <v>31938</v>
      </c>
      <c r="Q31" s="108">
        <v>30915</v>
      </c>
      <c r="R31" s="108">
        <v>33267</v>
      </c>
      <c r="S31" s="108" t="s">
        <v>20</v>
      </c>
      <c r="T31" s="108" t="s">
        <v>20</v>
      </c>
      <c r="U31" s="108" t="s">
        <v>20</v>
      </c>
      <c r="V31" s="108" t="s">
        <v>20</v>
      </c>
      <c r="W31" s="108" t="s">
        <v>20</v>
      </c>
      <c r="X31" s="108" t="s">
        <v>20</v>
      </c>
      <c r="Y31" s="108" t="s">
        <v>20</v>
      </c>
      <c r="Z31" s="108" t="s">
        <v>20</v>
      </c>
    </row>
    <row r="32" spans="1:26" ht="15">
      <c r="A32" s="106">
        <v>26</v>
      </c>
      <c r="B32" s="108">
        <v>30915</v>
      </c>
      <c r="C32" s="108">
        <v>30506</v>
      </c>
      <c r="D32" s="108">
        <v>31217</v>
      </c>
      <c r="E32" s="108">
        <v>31632</v>
      </c>
      <c r="F32" s="108">
        <v>33095</v>
      </c>
      <c r="G32" s="108">
        <v>33785</v>
      </c>
      <c r="H32" s="108">
        <v>36055</v>
      </c>
      <c r="I32" s="108">
        <v>44965</v>
      </c>
      <c r="J32" s="108">
        <v>38510</v>
      </c>
      <c r="K32" s="108">
        <v>39043</v>
      </c>
      <c r="L32" s="108">
        <v>26156</v>
      </c>
      <c r="M32" s="108">
        <v>20377</v>
      </c>
      <c r="N32" s="106">
        <v>26</v>
      </c>
      <c r="O32" s="108">
        <v>34630</v>
      </c>
      <c r="P32" s="108">
        <v>31994</v>
      </c>
      <c r="Q32" s="108">
        <v>31025</v>
      </c>
      <c r="R32" s="108">
        <v>33325</v>
      </c>
      <c r="S32" s="108" t="s">
        <v>20</v>
      </c>
      <c r="T32" s="108" t="s">
        <v>20</v>
      </c>
      <c r="U32" s="108" t="s">
        <v>20</v>
      </c>
      <c r="V32" s="108" t="s">
        <v>20</v>
      </c>
      <c r="W32" s="108" t="s">
        <v>20</v>
      </c>
      <c r="X32" s="108" t="s">
        <v>20</v>
      </c>
      <c r="Y32" s="108" t="s">
        <v>20</v>
      </c>
      <c r="Z32" s="108" t="s">
        <v>20</v>
      </c>
    </row>
    <row r="33" spans="1:26" ht="15">
      <c r="A33" s="106">
        <v>27</v>
      </c>
      <c r="B33" s="108">
        <v>30970</v>
      </c>
      <c r="C33" s="108">
        <v>30479</v>
      </c>
      <c r="D33" s="108">
        <v>31190</v>
      </c>
      <c r="E33" s="108">
        <v>31659</v>
      </c>
      <c r="F33" s="108">
        <v>33095</v>
      </c>
      <c r="G33" s="108">
        <v>33785</v>
      </c>
      <c r="H33" s="108">
        <v>36116</v>
      </c>
      <c r="I33" s="108">
        <v>45068</v>
      </c>
      <c r="J33" s="108">
        <v>38478</v>
      </c>
      <c r="K33" s="108">
        <v>38104</v>
      </c>
      <c r="L33" s="108">
        <v>25983</v>
      </c>
      <c r="M33" s="108">
        <v>20398</v>
      </c>
      <c r="N33" s="106">
        <v>27</v>
      </c>
      <c r="O33" s="108">
        <v>34953</v>
      </c>
      <c r="P33" s="108">
        <v>31994</v>
      </c>
      <c r="Q33" s="108">
        <v>31107</v>
      </c>
      <c r="R33" s="108">
        <v>33382</v>
      </c>
      <c r="S33" s="108" t="s">
        <v>20</v>
      </c>
      <c r="T33" s="108" t="s">
        <v>20</v>
      </c>
      <c r="U33" s="108" t="s">
        <v>20</v>
      </c>
      <c r="V33" s="108" t="s">
        <v>20</v>
      </c>
      <c r="W33" s="108" t="s">
        <v>20</v>
      </c>
      <c r="X33" s="108" t="s">
        <v>20</v>
      </c>
      <c r="Y33" s="108" t="s">
        <v>20</v>
      </c>
      <c r="Z33" s="108" t="s">
        <v>20</v>
      </c>
    </row>
    <row r="34" spans="1:26" ht="15">
      <c r="A34" s="106">
        <v>28</v>
      </c>
      <c r="B34" s="108">
        <v>30861</v>
      </c>
      <c r="C34" s="108">
        <v>30479</v>
      </c>
      <c r="D34" s="108">
        <v>31217</v>
      </c>
      <c r="E34" s="108">
        <v>31687</v>
      </c>
      <c r="F34" s="108">
        <v>33095</v>
      </c>
      <c r="G34" s="108">
        <v>33785</v>
      </c>
      <c r="H34" s="108">
        <v>36146</v>
      </c>
      <c r="I34" s="108">
        <v>46277</v>
      </c>
      <c r="J34" s="108">
        <v>38416</v>
      </c>
      <c r="K34" s="108">
        <v>37178</v>
      </c>
      <c r="L34" s="108">
        <v>25665</v>
      </c>
      <c r="M34" s="108">
        <v>20398</v>
      </c>
      <c r="N34" s="106">
        <v>28</v>
      </c>
      <c r="O34" s="108">
        <v>35012</v>
      </c>
      <c r="P34" s="108">
        <v>31938</v>
      </c>
      <c r="Q34" s="108">
        <v>31217</v>
      </c>
      <c r="R34" s="108">
        <v>33439</v>
      </c>
      <c r="S34" s="108" t="s">
        <v>20</v>
      </c>
      <c r="T34" s="108" t="s">
        <v>20</v>
      </c>
      <c r="U34" s="108" t="s">
        <v>20</v>
      </c>
      <c r="V34" s="108" t="s">
        <v>20</v>
      </c>
      <c r="W34" s="108" t="s">
        <v>20</v>
      </c>
      <c r="X34" s="108" t="s">
        <v>20</v>
      </c>
      <c r="Y34" s="108" t="s">
        <v>20</v>
      </c>
      <c r="Z34" s="108" t="s">
        <v>20</v>
      </c>
    </row>
    <row r="35" spans="1:26" ht="15">
      <c r="A35" s="106">
        <v>29</v>
      </c>
      <c r="B35" s="108">
        <v>30861</v>
      </c>
      <c r="C35" s="108">
        <v>30452</v>
      </c>
      <c r="D35" s="108">
        <v>31272</v>
      </c>
      <c r="E35" s="108">
        <v>31882</v>
      </c>
      <c r="F35" s="108">
        <v>33153</v>
      </c>
      <c r="G35" s="108">
        <v>33843</v>
      </c>
      <c r="H35" s="108">
        <v>36146</v>
      </c>
      <c r="I35" s="108">
        <v>45930</v>
      </c>
      <c r="J35" s="108">
        <v>38353</v>
      </c>
      <c r="K35" s="108">
        <v>36599</v>
      </c>
      <c r="L35" s="108">
        <v>25348</v>
      </c>
      <c r="M35" s="108">
        <v>20419</v>
      </c>
      <c r="N35" s="106">
        <v>29</v>
      </c>
      <c r="O35" s="108">
        <v>35012</v>
      </c>
      <c r="P35" s="108">
        <v>31938</v>
      </c>
      <c r="Q35" s="108">
        <v>31300</v>
      </c>
      <c r="R35" s="108">
        <v>33525</v>
      </c>
      <c r="S35" s="108"/>
      <c r="T35" s="108" t="s">
        <v>20</v>
      </c>
      <c r="U35" s="108" t="s">
        <v>20</v>
      </c>
      <c r="V35" s="108" t="s">
        <v>20</v>
      </c>
      <c r="W35" s="108" t="s">
        <v>20</v>
      </c>
      <c r="X35" s="108" t="s">
        <v>20</v>
      </c>
      <c r="Y35" s="108" t="s">
        <v>20</v>
      </c>
      <c r="Z35" s="108" t="s">
        <v>20</v>
      </c>
    </row>
    <row r="36" spans="1:26" ht="15">
      <c r="A36" s="106">
        <v>30</v>
      </c>
      <c r="B36" s="108">
        <v>30915</v>
      </c>
      <c r="C36" s="108">
        <v>30452</v>
      </c>
      <c r="D36" s="108">
        <v>31272</v>
      </c>
      <c r="E36" s="108">
        <v>31966</v>
      </c>
      <c r="F36" s="108"/>
      <c r="G36" s="108">
        <v>33901</v>
      </c>
      <c r="H36" s="108">
        <v>36176</v>
      </c>
      <c r="I36" s="108">
        <v>46591</v>
      </c>
      <c r="J36" s="108">
        <v>38291</v>
      </c>
      <c r="K36" s="108">
        <v>36055</v>
      </c>
      <c r="L36" s="108">
        <v>24962</v>
      </c>
      <c r="M36" s="108">
        <v>20356</v>
      </c>
      <c r="N36" s="106">
        <v>30</v>
      </c>
      <c r="O36" s="108">
        <v>35012</v>
      </c>
      <c r="P36" s="108">
        <v>31994</v>
      </c>
      <c r="Q36" s="108">
        <v>31438</v>
      </c>
      <c r="R36" s="108">
        <v>33554</v>
      </c>
      <c r="S36" s="108"/>
      <c r="T36" s="108" t="s">
        <v>20</v>
      </c>
      <c r="U36" s="108" t="s">
        <v>20</v>
      </c>
      <c r="V36" s="108" t="s">
        <v>20</v>
      </c>
      <c r="W36" s="108" t="s">
        <v>20</v>
      </c>
      <c r="X36" s="108" t="s">
        <v>20</v>
      </c>
      <c r="Y36" s="108" t="s">
        <v>20</v>
      </c>
      <c r="Z36" s="108" t="s">
        <v>20</v>
      </c>
    </row>
    <row r="37" spans="1:26" ht="15">
      <c r="A37" s="106">
        <v>31</v>
      </c>
      <c r="B37" s="108">
        <v>30888</v>
      </c>
      <c r="C37" s="108"/>
      <c r="D37" s="108">
        <v>31272</v>
      </c>
      <c r="E37" s="108">
        <v>32022</v>
      </c>
      <c r="F37" s="108"/>
      <c r="G37" s="108">
        <v>33959</v>
      </c>
      <c r="H37" s="108"/>
      <c r="I37" s="108">
        <v>47506</v>
      </c>
      <c r="J37" s="108"/>
      <c r="K37" s="108">
        <v>35576</v>
      </c>
      <c r="L37" s="108">
        <v>24579</v>
      </c>
      <c r="M37" s="108"/>
      <c r="N37" s="106">
        <v>31</v>
      </c>
      <c r="O37" s="108">
        <v>35012</v>
      </c>
      <c r="P37" s="108"/>
      <c r="Q37" s="112">
        <v>31438</v>
      </c>
      <c r="R37" s="108">
        <v>33670</v>
      </c>
      <c r="S37" s="108"/>
      <c r="T37" s="108" t="s">
        <v>20</v>
      </c>
      <c r="U37" s="108"/>
      <c r="V37" s="108" t="s">
        <v>20</v>
      </c>
      <c r="W37" s="108"/>
      <c r="X37" s="108" t="s">
        <v>20</v>
      </c>
      <c r="Y37" s="108" t="s">
        <v>20</v>
      </c>
      <c r="Z37" s="108"/>
    </row>
    <row r="38" spans="1:26" ht="15">
      <c r="A38" s="106"/>
      <c r="B38" s="108" t="s">
        <v>15</v>
      </c>
      <c r="C38" s="108" t="s">
        <v>15</v>
      </c>
      <c r="D38" s="108" t="s">
        <v>15</v>
      </c>
      <c r="E38" s="108" t="s">
        <v>15</v>
      </c>
      <c r="F38" s="108" t="s">
        <v>15</v>
      </c>
      <c r="G38" s="108" t="s">
        <v>15</v>
      </c>
      <c r="H38" s="108" t="s">
        <v>15</v>
      </c>
      <c r="I38" s="108" t="s">
        <v>15</v>
      </c>
      <c r="J38" s="108" t="s">
        <v>15</v>
      </c>
      <c r="K38" s="108" t="s">
        <v>15</v>
      </c>
      <c r="L38" s="108" t="s">
        <v>15</v>
      </c>
      <c r="M38" s="108" t="s">
        <v>15</v>
      </c>
      <c r="N38" s="106"/>
      <c r="O38" s="108" t="s">
        <v>15</v>
      </c>
      <c r="P38" s="108" t="s">
        <v>15</v>
      </c>
      <c r="Q38" s="108" t="s">
        <v>15</v>
      </c>
      <c r="R38" s="108" t="s">
        <v>15</v>
      </c>
      <c r="S38" s="108" t="s">
        <v>15</v>
      </c>
      <c r="T38" s="108" t="s">
        <v>15</v>
      </c>
      <c r="U38" s="108" t="s">
        <v>15</v>
      </c>
      <c r="V38" s="108" t="s">
        <v>15</v>
      </c>
      <c r="W38" s="108" t="s">
        <v>15</v>
      </c>
      <c r="X38" s="108" t="s">
        <v>15</v>
      </c>
      <c r="Y38" s="108" t="s">
        <v>15</v>
      </c>
      <c r="Z38" s="108" t="s">
        <v>15</v>
      </c>
    </row>
    <row r="39" spans="2:26" ht="12.75">
      <c r="B39" s="108"/>
      <c r="C39" s="108"/>
      <c r="D39" s="108"/>
      <c r="E39" s="108"/>
      <c r="F39" s="108"/>
      <c r="G39" s="108"/>
      <c r="H39" s="108"/>
      <c r="I39" s="108"/>
      <c r="J39" s="108"/>
      <c r="K39" s="108"/>
      <c r="L39" s="108"/>
      <c r="M39" s="108"/>
      <c r="N39" s="104"/>
      <c r="O39" s="108"/>
      <c r="P39" s="108"/>
      <c r="Q39" s="108"/>
      <c r="R39" s="108"/>
      <c r="S39" s="108"/>
      <c r="T39" s="108"/>
      <c r="U39" s="108"/>
      <c r="V39" s="108"/>
      <c r="W39" s="108"/>
      <c r="X39" s="108"/>
      <c r="Y39" s="108"/>
      <c r="Z39" s="108"/>
    </row>
    <row r="40" spans="1:26" ht="15">
      <c r="A40" s="106" t="s">
        <v>16</v>
      </c>
      <c r="B40" s="108">
        <v>29592</v>
      </c>
      <c r="C40" s="108">
        <v>15302</v>
      </c>
      <c r="D40" s="108">
        <v>30452</v>
      </c>
      <c r="E40" s="108">
        <v>31245</v>
      </c>
      <c r="F40" s="108">
        <v>32106</v>
      </c>
      <c r="G40" s="108">
        <v>33210</v>
      </c>
      <c r="H40" s="108">
        <v>33872</v>
      </c>
      <c r="I40" s="108">
        <v>36206</v>
      </c>
      <c r="J40" s="108">
        <v>38291</v>
      </c>
      <c r="K40" s="108">
        <v>35576</v>
      </c>
      <c r="L40" s="108">
        <v>24579</v>
      </c>
      <c r="M40" s="108">
        <v>20187</v>
      </c>
      <c r="N40" s="106" t="s">
        <v>16</v>
      </c>
      <c r="O40" s="108">
        <v>20272</v>
      </c>
      <c r="P40" s="108">
        <v>31938</v>
      </c>
      <c r="Q40" s="108">
        <v>30751</v>
      </c>
      <c r="R40" s="108">
        <v>31549</v>
      </c>
      <c r="S40" s="108">
        <v>33727</v>
      </c>
      <c r="T40" s="108"/>
      <c r="U40" s="108"/>
      <c r="V40" s="108"/>
      <c r="W40" s="108"/>
      <c r="X40" s="108"/>
      <c r="Y40" s="108"/>
      <c r="Z40" s="108"/>
    </row>
    <row r="41" spans="1:26" ht="15">
      <c r="A41" s="106" t="s">
        <v>17</v>
      </c>
      <c r="B41" s="108">
        <v>30997</v>
      </c>
      <c r="C41" s="108">
        <v>30779</v>
      </c>
      <c r="D41" s="108">
        <v>31272</v>
      </c>
      <c r="E41" s="108">
        <v>32022</v>
      </c>
      <c r="F41" s="108">
        <v>33153</v>
      </c>
      <c r="G41" s="108">
        <v>33959</v>
      </c>
      <c r="H41" s="108">
        <v>36176</v>
      </c>
      <c r="I41" s="108">
        <v>47506</v>
      </c>
      <c r="J41" s="108">
        <v>51414</v>
      </c>
      <c r="K41" s="108">
        <v>41255</v>
      </c>
      <c r="L41" s="108">
        <v>35131</v>
      </c>
      <c r="M41" s="108">
        <v>24201</v>
      </c>
      <c r="N41" s="106" t="s">
        <v>17</v>
      </c>
      <c r="O41" s="108">
        <v>35012</v>
      </c>
      <c r="P41" s="108">
        <v>34953</v>
      </c>
      <c r="Q41" s="108">
        <v>32078</v>
      </c>
      <c r="R41" s="108">
        <v>33670</v>
      </c>
      <c r="S41" s="108">
        <v>35072</v>
      </c>
      <c r="T41" s="108"/>
      <c r="U41" s="108"/>
      <c r="V41" s="108"/>
      <c r="W41" s="108"/>
      <c r="X41" s="108"/>
      <c r="Y41" s="108"/>
      <c r="Z41" s="108"/>
    </row>
    <row r="42" spans="1:26" ht="15">
      <c r="A42" s="106" t="s">
        <v>18</v>
      </c>
      <c r="B42" s="108">
        <v>30498</v>
      </c>
      <c r="C42" s="108">
        <v>29592</v>
      </c>
      <c r="D42" s="108">
        <v>30918</v>
      </c>
      <c r="E42" s="108">
        <v>31530</v>
      </c>
      <c r="F42" s="108">
        <v>32738</v>
      </c>
      <c r="G42" s="108">
        <v>33585</v>
      </c>
      <c r="H42" s="108">
        <v>34851</v>
      </c>
      <c r="I42" s="108">
        <v>38524</v>
      </c>
      <c r="J42" s="108">
        <v>44149</v>
      </c>
      <c r="K42" s="108">
        <v>38533</v>
      </c>
      <c r="L42" s="108">
        <v>29894</v>
      </c>
      <c r="M42" s="108">
        <v>21172</v>
      </c>
      <c r="N42" s="106" t="s">
        <v>18</v>
      </c>
      <c r="O42" s="108">
        <v>24941</v>
      </c>
      <c r="P42" s="108">
        <v>33326</v>
      </c>
      <c r="Q42" s="108">
        <v>31371</v>
      </c>
      <c r="R42" s="108">
        <v>32639</v>
      </c>
      <c r="S42" s="108">
        <v>34337</v>
      </c>
      <c r="T42" s="108"/>
      <c r="U42" s="108"/>
      <c r="V42" s="108"/>
      <c r="W42" s="108"/>
      <c r="X42" s="108"/>
      <c r="Y42" s="108"/>
      <c r="Z42" s="108"/>
    </row>
    <row r="43" spans="1:26" ht="15">
      <c r="A43" s="106" t="s">
        <v>118</v>
      </c>
      <c r="B43" s="108"/>
      <c r="C43" s="108"/>
      <c r="D43" s="108"/>
      <c r="E43" s="108"/>
      <c r="F43" s="108"/>
      <c r="G43" s="108"/>
      <c r="H43" s="108"/>
      <c r="I43" s="108"/>
      <c r="J43" s="108"/>
      <c r="K43" s="108"/>
      <c r="L43" s="108"/>
      <c r="M43" s="108"/>
      <c r="N43" s="106" t="s">
        <v>118</v>
      </c>
      <c r="O43" s="108"/>
      <c r="P43" s="108"/>
      <c r="Q43" s="108"/>
      <c r="R43" s="108"/>
      <c r="S43" s="108"/>
      <c r="T43" s="108"/>
      <c r="U43" s="108"/>
      <c r="V43" s="108"/>
      <c r="W43" s="108"/>
      <c r="X43" s="108"/>
      <c r="Y43" s="108"/>
      <c r="Z43" s="108"/>
    </row>
    <row r="44" spans="1:26" ht="15">
      <c r="A44" s="106" t="s">
        <v>456</v>
      </c>
      <c r="B44" s="108" t="s">
        <v>440</v>
      </c>
      <c r="C44" s="108" t="s">
        <v>441</v>
      </c>
      <c r="D44" s="108" t="s">
        <v>442</v>
      </c>
      <c r="E44" s="108" t="s">
        <v>419</v>
      </c>
      <c r="F44" s="108" t="s">
        <v>0</v>
      </c>
      <c r="G44" s="108"/>
      <c r="H44" s="108"/>
      <c r="I44" s="108"/>
      <c r="J44" s="109"/>
      <c r="K44" s="110" t="s">
        <v>420</v>
      </c>
      <c r="L44" s="108" t="s">
        <v>470</v>
      </c>
      <c r="M44" s="108" t="s">
        <v>471</v>
      </c>
      <c r="N44" s="106" t="s">
        <v>456</v>
      </c>
      <c r="O44" s="108" t="s">
        <v>440</v>
      </c>
      <c r="P44" s="108" t="s">
        <v>441</v>
      </c>
      <c r="Q44" s="108" t="s">
        <v>442</v>
      </c>
      <c r="R44" s="108" t="s">
        <v>419</v>
      </c>
      <c r="S44" s="108" t="s">
        <v>472</v>
      </c>
      <c r="T44" s="108"/>
      <c r="U44" s="111"/>
      <c r="V44" s="108"/>
      <c r="W44" s="109"/>
      <c r="X44" s="110" t="s">
        <v>420</v>
      </c>
      <c r="Y44" s="108" t="s">
        <v>470</v>
      </c>
      <c r="Z44" s="108" t="s">
        <v>473</v>
      </c>
    </row>
    <row r="45" spans="1:26" ht="15">
      <c r="A45" s="106" t="s">
        <v>457</v>
      </c>
      <c r="B45" s="108" t="s">
        <v>443</v>
      </c>
      <c r="C45" s="108" t="s">
        <v>444</v>
      </c>
      <c r="D45" s="108" t="s">
        <v>329</v>
      </c>
      <c r="E45" s="108" t="s">
        <v>421</v>
      </c>
      <c r="F45" s="108"/>
      <c r="G45" s="108"/>
      <c r="H45" s="108"/>
      <c r="I45" s="108"/>
      <c r="J45" s="108"/>
      <c r="K45" s="108"/>
      <c r="L45" s="108"/>
      <c r="M45" s="108"/>
      <c r="N45" s="106" t="s">
        <v>457</v>
      </c>
      <c r="O45" s="108" t="s">
        <v>443</v>
      </c>
      <c r="P45" s="108" t="s">
        <v>444</v>
      </c>
      <c r="Q45" s="108" t="s">
        <v>329</v>
      </c>
      <c r="R45" s="108" t="s">
        <v>421</v>
      </c>
      <c r="S45" s="108"/>
      <c r="T45" s="108"/>
      <c r="U45" s="108"/>
      <c r="V45" s="108"/>
      <c r="W45" s="108"/>
      <c r="X45" s="108"/>
      <c r="Y45" s="108"/>
      <c r="Z45" s="108"/>
    </row>
    <row r="46" spans="1:26" ht="15">
      <c r="A46" s="106" t="s">
        <v>458</v>
      </c>
      <c r="B46" s="108" t="s">
        <v>445</v>
      </c>
      <c r="C46" s="108" t="s">
        <v>447</v>
      </c>
      <c r="D46" s="108" t="s">
        <v>446</v>
      </c>
      <c r="E46" s="108" t="s">
        <v>422</v>
      </c>
      <c r="F46" s="108" t="s">
        <v>423</v>
      </c>
      <c r="G46" s="108" t="s">
        <v>424</v>
      </c>
      <c r="H46" s="108" t="s">
        <v>425</v>
      </c>
      <c r="I46" s="108"/>
      <c r="J46" s="108"/>
      <c r="K46" s="108"/>
      <c r="L46" s="108"/>
      <c r="M46" s="108"/>
      <c r="N46" s="106" t="s">
        <v>458</v>
      </c>
      <c r="O46" s="108" t="s">
        <v>445</v>
      </c>
      <c r="P46" s="108" t="s">
        <v>447</v>
      </c>
      <c r="Q46" s="108" t="s">
        <v>446</v>
      </c>
      <c r="R46" s="108" t="s">
        <v>422</v>
      </c>
      <c r="S46" s="108" t="s">
        <v>423</v>
      </c>
      <c r="T46" s="108" t="s">
        <v>424</v>
      </c>
      <c r="U46" s="108" t="s">
        <v>425</v>
      </c>
      <c r="V46" s="108"/>
      <c r="W46" s="108"/>
      <c r="X46" s="108"/>
      <c r="Y46" s="108"/>
      <c r="Z46" s="108"/>
    </row>
    <row r="47" spans="1:26" ht="15">
      <c r="A47" s="106"/>
      <c r="B47" s="108"/>
      <c r="C47" s="108"/>
      <c r="D47" s="108"/>
      <c r="E47" s="108"/>
      <c r="F47" s="108"/>
      <c r="G47" s="108"/>
      <c r="H47" s="108"/>
      <c r="I47" s="108"/>
      <c r="J47" s="108"/>
      <c r="K47" s="108"/>
      <c r="L47" s="108"/>
      <c r="M47" s="108"/>
      <c r="N47" s="106"/>
      <c r="O47" s="108"/>
      <c r="P47" s="108"/>
      <c r="Q47" s="108"/>
      <c r="R47" s="108"/>
      <c r="S47" s="108"/>
      <c r="T47" s="108"/>
      <c r="U47" s="108"/>
      <c r="V47" s="108"/>
      <c r="W47" s="108"/>
      <c r="X47" s="108"/>
      <c r="Y47" s="108"/>
      <c r="Z47" s="108"/>
    </row>
    <row r="48" spans="1:26" ht="15">
      <c r="A48" s="106" t="s">
        <v>2</v>
      </c>
      <c r="B48" s="108" t="s">
        <v>3</v>
      </c>
      <c r="C48" s="108" t="s">
        <v>4</v>
      </c>
      <c r="D48" s="108" t="s">
        <v>5</v>
      </c>
      <c r="E48" s="108" t="s">
        <v>6</v>
      </c>
      <c r="F48" s="108" t="s">
        <v>7</v>
      </c>
      <c r="G48" s="108" t="s">
        <v>8</v>
      </c>
      <c r="H48" s="108" t="s">
        <v>9</v>
      </c>
      <c r="I48" s="108" t="s">
        <v>31</v>
      </c>
      <c r="J48" s="108" t="s">
        <v>10</v>
      </c>
      <c r="K48" s="108" t="s">
        <v>11</v>
      </c>
      <c r="L48" s="108" t="s">
        <v>12</v>
      </c>
      <c r="M48" s="108" t="s">
        <v>13</v>
      </c>
      <c r="N48" s="106" t="s">
        <v>2</v>
      </c>
      <c r="O48" s="108" t="s">
        <v>3</v>
      </c>
      <c r="P48" s="108" t="s">
        <v>4</v>
      </c>
      <c r="Q48" s="108" t="s">
        <v>5</v>
      </c>
      <c r="R48" s="108" t="s">
        <v>6</v>
      </c>
      <c r="S48" s="108" t="s">
        <v>7</v>
      </c>
      <c r="T48" s="108" t="s">
        <v>8</v>
      </c>
      <c r="U48" s="108" t="s">
        <v>9</v>
      </c>
      <c r="V48" s="108" t="s">
        <v>31</v>
      </c>
      <c r="W48" s="108" t="s">
        <v>10</v>
      </c>
      <c r="X48" s="108" t="s">
        <v>11</v>
      </c>
      <c r="Y48" s="108" t="s">
        <v>12</v>
      </c>
      <c r="Z48" s="108" t="s">
        <v>13</v>
      </c>
    </row>
    <row r="49" spans="1:26" ht="15">
      <c r="A49" s="106" t="s">
        <v>14</v>
      </c>
      <c r="B49" s="108" t="s">
        <v>15</v>
      </c>
      <c r="C49" s="108" t="s">
        <v>15</v>
      </c>
      <c r="D49" s="108" t="s">
        <v>15</v>
      </c>
      <c r="E49" s="108" t="s">
        <v>15</v>
      </c>
      <c r="F49" s="108" t="s">
        <v>15</v>
      </c>
      <c r="G49" s="108" t="s">
        <v>15</v>
      </c>
      <c r="H49" s="108" t="s">
        <v>15</v>
      </c>
      <c r="I49" s="108" t="s">
        <v>15</v>
      </c>
      <c r="J49" s="108" t="s">
        <v>15</v>
      </c>
      <c r="K49" s="108" t="s">
        <v>15</v>
      </c>
      <c r="L49" s="108" t="s">
        <v>15</v>
      </c>
      <c r="M49" s="108" t="s">
        <v>15</v>
      </c>
      <c r="N49" s="106" t="s">
        <v>14</v>
      </c>
      <c r="O49" s="108" t="s">
        <v>15</v>
      </c>
      <c r="P49" s="108" t="s">
        <v>15</v>
      </c>
      <c r="Q49" s="108" t="s">
        <v>15</v>
      </c>
      <c r="R49" s="108" t="s">
        <v>15</v>
      </c>
      <c r="S49" s="108" t="s">
        <v>15</v>
      </c>
      <c r="T49" s="108" t="s">
        <v>15</v>
      </c>
      <c r="U49" s="108" t="s">
        <v>15</v>
      </c>
      <c r="V49" s="108" t="s">
        <v>15</v>
      </c>
      <c r="W49" s="108" t="s">
        <v>15</v>
      </c>
      <c r="X49" s="108" t="s">
        <v>15</v>
      </c>
      <c r="Y49" s="108" t="s">
        <v>15</v>
      </c>
      <c r="Z49" s="108" t="s">
        <v>15</v>
      </c>
    </row>
    <row r="50" spans="1:26" ht="15">
      <c r="A50" s="106">
        <v>1</v>
      </c>
      <c r="B50" s="108">
        <v>22902</v>
      </c>
      <c r="C50" s="108">
        <v>24172</v>
      </c>
      <c r="D50" s="108">
        <v>26094</v>
      </c>
      <c r="E50" s="108">
        <v>27940</v>
      </c>
      <c r="F50" s="108">
        <v>29732</v>
      </c>
      <c r="G50" s="108">
        <v>31586</v>
      </c>
      <c r="H50" s="108">
        <v>35746</v>
      </c>
      <c r="I50" s="108">
        <v>37649</v>
      </c>
      <c r="J50" s="108">
        <v>40923</v>
      </c>
      <c r="K50" s="108">
        <v>37584</v>
      </c>
      <c r="L50" s="108">
        <v>29067</v>
      </c>
      <c r="M50" s="108">
        <v>20852</v>
      </c>
      <c r="N50" s="106">
        <v>1</v>
      </c>
      <c r="O50" s="108">
        <v>23171</v>
      </c>
      <c r="P50" s="108">
        <v>23731</v>
      </c>
      <c r="Q50" s="108">
        <v>26275</v>
      </c>
      <c r="R50" s="108">
        <v>28080</v>
      </c>
      <c r="S50" s="108">
        <v>29833</v>
      </c>
      <c r="T50" s="108">
        <v>31656</v>
      </c>
      <c r="U50" s="108">
        <v>35667</v>
      </c>
      <c r="V50" s="108">
        <v>37586</v>
      </c>
      <c r="W50" s="108">
        <v>41239</v>
      </c>
      <c r="X50" s="108">
        <v>37610</v>
      </c>
      <c r="Y50" s="108">
        <v>29316</v>
      </c>
      <c r="Z50" s="108">
        <v>20991</v>
      </c>
    </row>
    <row r="51" spans="1:26" ht="15">
      <c r="A51" s="106">
        <v>2</v>
      </c>
      <c r="B51" s="108">
        <v>22946</v>
      </c>
      <c r="C51" s="108">
        <v>24235</v>
      </c>
      <c r="D51" s="108">
        <v>26134</v>
      </c>
      <c r="E51" s="108">
        <v>27991</v>
      </c>
      <c r="F51" s="108">
        <v>29806</v>
      </c>
      <c r="G51" s="108">
        <v>31639</v>
      </c>
      <c r="H51" s="108">
        <v>35822</v>
      </c>
      <c r="I51" s="108">
        <v>37694</v>
      </c>
      <c r="J51" s="108">
        <v>40955</v>
      </c>
      <c r="K51" s="108">
        <v>37621</v>
      </c>
      <c r="L51" s="108">
        <v>28671</v>
      </c>
      <c r="M51" s="108">
        <v>20802</v>
      </c>
      <c r="N51" s="106">
        <v>2</v>
      </c>
      <c r="O51" s="108">
        <v>23220</v>
      </c>
      <c r="P51" s="108">
        <v>24500</v>
      </c>
      <c r="Q51" s="108">
        <v>26314</v>
      </c>
      <c r="R51" s="108">
        <v>28128</v>
      </c>
      <c r="S51" s="108">
        <v>29907</v>
      </c>
      <c r="T51" s="108">
        <v>31709</v>
      </c>
      <c r="U51" s="108">
        <v>35735</v>
      </c>
      <c r="V51" s="108">
        <v>37632</v>
      </c>
      <c r="W51" s="108">
        <v>41263</v>
      </c>
      <c r="X51" s="108">
        <v>37642</v>
      </c>
      <c r="Y51" s="108">
        <v>28912</v>
      </c>
      <c r="Z51" s="108">
        <v>20928</v>
      </c>
    </row>
    <row r="52" spans="1:26" ht="15">
      <c r="A52" s="106">
        <v>3</v>
      </c>
      <c r="B52" s="108">
        <v>22962</v>
      </c>
      <c r="C52" s="108">
        <v>24269</v>
      </c>
      <c r="D52" s="108">
        <v>25179</v>
      </c>
      <c r="E52" s="108">
        <v>28055</v>
      </c>
      <c r="F52" s="108">
        <v>29860</v>
      </c>
      <c r="G52" s="108">
        <v>31740</v>
      </c>
      <c r="H52" s="108">
        <v>35939</v>
      </c>
      <c r="I52" s="108">
        <v>37832</v>
      </c>
      <c r="J52" s="108">
        <v>40982</v>
      </c>
      <c r="K52" s="108">
        <v>37343</v>
      </c>
      <c r="L52" s="108">
        <v>28336</v>
      </c>
      <c r="M52" s="108">
        <v>20722</v>
      </c>
      <c r="N52" s="106">
        <v>3</v>
      </c>
      <c r="O52" s="108">
        <v>23240</v>
      </c>
      <c r="P52" s="108">
        <v>24533</v>
      </c>
      <c r="Q52" s="108">
        <v>25398</v>
      </c>
      <c r="R52" s="108">
        <v>28192</v>
      </c>
      <c r="S52" s="108">
        <v>29960</v>
      </c>
      <c r="T52" s="108">
        <v>31807</v>
      </c>
      <c r="U52" s="108">
        <v>35850</v>
      </c>
      <c r="V52" s="108">
        <v>37763</v>
      </c>
      <c r="W52" s="108">
        <v>41378</v>
      </c>
      <c r="X52" s="108">
        <v>37376</v>
      </c>
      <c r="Y52" s="108">
        <v>28568</v>
      </c>
      <c r="Z52" s="108">
        <v>20844</v>
      </c>
    </row>
    <row r="53" spans="1:26" ht="15">
      <c r="A53" s="106">
        <v>4</v>
      </c>
      <c r="B53" s="108">
        <v>23008</v>
      </c>
      <c r="C53" s="108">
        <v>24303</v>
      </c>
      <c r="D53" s="108">
        <v>26182</v>
      </c>
      <c r="E53" s="108">
        <v>28121</v>
      </c>
      <c r="F53" s="108">
        <v>29940</v>
      </c>
      <c r="G53" s="108">
        <v>31894</v>
      </c>
      <c r="H53" s="108">
        <v>35989</v>
      </c>
      <c r="I53" s="108">
        <v>38031</v>
      </c>
      <c r="J53" s="108">
        <v>40855</v>
      </c>
      <c r="K53" s="108">
        <v>36979</v>
      </c>
      <c r="L53" s="108">
        <v>27928</v>
      </c>
      <c r="M53" s="108">
        <v>20838</v>
      </c>
      <c r="N53" s="106">
        <v>4</v>
      </c>
      <c r="O53" s="108">
        <v>23287</v>
      </c>
      <c r="P53" s="108">
        <v>24564</v>
      </c>
      <c r="Q53" s="108">
        <v>26363</v>
      </c>
      <c r="R53" s="108">
        <v>28254</v>
      </c>
      <c r="S53" s="108">
        <v>30042</v>
      </c>
      <c r="T53" s="108">
        <v>31952</v>
      </c>
      <c r="U53" s="108">
        <v>35902</v>
      </c>
      <c r="V53" s="108">
        <v>37954</v>
      </c>
      <c r="W53" s="108">
        <v>41304</v>
      </c>
      <c r="X53" s="108">
        <v>37012</v>
      </c>
      <c r="Y53" s="108">
        <v>28153</v>
      </c>
      <c r="Z53" s="108">
        <v>20950</v>
      </c>
    </row>
    <row r="54" spans="1:26" ht="15">
      <c r="A54" s="106">
        <v>5</v>
      </c>
      <c r="B54" s="108">
        <v>23028</v>
      </c>
      <c r="C54" s="108">
        <v>24304</v>
      </c>
      <c r="D54" s="108">
        <v>26210</v>
      </c>
      <c r="E54" s="108">
        <v>28204</v>
      </c>
      <c r="F54" s="108">
        <v>30007</v>
      </c>
      <c r="G54" s="108">
        <v>32096</v>
      </c>
      <c r="H54" s="108">
        <v>36018</v>
      </c>
      <c r="I54" s="108">
        <v>38464</v>
      </c>
      <c r="J54" s="108">
        <v>40923</v>
      </c>
      <c r="K54" s="108">
        <v>36703</v>
      </c>
      <c r="L54" s="108">
        <v>27471</v>
      </c>
      <c r="M54" s="108">
        <v>20688</v>
      </c>
      <c r="N54" s="106">
        <v>5</v>
      </c>
      <c r="O54" s="108">
        <v>23308</v>
      </c>
      <c r="P54" s="108">
        <v>24576</v>
      </c>
      <c r="Q54" s="108">
        <v>26391</v>
      </c>
      <c r="R54" s="108">
        <v>28334</v>
      </c>
      <c r="S54" s="108">
        <v>30108</v>
      </c>
      <c r="T54" s="108">
        <v>32154</v>
      </c>
      <c r="U54" s="108">
        <v>35930</v>
      </c>
      <c r="V54" s="108">
        <v>38368</v>
      </c>
      <c r="W54" s="108">
        <v>41342</v>
      </c>
      <c r="X54" s="108">
        <v>36737</v>
      </c>
      <c r="Y54" s="108">
        <v>27691</v>
      </c>
      <c r="Z54" s="108">
        <v>20791</v>
      </c>
    </row>
    <row r="55" spans="1:26" ht="15">
      <c r="A55" s="106">
        <v>6</v>
      </c>
      <c r="B55" s="108">
        <v>23044</v>
      </c>
      <c r="C55" s="108">
        <v>24728</v>
      </c>
      <c r="D55" s="108">
        <v>26268</v>
      </c>
      <c r="E55" s="108">
        <v>28262</v>
      </c>
      <c r="F55" s="108">
        <v>30115</v>
      </c>
      <c r="G55" s="108">
        <v>32268</v>
      </c>
      <c r="H55" s="108">
        <v>36090</v>
      </c>
      <c r="I55" s="108">
        <v>38776</v>
      </c>
      <c r="J55" s="108">
        <v>40922</v>
      </c>
      <c r="K55" s="108">
        <v>36457</v>
      </c>
      <c r="L55" s="108">
        <v>27130</v>
      </c>
      <c r="M55" s="108">
        <v>20619</v>
      </c>
      <c r="N55" s="106">
        <v>6</v>
      </c>
      <c r="O55" s="108">
        <v>23322</v>
      </c>
      <c r="P55" s="108">
        <v>24972</v>
      </c>
      <c r="Q55" s="108">
        <v>26444</v>
      </c>
      <c r="R55" s="108">
        <v>28389</v>
      </c>
      <c r="S55" s="108">
        <v>30218</v>
      </c>
      <c r="T55" s="108">
        <v>32315</v>
      </c>
      <c r="U55" s="108">
        <v>36048</v>
      </c>
      <c r="V55" s="108">
        <v>38666</v>
      </c>
      <c r="W55" s="108">
        <v>41321</v>
      </c>
      <c r="X55" s="108">
        <v>36488</v>
      </c>
      <c r="Y55" s="108">
        <v>27336</v>
      </c>
      <c r="Z55" s="108">
        <v>20704</v>
      </c>
    </row>
    <row r="56" spans="1:26" ht="15">
      <c r="A56" s="106">
        <v>7</v>
      </c>
      <c r="B56" s="108">
        <v>23050</v>
      </c>
      <c r="C56" s="108">
        <v>24462</v>
      </c>
      <c r="D56" s="108">
        <v>26326</v>
      </c>
      <c r="E56" s="108">
        <v>28325</v>
      </c>
      <c r="F56" s="108">
        <v>30201</v>
      </c>
      <c r="G56" s="108">
        <v>32464</v>
      </c>
      <c r="H56" s="108">
        <v>36215</v>
      </c>
      <c r="I56" s="108">
        <v>39039</v>
      </c>
      <c r="J56" s="108">
        <v>40912</v>
      </c>
      <c r="K56" s="108">
        <v>36230</v>
      </c>
      <c r="L56" s="108">
        <v>26680</v>
      </c>
      <c r="M56" s="108">
        <v>20608</v>
      </c>
      <c r="N56" s="106">
        <v>7</v>
      </c>
      <c r="O56" s="108">
        <v>23327</v>
      </c>
      <c r="P56" s="108">
        <v>24712</v>
      </c>
      <c r="Q56" s="108">
        <v>26503</v>
      </c>
      <c r="R56" s="108">
        <v>28451</v>
      </c>
      <c r="S56" s="108">
        <v>30302</v>
      </c>
      <c r="T56" s="108">
        <v>32504</v>
      </c>
      <c r="U56" s="108">
        <v>36117</v>
      </c>
      <c r="V56" s="108">
        <v>38922</v>
      </c>
      <c r="W56" s="108">
        <v>41280</v>
      </c>
      <c r="X56" s="108">
        <v>36252</v>
      </c>
      <c r="Y56" s="108">
        <v>26883</v>
      </c>
      <c r="Z56" s="108">
        <v>20693</v>
      </c>
    </row>
    <row r="57" spans="1:26" ht="15">
      <c r="A57" s="106">
        <v>8</v>
      </c>
      <c r="B57" s="108">
        <v>23067</v>
      </c>
      <c r="C57" s="108">
        <v>24527</v>
      </c>
      <c r="D57" s="108">
        <v>26374</v>
      </c>
      <c r="E57" s="108">
        <v>28342</v>
      </c>
      <c r="F57" s="108">
        <v>30286</v>
      </c>
      <c r="G57" s="108">
        <v>32664</v>
      </c>
      <c r="H57" s="108">
        <v>36400</v>
      </c>
      <c r="I57" s="108">
        <v>39204</v>
      </c>
      <c r="J57" s="108">
        <v>40886</v>
      </c>
      <c r="K57" s="108">
        <v>36035</v>
      </c>
      <c r="L57" s="108">
        <v>26316</v>
      </c>
      <c r="M57" s="108">
        <v>20639</v>
      </c>
      <c r="N57" s="106">
        <v>8</v>
      </c>
      <c r="O57" s="108">
        <v>23346</v>
      </c>
      <c r="P57" s="108">
        <v>24775</v>
      </c>
      <c r="Q57" s="108">
        <v>26552</v>
      </c>
      <c r="R57" s="108">
        <v>28469</v>
      </c>
      <c r="S57" s="108">
        <v>30385</v>
      </c>
      <c r="T57" s="108">
        <v>32697</v>
      </c>
      <c r="U57" s="108">
        <v>36295</v>
      </c>
      <c r="V57" s="108">
        <v>39079</v>
      </c>
      <c r="W57" s="108">
        <v>41229</v>
      </c>
      <c r="X57" s="108">
        <v>36105</v>
      </c>
      <c r="Y57" s="108">
        <v>26511</v>
      </c>
      <c r="Z57" s="108">
        <v>20688</v>
      </c>
    </row>
    <row r="58" spans="1:26" ht="15">
      <c r="A58" s="106">
        <v>9</v>
      </c>
      <c r="B58" s="108">
        <v>23115</v>
      </c>
      <c r="C58" s="108">
        <v>24571</v>
      </c>
      <c r="D58" s="108">
        <v>26445</v>
      </c>
      <c r="E58" s="108">
        <v>28366</v>
      </c>
      <c r="F58" s="108">
        <v>30375</v>
      </c>
      <c r="G58" s="108">
        <v>32860</v>
      </c>
      <c r="H58" s="108">
        <v>36544</v>
      </c>
      <c r="I58" s="108">
        <v>39338</v>
      </c>
      <c r="J58" s="108">
        <v>40837</v>
      </c>
      <c r="K58" s="108">
        <v>35903</v>
      </c>
      <c r="L58" s="108">
        <v>26037</v>
      </c>
      <c r="M58" s="108">
        <v>20687</v>
      </c>
      <c r="N58" s="106">
        <v>9</v>
      </c>
      <c r="O58" s="108">
        <v>23393</v>
      </c>
      <c r="P58" s="108">
        <v>24817</v>
      </c>
      <c r="Q58" s="108">
        <v>26619</v>
      </c>
      <c r="R58" s="108">
        <v>28492</v>
      </c>
      <c r="S58" s="108">
        <v>30470</v>
      </c>
      <c r="T58" s="108">
        <v>32882</v>
      </c>
      <c r="U58" s="108">
        <v>36434</v>
      </c>
      <c r="V58" s="108">
        <v>39215</v>
      </c>
      <c r="W58" s="108">
        <v>41153</v>
      </c>
      <c r="X58" s="108">
        <v>36026</v>
      </c>
      <c r="Y58" s="108">
        <v>26219</v>
      </c>
      <c r="Z58" s="108">
        <v>20723</v>
      </c>
    </row>
    <row r="59" spans="1:26" ht="15">
      <c r="A59" s="106">
        <v>10</v>
      </c>
      <c r="B59" s="108">
        <v>23189</v>
      </c>
      <c r="C59" s="108">
        <v>24624</v>
      </c>
      <c r="D59" s="108">
        <v>26522</v>
      </c>
      <c r="E59" s="108">
        <v>28385</v>
      </c>
      <c r="F59" s="108">
        <v>30471</v>
      </c>
      <c r="G59" s="108">
        <v>32985</v>
      </c>
      <c r="H59" s="108">
        <v>36606</v>
      </c>
      <c r="I59" s="108">
        <v>39431</v>
      </c>
      <c r="J59" s="108">
        <v>40797</v>
      </c>
      <c r="K59" s="108">
        <v>35756</v>
      </c>
      <c r="L59" s="108">
        <v>25632</v>
      </c>
      <c r="M59" s="108">
        <v>20771</v>
      </c>
      <c r="N59" s="106">
        <v>10</v>
      </c>
      <c r="O59" s="108">
        <v>23471</v>
      </c>
      <c r="P59" s="108">
        <v>24869</v>
      </c>
      <c r="Q59" s="108">
        <v>26693</v>
      </c>
      <c r="R59" s="108">
        <v>28514</v>
      </c>
      <c r="S59" s="108">
        <v>30563</v>
      </c>
      <c r="T59" s="108">
        <v>33003</v>
      </c>
      <c r="U59" s="108">
        <v>36495</v>
      </c>
      <c r="V59" s="108">
        <v>39304</v>
      </c>
      <c r="W59" s="108">
        <v>41097</v>
      </c>
      <c r="X59" s="108">
        <v>35894</v>
      </c>
      <c r="Y59" s="108">
        <v>25870</v>
      </c>
      <c r="Z59" s="108">
        <v>20787</v>
      </c>
    </row>
    <row r="60" spans="1:26" ht="15">
      <c r="A60" s="106">
        <v>11</v>
      </c>
      <c r="B60" s="108">
        <v>23226</v>
      </c>
      <c r="C60" s="108">
        <v>24677</v>
      </c>
      <c r="D60" s="108">
        <v>26561</v>
      </c>
      <c r="E60" s="108">
        <v>28418</v>
      </c>
      <c r="F60" s="108">
        <v>30546</v>
      </c>
      <c r="G60" s="108">
        <v>33058</v>
      </c>
      <c r="H60" s="108">
        <v>36657</v>
      </c>
      <c r="I60" s="108">
        <v>39500</v>
      </c>
      <c r="J60" s="108">
        <v>40751</v>
      </c>
      <c r="K60" s="108">
        <v>35510</v>
      </c>
      <c r="L60" s="108">
        <v>25198</v>
      </c>
      <c r="M60" s="108">
        <v>20896</v>
      </c>
      <c r="N60" s="106">
        <v>11</v>
      </c>
      <c r="O60" s="108">
        <v>23510</v>
      </c>
      <c r="P60" s="108">
        <v>24920</v>
      </c>
      <c r="Q60" s="108">
        <v>26734</v>
      </c>
      <c r="R60" s="108">
        <v>28545</v>
      </c>
      <c r="S60" s="108">
        <v>30636</v>
      </c>
      <c r="T60" s="108">
        <v>33072</v>
      </c>
      <c r="U60" s="108">
        <v>36568</v>
      </c>
      <c r="V60" s="108">
        <v>39369</v>
      </c>
      <c r="W60" s="108">
        <v>41021</v>
      </c>
      <c r="X60" s="108">
        <v>35657</v>
      </c>
      <c r="Y60" s="108">
        <v>25454</v>
      </c>
      <c r="Z60" s="108">
        <v>20893</v>
      </c>
    </row>
    <row r="61" spans="1:26" ht="15">
      <c r="A61" s="106">
        <v>12</v>
      </c>
      <c r="B61" s="108">
        <v>23537</v>
      </c>
      <c r="C61" s="108">
        <v>24712</v>
      </c>
      <c r="D61" s="108">
        <v>26624</v>
      </c>
      <c r="E61" s="108">
        <v>28454</v>
      </c>
      <c r="F61" s="108">
        <v>30595</v>
      </c>
      <c r="G61" s="108">
        <v>33110</v>
      </c>
      <c r="H61" s="108">
        <v>36688</v>
      </c>
      <c r="I61" s="108">
        <v>39738</v>
      </c>
      <c r="J61" s="108">
        <v>40731</v>
      </c>
      <c r="K61" s="108">
        <v>35321</v>
      </c>
      <c r="L61" s="108">
        <v>24591</v>
      </c>
      <c r="M61" s="108">
        <v>21030</v>
      </c>
      <c r="N61" s="106">
        <v>12</v>
      </c>
      <c r="O61" s="108">
        <v>23810</v>
      </c>
      <c r="P61" s="108">
        <v>24965</v>
      </c>
      <c r="Q61" s="108">
        <v>26798</v>
      </c>
      <c r="R61" s="108">
        <v>28581</v>
      </c>
      <c r="S61" s="108">
        <v>30685</v>
      </c>
      <c r="T61" s="108">
        <v>33123</v>
      </c>
      <c r="U61" s="108">
        <v>36593</v>
      </c>
      <c r="V61" s="108">
        <v>39597</v>
      </c>
      <c r="W61" s="108">
        <v>40978</v>
      </c>
      <c r="X61" s="108">
        <v>35474</v>
      </c>
      <c r="Y61" s="108">
        <v>24884</v>
      </c>
      <c r="Z61" s="108">
        <v>21015</v>
      </c>
    </row>
    <row r="62" spans="1:26" ht="15">
      <c r="A62" s="106">
        <v>13</v>
      </c>
      <c r="B62" s="108">
        <v>23647</v>
      </c>
      <c r="C62" s="108">
        <v>24804</v>
      </c>
      <c r="D62" s="108">
        <v>26696</v>
      </c>
      <c r="E62" s="108">
        <v>28493</v>
      </c>
      <c r="F62" s="108">
        <v>30684</v>
      </c>
      <c r="G62" s="108">
        <v>33175</v>
      </c>
      <c r="H62" s="108">
        <v>36706</v>
      </c>
      <c r="I62" s="108">
        <v>39753</v>
      </c>
      <c r="J62" s="108">
        <v>40767</v>
      </c>
      <c r="K62" s="108">
        <v>35017</v>
      </c>
      <c r="L62" s="108">
        <v>24584</v>
      </c>
      <c r="M62" s="108">
        <v>21158</v>
      </c>
      <c r="N62" s="106">
        <v>13</v>
      </c>
      <c r="O62" s="108">
        <v>23919</v>
      </c>
      <c r="P62" s="108">
        <v>25041</v>
      </c>
      <c r="Q62" s="108">
        <v>26870</v>
      </c>
      <c r="R62" s="108">
        <v>28619</v>
      </c>
      <c r="S62" s="108">
        <v>30772</v>
      </c>
      <c r="T62" s="108">
        <v>33186</v>
      </c>
      <c r="U62" s="108">
        <v>36607</v>
      </c>
      <c r="V62" s="108">
        <v>39611</v>
      </c>
      <c r="W62" s="108">
        <v>40982</v>
      </c>
      <c r="X62" s="108">
        <v>35176</v>
      </c>
      <c r="Y62" s="108">
        <v>24867</v>
      </c>
      <c r="Z62" s="108">
        <v>21138</v>
      </c>
    </row>
    <row r="63" spans="1:26" ht="15">
      <c r="A63" s="106">
        <v>14</v>
      </c>
      <c r="B63" s="108">
        <v>23685</v>
      </c>
      <c r="C63" s="108">
        <v>24856</v>
      </c>
      <c r="D63" s="108">
        <v>26762</v>
      </c>
      <c r="E63" s="108">
        <v>28509</v>
      </c>
      <c r="F63" s="108">
        <v>30753</v>
      </c>
      <c r="G63" s="108">
        <v>33206</v>
      </c>
      <c r="H63" s="108">
        <v>36891</v>
      </c>
      <c r="I63" s="108">
        <v>39641</v>
      </c>
      <c r="J63" s="108">
        <v>40717</v>
      </c>
      <c r="K63" s="108">
        <v>34746</v>
      </c>
      <c r="L63" s="108">
        <v>24306</v>
      </c>
      <c r="M63" s="108">
        <v>21245</v>
      </c>
      <c r="N63" s="106">
        <v>14</v>
      </c>
      <c r="O63" s="108">
        <v>23958</v>
      </c>
      <c r="P63" s="108">
        <v>25091</v>
      </c>
      <c r="Q63" s="108">
        <v>26933</v>
      </c>
      <c r="R63" s="108">
        <v>28635</v>
      </c>
      <c r="S63" s="108">
        <v>30838</v>
      </c>
      <c r="T63" s="108">
        <v>33217</v>
      </c>
      <c r="U63" s="108">
        <v>36781</v>
      </c>
      <c r="V63" s="108">
        <v>39505</v>
      </c>
      <c r="W63" s="108">
        <v>40901</v>
      </c>
      <c r="X63" s="108">
        <v>34908</v>
      </c>
      <c r="Y63" s="108">
        <v>24596</v>
      </c>
      <c r="Z63" s="108">
        <v>21207</v>
      </c>
    </row>
    <row r="64" spans="1:26" ht="15">
      <c r="A64" s="106">
        <v>15</v>
      </c>
      <c r="B64" s="108">
        <v>23696</v>
      </c>
      <c r="C64" s="108">
        <v>24922</v>
      </c>
      <c r="D64" s="108">
        <v>26846</v>
      </c>
      <c r="E64" s="108">
        <v>28532</v>
      </c>
      <c r="F64" s="108">
        <v>30820</v>
      </c>
      <c r="G64" s="108">
        <v>33237</v>
      </c>
      <c r="H64" s="108">
        <v>37307</v>
      </c>
      <c r="I64" s="108">
        <v>39714</v>
      </c>
      <c r="J64" s="108">
        <v>40576</v>
      </c>
      <c r="K64" s="108">
        <v>34409</v>
      </c>
      <c r="L64" s="108">
        <v>24066</v>
      </c>
      <c r="M64" s="108">
        <v>21361</v>
      </c>
      <c r="N64" s="106">
        <v>15</v>
      </c>
      <c r="O64" s="108">
        <v>23972</v>
      </c>
      <c r="P64" s="108">
        <v>25154</v>
      </c>
      <c r="Q64" s="108">
        <v>27021</v>
      </c>
      <c r="R64" s="108">
        <v>28658</v>
      </c>
      <c r="S64" s="108">
        <v>30904</v>
      </c>
      <c r="T64" s="108">
        <v>33248</v>
      </c>
      <c r="U64" s="108">
        <v>37178</v>
      </c>
      <c r="V64" s="108">
        <v>39574</v>
      </c>
      <c r="W64" s="108">
        <v>40732</v>
      </c>
      <c r="X64" s="108">
        <v>34571</v>
      </c>
      <c r="Y64" s="108">
        <v>24358</v>
      </c>
      <c r="Z64" s="108">
        <v>21309</v>
      </c>
    </row>
    <row r="65" spans="1:26" ht="15">
      <c r="A65" s="106">
        <v>16</v>
      </c>
      <c r="B65" s="108">
        <v>23697</v>
      </c>
      <c r="C65" s="108">
        <v>25035</v>
      </c>
      <c r="D65" s="108">
        <v>26909</v>
      </c>
      <c r="E65" s="108">
        <v>28557</v>
      </c>
      <c r="F65" s="108">
        <v>30889</v>
      </c>
      <c r="G65" s="108">
        <v>33305</v>
      </c>
      <c r="H65" s="108">
        <v>37531</v>
      </c>
      <c r="I65" s="108">
        <v>39772</v>
      </c>
      <c r="J65" s="108">
        <v>40452</v>
      </c>
      <c r="K65" s="108">
        <v>34054</v>
      </c>
      <c r="L65" s="108">
        <v>23809</v>
      </c>
      <c r="M65" s="108">
        <v>21475</v>
      </c>
      <c r="N65" s="106">
        <v>16</v>
      </c>
      <c r="O65" s="108">
        <v>23971</v>
      </c>
      <c r="P65" s="108">
        <v>25260</v>
      </c>
      <c r="Q65" s="108">
        <v>27082</v>
      </c>
      <c r="R65" s="108">
        <v>28682</v>
      </c>
      <c r="S65" s="108">
        <v>30970</v>
      </c>
      <c r="T65" s="108">
        <v>33315</v>
      </c>
      <c r="U65" s="108">
        <v>37392</v>
      </c>
      <c r="V65" s="108">
        <v>39632</v>
      </c>
      <c r="W65" s="108">
        <v>40582</v>
      </c>
      <c r="X65" s="108">
        <v>34221</v>
      </c>
      <c r="Y65" s="108">
        <v>24100</v>
      </c>
      <c r="Z65" s="108">
        <v>21419</v>
      </c>
    </row>
    <row r="66" spans="1:26" ht="15">
      <c r="A66" s="106">
        <v>17</v>
      </c>
      <c r="B66" s="108">
        <v>23732</v>
      </c>
      <c r="C66" s="108">
        <v>25389</v>
      </c>
      <c r="D66" s="108">
        <v>26960</v>
      </c>
      <c r="E66" s="108">
        <v>28606</v>
      </c>
      <c r="F66" s="108">
        <v>30941</v>
      </c>
      <c r="G66" s="108">
        <v>33413</v>
      </c>
      <c r="H66" s="108">
        <v>37638</v>
      </c>
      <c r="I66" s="108">
        <v>39807</v>
      </c>
      <c r="J66" s="108">
        <v>40280</v>
      </c>
      <c r="K66" s="108">
        <v>33629</v>
      </c>
      <c r="L66" s="108">
        <v>23564</v>
      </c>
      <c r="M66" s="108">
        <v>21549</v>
      </c>
      <c r="N66" s="106">
        <v>17</v>
      </c>
      <c r="O66" s="108">
        <v>24011</v>
      </c>
      <c r="P66" s="108">
        <v>25601</v>
      </c>
      <c r="Q66" s="108">
        <v>27131</v>
      </c>
      <c r="R66" s="108">
        <v>28731</v>
      </c>
      <c r="S66" s="108">
        <v>31021</v>
      </c>
      <c r="T66" s="108">
        <v>33422</v>
      </c>
      <c r="U66" s="108">
        <v>37504</v>
      </c>
      <c r="V66" s="108">
        <v>39665</v>
      </c>
      <c r="W66" s="108">
        <v>40381</v>
      </c>
      <c r="X66" s="108">
        <v>33802</v>
      </c>
      <c r="Y66" s="108">
        <v>23856</v>
      </c>
      <c r="Z66" s="108">
        <v>21489</v>
      </c>
    </row>
    <row r="67" spans="1:26" ht="15">
      <c r="A67" s="106">
        <v>18</v>
      </c>
      <c r="B67" s="108">
        <v>23726</v>
      </c>
      <c r="C67" s="108">
        <v>25694</v>
      </c>
      <c r="D67" s="108">
        <v>27029</v>
      </c>
      <c r="E67" s="108">
        <v>28665</v>
      </c>
      <c r="F67" s="108">
        <v>30998</v>
      </c>
      <c r="G67" s="108">
        <v>33515</v>
      </c>
      <c r="H67" s="108">
        <v>37654</v>
      </c>
      <c r="I67" s="108">
        <v>39859</v>
      </c>
      <c r="J67" s="108">
        <v>40104</v>
      </c>
      <c r="K67" s="108">
        <v>33860</v>
      </c>
      <c r="L67" s="108">
        <v>23363</v>
      </c>
      <c r="M67" s="108">
        <v>21739</v>
      </c>
      <c r="N67" s="106">
        <v>18</v>
      </c>
      <c r="O67" s="108">
        <v>24011</v>
      </c>
      <c r="P67" s="108">
        <v>25895</v>
      </c>
      <c r="Q67" s="108">
        <v>27198</v>
      </c>
      <c r="R67" s="108">
        <v>28789</v>
      </c>
      <c r="S67" s="108">
        <v>31076</v>
      </c>
      <c r="T67" s="108">
        <v>33524</v>
      </c>
      <c r="U67" s="108">
        <v>37539</v>
      </c>
      <c r="V67" s="108">
        <v>39714</v>
      </c>
      <c r="W67" s="108">
        <v>40182</v>
      </c>
      <c r="X67" s="108">
        <v>34075</v>
      </c>
      <c r="Y67" s="108">
        <v>23653</v>
      </c>
      <c r="Z67" s="108">
        <v>21670</v>
      </c>
    </row>
    <row r="68" spans="1:26" ht="15">
      <c r="A68" s="106">
        <v>19</v>
      </c>
      <c r="B68" s="108">
        <v>23654</v>
      </c>
      <c r="C68" s="108">
        <v>25761</v>
      </c>
      <c r="D68" s="108">
        <v>27097</v>
      </c>
      <c r="E68" s="108">
        <v>28718</v>
      </c>
      <c r="F68" s="108">
        <v>31043</v>
      </c>
      <c r="G68" s="108">
        <v>33620</v>
      </c>
      <c r="H68" s="108">
        <v>37673</v>
      </c>
      <c r="I68" s="108">
        <v>39906</v>
      </c>
      <c r="J68" s="108">
        <v>39945</v>
      </c>
      <c r="K68" s="108">
        <v>33046</v>
      </c>
      <c r="L68" s="108">
        <v>23108</v>
      </c>
      <c r="M68" s="108">
        <v>21968</v>
      </c>
      <c r="N68" s="106">
        <v>19</v>
      </c>
      <c r="O68" s="108">
        <v>23948</v>
      </c>
      <c r="P68" s="108">
        <v>25968</v>
      </c>
      <c r="Q68" s="108">
        <v>27264</v>
      </c>
      <c r="R68" s="108">
        <v>28840</v>
      </c>
      <c r="S68" s="108">
        <v>31122</v>
      </c>
      <c r="T68" s="108">
        <v>33625</v>
      </c>
      <c r="U68" s="108">
        <v>37563</v>
      </c>
      <c r="V68" s="108">
        <v>39760</v>
      </c>
      <c r="W68" s="108">
        <v>40001</v>
      </c>
      <c r="X68" s="108">
        <v>33356</v>
      </c>
      <c r="Y68" s="108">
        <v>23393</v>
      </c>
      <c r="Z68" s="108">
        <v>21889</v>
      </c>
    </row>
    <row r="69" spans="1:26" ht="15">
      <c r="A69" s="106">
        <v>20</v>
      </c>
      <c r="B69" s="108">
        <v>23743</v>
      </c>
      <c r="C69" s="108">
        <v>25847</v>
      </c>
      <c r="D69" s="108">
        <v>27130</v>
      </c>
      <c r="E69" s="108">
        <v>28786</v>
      </c>
      <c r="F69" s="108">
        <v>31070</v>
      </c>
      <c r="G69" s="108">
        <v>33678</v>
      </c>
      <c r="H69" s="108">
        <v>37660</v>
      </c>
      <c r="I69" s="108">
        <v>39887</v>
      </c>
      <c r="J69" s="108">
        <v>39753</v>
      </c>
      <c r="K69" s="108">
        <v>32930</v>
      </c>
      <c r="L69" s="108">
        <v>22905</v>
      </c>
      <c r="M69" s="108">
        <v>21984</v>
      </c>
      <c r="N69" s="106">
        <v>20</v>
      </c>
      <c r="O69" s="108">
        <v>24033</v>
      </c>
      <c r="P69" s="108">
        <v>25368</v>
      </c>
      <c r="Q69" s="108">
        <v>27297</v>
      </c>
      <c r="R69" s="108">
        <v>28905</v>
      </c>
      <c r="S69" s="108">
        <v>31149</v>
      </c>
      <c r="T69" s="108">
        <v>33681</v>
      </c>
      <c r="U69" s="108">
        <v>37557</v>
      </c>
      <c r="V69" s="108">
        <v>39742</v>
      </c>
      <c r="W69" s="108">
        <v>39791</v>
      </c>
      <c r="X69" s="108">
        <v>33256</v>
      </c>
      <c r="Y69" s="108">
        <v>23176</v>
      </c>
      <c r="Z69" s="108">
        <v>21904</v>
      </c>
    </row>
    <row r="70" spans="1:26" ht="15">
      <c r="A70" s="106">
        <v>21</v>
      </c>
      <c r="B70" s="108">
        <v>23774</v>
      </c>
      <c r="C70" s="108">
        <v>25863</v>
      </c>
      <c r="D70" s="108">
        <v>27179</v>
      </c>
      <c r="E70" s="108">
        <v>28856</v>
      </c>
      <c r="F70" s="108">
        <v>31083</v>
      </c>
      <c r="G70" s="108">
        <v>33808</v>
      </c>
      <c r="H70" s="108">
        <v>37651</v>
      </c>
      <c r="I70" s="108">
        <v>39928</v>
      </c>
      <c r="J70" s="108">
        <v>39566</v>
      </c>
      <c r="K70" s="108">
        <v>32807</v>
      </c>
      <c r="L70" s="108">
        <v>22664</v>
      </c>
      <c r="M70" s="108">
        <v>22150</v>
      </c>
      <c r="N70" s="106">
        <v>21</v>
      </c>
      <c r="O70" s="108">
        <v>24064</v>
      </c>
      <c r="P70" s="108">
        <v>26056</v>
      </c>
      <c r="Q70" s="108">
        <v>27343</v>
      </c>
      <c r="R70" s="108">
        <v>28974</v>
      </c>
      <c r="S70" s="108">
        <v>31162</v>
      </c>
      <c r="T70" s="108">
        <v>33814</v>
      </c>
      <c r="U70" s="108">
        <v>37556</v>
      </c>
      <c r="V70" s="108">
        <v>39776</v>
      </c>
      <c r="W70" s="108">
        <v>39589</v>
      </c>
      <c r="X70" s="108">
        <v>33150</v>
      </c>
      <c r="Y70" s="108">
        <v>22915</v>
      </c>
      <c r="Z70" s="108">
        <v>22064</v>
      </c>
    </row>
    <row r="71" spans="1:26" ht="15">
      <c r="A71" s="106">
        <v>22</v>
      </c>
      <c r="B71" s="108">
        <v>23794</v>
      </c>
      <c r="C71" s="108">
        <v>25767</v>
      </c>
      <c r="D71" s="108">
        <v>27224</v>
      </c>
      <c r="E71" s="108">
        <v>28918</v>
      </c>
      <c r="F71" s="108">
        <v>31119</v>
      </c>
      <c r="G71" s="108">
        <v>33870</v>
      </c>
      <c r="H71" s="108">
        <v>37634</v>
      </c>
      <c r="I71" s="108">
        <v>39947</v>
      </c>
      <c r="J71" s="108">
        <v>39365</v>
      </c>
      <c r="K71" s="108">
        <v>32650</v>
      </c>
      <c r="L71" s="108">
        <v>22440</v>
      </c>
      <c r="M71" s="108">
        <v>22227</v>
      </c>
      <c r="N71" s="106">
        <v>22</v>
      </c>
      <c r="O71" s="108">
        <v>24084</v>
      </c>
      <c r="P71" s="108">
        <v>25962</v>
      </c>
      <c r="Q71" s="108">
        <v>27387</v>
      </c>
      <c r="R71" s="108">
        <v>29033</v>
      </c>
      <c r="S71" s="108">
        <v>31198</v>
      </c>
      <c r="T71" s="108">
        <v>33871</v>
      </c>
      <c r="U71" s="108">
        <v>37539</v>
      </c>
      <c r="V71" s="108">
        <v>39795</v>
      </c>
      <c r="W71" s="108">
        <v>39383</v>
      </c>
      <c r="X71" s="108">
        <v>32999</v>
      </c>
      <c r="Y71" s="108">
        <v>22668</v>
      </c>
      <c r="Z71" s="108">
        <v>22138</v>
      </c>
    </row>
    <row r="72" spans="1:26" ht="15">
      <c r="A72" s="106">
        <v>23</v>
      </c>
      <c r="B72" s="108">
        <v>23826</v>
      </c>
      <c r="C72" s="108">
        <v>25826</v>
      </c>
      <c r="D72" s="108">
        <v>27281</v>
      </c>
      <c r="E72" s="108">
        <v>29007</v>
      </c>
      <c r="F72" s="108">
        <v>31171</v>
      </c>
      <c r="G72" s="108">
        <v>34069</v>
      </c>
      <c r="H72" s="108">
        <v>37617</v>
      </c>
      <c r="I72" s="108">
        <v>40039</v>
      </c>
      <c r="J72" s="108">
        <v>39484</v>
      </c>
      <c r="K72" s="108">
        <v>32228</v>
      </c>
      <c r="L72" s="108">
        <v>22291</v>
      </c>
      <c r="M72" s="108">
        <v>22319</v>
      </c>
      <c r="N72" s="106">
        <v>23</v>
      </c>
      <c r="O72" s="108">
        <v>24113</v>
      </c>
      <c r="P72" s="108">
        <v>26018</v>
      </c>
      <c r="Q72" s="108">
        <v>27441</v>
      </c>
      <c r="R72" s="108">
        <v>29118</v>
      </c>
      <c r="S72" s="108">
        <v>31249</v>
      </c>
      <c r="T72" s="108">
        <v>34056</v>
      </c>
      <c r="U72" s="108">
        <v>37527</v>
      </c>
      <c r="V72" s="108">
        <v>39899</v>
      </c>
      <c r="W72" s="108">
        <v>39478</v>
      </c>
      <c r="X72" s="108">
        <v>32569</v>
      </c>
      <c r="Y72" s="108">
        <v>22505</v>
      </c>
      <c r="Z72" s="108">
        <v>22228</v>
      </c>
    </row>
    <row r="73" spans="1:26" ht="15">
      <c r="A73" s="106">
        <v>24</v>
      </c>
      <c r="B73" s="108">
        <v>23859</v>
      </c>
      <c r="C73" s="108">
        <v>25848</v>
      </c>
      <c r="D73" s="108">
        <v>27330</v>
      </c>
      <c r="E73" s="108">
        <v>29078</v>
      </c>
      <c r="F73" s="108">
        <v>31237</v>
      </c>
      <c r="G73" s="108">
        <v>34563</v>
      </c>
      <c r="H73" s="108">
        <v>37578</v>
      </c>
      <c r="I73" s="108">
        <v>40144</v>
      </c>
      <c r="J73" s="108">
        <v>39367</v>
      </c>
      <c r="K73" s="108">
        <v>31760</v>
      </c>
      <c r="L73" s="108">
        <v>22106</v>
      </c>
      <c r="M73" s="108">
        <v>22356</v>
      </c>
      <c r="N73" s="106">
        <v>24</v>
      </c>
      <c r="O73" s="108">
        <v>24144</v>
      </c>
      <c r="P73" s="108">
        <v>26040</v>
      </c>
      <c r="Q73" s="108">
        <v>27490</v>
      </c>
      <c r="R73" s="108">
        <v>29188</v>
      </c>
      <c r="S73" s="108">
        <v>31313</v>
      </c>
      <c r="T73" s="108">
        <v>34527</v>
      </c>
      <c r="U73" s="108">
        <v>37490</v>
      </c>
      <c r="V73" s="108">
        <v>40026</v>
      </c>
      <c r="W73" s="108">
        <v>39351</v>
      </c>
      <c r="X73" s="108">
        <v>32103</v>
      </c>
      <c r="Y73" s="108">
        <v>22306</v>
      </c>
      <c r="Z73" s="108">
        <v>22268</v>
      </c>
    </row>
    <row r="74" spans="1:26" ht="15">
      <c r="A74" s="106">
        <v>25</v>
      </c>
      <c r="B74" s="108">
        <v>23900</v>
      </c>
      <c r="C74" s="108">
        <v>25882</v>
      </c>
      <c r="D74" s="108">
        <v>27370</v>
      </c>
      <c r="E74" s="108">
        <v>29143</v>
      </c>
      <c r="F74" s="108">
        <v>31290</v>
      </c>
      <c r="G74" s="108">
        <v>34841</v>
      </c>
      <c r="H74" s="108">
        <v>37594</v>
      </c>
      <c r="I74" s="108">
        <v>40272</v>
      </c>
      <c r="J74" s="108">
        <v>39354</v>
      </c>
      <c r="K74" s="108">
        <v>31318</v>
      </c>
      <c r="L74" s="108">
        <v>21944</v>
      </c>
      <c r="M74" s="108">
        <v>22406</v>
      </c>
      <c r="N74" s="106">
        <v>25</v>
      </c>
      <c r="O74" s="108">
        <v>24183</v>
      </c>
      <c r="P74" s="108">
        <v>26074</v>
      </c>
      <c r="Q74" s="108">
        <v>27530</v>
      </c>
      <c r="R74" s="108">
        <v>29249</v>
      </c>
      <c r="S74" s="108">
        <v>31365</v>
      </c>
      <c r="T74" s="108">
        <v>34792</v>
      </c>
      <c r="U74" s="108">
        <v>37506</v>
      </c>
      <c r="V74" s="108">
        <v>40299</v>
      </c>
      <c r="W74" s="108">
        <v>39329</v>
      </c>
      <c r="X74" s="108">
        <v>31657</v>
      </c>
      <c r="Y74" s="108">
        <v>22125</v>
      </c>
      <c r="Z74" s="108">
        <v>22316</v>
      </c>
    </row>
    <row r="75" spans="1:26" ht="15">
      <c r="A75" s="106">
        <v>26</v>
      </c>
      <c r="B75" s="108">
        <v>23975</v>
      </c>
      <c r="C75" s="108">
        <v>25894</v>
      </c>
      <c r="D75" s="108">
        <v>27409</v>
      </c>
      <c r="E75" s="108">
        <v>29254</v>
      </c>
      <c r="F75" s="108">
        <v>31372</v>
      </c>
      <c r="G75" s="108">
        <v>34987</v>
      </c>
      <c r="H75" s="108">
        <v>37569</v>
      </c>
      <c r="I75" s="108">
        <v>40334</v>
      </c>
      <c r="J75" s="108">
        <v>39364</v>
      </c>
      <c r="K75" s="108">
        <v>30909</v>
      </c>
      <c r="L75" s="108">
        <v>21837</v>
      </c>
      <c r="M75" s="108">
        <v>22452</v>
      </c>
      <c r="N75" s="106">
        <v>26</v>
      </c>
      <c r="O75" s="108">
        <v>24254</v>
      </c>
      <c r="P75" s="108">
        <v>26085</v>
      </c>
      <c r="Q75" s="108">
        <v>27568</v>
      </c>
      <c r="R75" s="108">
        <v>29355</v>
      </c>
      <c r="S75" s="108">
        <v>31446</v>
      </c>
      <c r="T75" s="108">
        <v>34935</v>
      </c>
      <c r="U75" s="108">
        <v>37502</v>
      </c>
      <c r="V75" s="108">
        <v>40530</v>
      </c>
      <c r="W75" s="108">
        <v>39326</v>
      </c>
      <c r="X75" s="108">
        <v>31239</v>
      </c>
      <c r="Y75" s="108">
        <v>22015</v>
      </c>
      <c r="Z75" s="108">
        <v>22359</v>
      </c>
    </row>
    <row r="76" spans="1:26" ht="15">
      <c r="A76" s="106">
        <v>27</v>
      </c>
      <c r="B76" s="108">
        <v>24005</v>
      </c>
      <c r="C76" s="108">
        <v>26021</v>
      </c>
      <c r="D76" s="108">
        <v>27469</v>
      </c>
      <c r="E76" s="108">
        <v>29337</v>
      </c>
      <c r="F76" s="108">
        <v>31301</v>
      </c>
      <c r="G76" s="108">
        <v>35098</v>
      </c>
      <c r="H76" s="108">
        <v>37539</v>
      </c>
      <c r="I76" s="108">
        <v>40539</v>
      </c>
      <c r="J76" s="108">
        <v>39079</v>
      </c>
      <c r="K76" s="108">
        <v>30589</v>
      </c>
      <c r="L76" s="108">
        <v>21655</v>
      </c>
      <c r="M76" s="108">
        <v>22932</v>
      </c>
      <c r="N76" s="106">
        <v>27</v>
      </c>
      <c r="O76" s="108">
        <v>24286</v>
      </c>
      <c r="P76" s="108">
        <v>26206</v>
      </c>
      <c r="Q76" s="108">
        <v>27624</v>
      </c>
      <c r="R76" s="108">
        <v>29436</v>
      </c>
      <c r="S76" s="108">
        <v>31382</v>
      </c>
      <c r="T76" s="108">
        <v>35041</v>
      </c>
      <c r="U76" s="108">
        <v>37478</v>
      </c>
      <c r="V76" s="108">
        <v>40730</v>
      </c>
      <c r="W76" s="108">
        <v>39053</v>
      </c>
      <c r="X76" s="108">
        <v>30895</v>
      </c>
      <c r="Y76" s="108">
        <v>21833</v>
      </c>
      <c r="Z76" s="108">
        <v>22812</v>
      </c>
    </row>
    <row r="77" spans="1:26" ht="15">
      <c r="A77" s="106">
        <v>28</v>
      </c>
      <c r="B77" s="108">
        <v>24035</v>
      </c>
      <c r="C77" s="108">
        <v>25965</v>
      </c>
      <c r="D77" s="108">
        <v>27522</v>
      </c>
      <c r="E77" s="108">
        <v>29406</v>
      </c>
      <c r="F77" s="108">
        <v>31506</v>
      </c>
      <c r="G77" s="108">
        <v>35248</v>
      </c>
      <c r="H77" s="108">
        <v>37510</v>
      </c>
      <c r="I77" s="108">
        <v>40658</v>
      </c>
      <c r="J77" s="108">
        <v>38729</v>
      </c>
      <c r="K77" s="108">
        <v>30409</v>
      </c>
      <c r="L77" s="108">
        <v>21456</v>
      </c>
      <c r="M77" s="108">
        <v>22490</v>
      </c>
      <c r="N77" s="106">
        <v>28</v>
      </c>
      <c r="O77" s="108">
        <v>24311</v>
      </c>
      <c r="P77" s="108">
        <v>26152</v>
      </c>
      <c r="Q77" s="108">
        <v>27677</v>
      </c>
      <c r="R77" s="108">
        <v>29503</v>
      </c>
      <c r="S77" s="108">
        <v>31574</v>
      </c>
      <c r="T77" s="108">
        <v>35184</v>
      </c>
      <c r="U77" s="108">
        <v>37451</v>
      </c>
      <c r="V77" s="108">
        <v>40892</v>
      </c>
      <c r="W77" s="108">
        <v>38716</v>
      </c>
      <c r="X77" s="108">
        <v>30686</v>
      </c>
      <c r="Y77" s="108">
        <v>21629</v>
      </c>
      <c r="Z77" s="108">
        <v>22396</v>
      </c>
    </row>
    <row r="78" spans="1:26" ht="15">
      <c r="A78" s="106">
        <v>29</v>
      </c>
      <c r="B78" s="108">
        <v>24066</v>
      </c>
      <c r="C78" s="108">
        <v>26017</v>
      </c>
      <c r="D78" s="108">
        <v>27567</v>
      </c>
      <c r="E78" s="108">
        <v>29490</v>
      </c>
      <c r="F78" s="108" t="s">
        <v>20</v>
      </c>
      <c r="G78" s="108">
        <v>35381</v>
      </c>
      <c r="H78" s="108">
        <v>37535</v>
      </c>
      <c r="I78" s="108">
        <v>40831</v>
      </c>
      <c r="J78" s="108">
        <v>38325</v>
      </c>
      <c r="K78" s="108">
        <v>30737</v>
      </c>
      <c r="L78" s="108">
        <v>21282</v>
      </c>
      <c r="M78" s="108">
        <v>22513</v>
      </c>
      <c r="N78" s="106">
        <v>29</v>
      </c>
      <c r="O78" s="108">
        <v>24340</v>
      </c>
      <c r="P78" s="108">
        <v>26201</v>
      </c>
      <c r="Q78" s="108">
        <v>27722</v>
      </c>
      <c r="R78" s="108">
        <v>29591</v>
      </c>
      <c r="S78" s="108"/>
      <c r="T78" s="108">
        <v>35314</v>
      </c>
      <c r="U78" s="108">
        <v>37473</v>
      </c>
      <c r="V78" s="108">
        <v>41044</v>
      </c>
      <c r="W78" s="108">
        <v>38325</v>
      </c>
      <c r="X78" s="108">
        <v>30990</v>
      </c>
      <c r="Y78" s="108">
        <v>21450</v>
      </c>
      <c r="Z78" s="108">
        <v>22419</v>
      </c>
    </row>
    <row r="79" spans="1:26" ht="15">
      <c r="A79" s="106">
        <v>30</v>
      </c>
      <c r="B79" s="108">
        <v>24052</v>
      </c>
      <c r="C79" s="108">
        <v>26036</v>
      </c>
      <c r="D79" s="108">
        <v>27574</v>
      </c>
      <c r="E79" s="108">
        <v>29576</v>
      </c>
      <c r="F79" s="108"/>
      <c r="G79" s="108">
        <v>35546</v>
      </c>
      <c r="H79" s="108">
        <v>37588</v>
      </c>
      <c r="I79" s="108">
        <v>40759</v>
      </c>
      <c r="J79" s="108">
        <v>37959</v>
      </c>
      <c r="K79" s="108">
        <v>29852</v>
      </c>
      <c r="L79" s="108">
        <v>21123</v>
      </c>
      <c r="M79" s="108">
        <v>22550</v>
      </c>
      <c r="N79" s="106">
        <v>30</v>
      </c>
      <c r="O79" s="108">
        <v>24329</v>
      </c>
      <c r="P79" s="108">
        <v>26219</v>
      </c>
      <c r="Q79" s="108">
        <v>27729</v>
      </c>
      <c r="R79" s="108">
        <v>29677</v>
      </c>
      <c r="S79" s="108"/>
      <c r="T79" s="108">
        <v>35474</v>
      </c>
      <c r="U79" s="108">
        <v>37526</v>
      </c>
      <c r="V79" s="108">
        <v>41004</v>
      </c>
      <c r="W79" s="108">
        <v>37974</v>
      </c>
      <c r="X79" s="108">
        <v>30108</v>
      </c>
      <c r="Y79" s="108">
        <v>21281</v>
      </c>
      <c r="Z79" s="108">
        <v>22452</v>
      </c>
    </row>
    <row r="80" spans="1:26" ht="15">
      <c r="A80" s="106">
        <v>31</v>
      </c>
      <c r="B80" s="108">
        <v>24139</v>
      </c>
      <c r="C80" s="108"/>
      <c r="D80" s="108">
        <v>27747</v>
      </c>
      <c r="E80" s="108">
        <v>29650</v>
      </c>
      <c r="F80" s="108"/>
      <c r="G80" s="108">
        <v>35651</v>
      </c>
      <c r="H80" s="108"/>
      <c r="I80" s="108">
        <v>40800</v>
      </c>
      <c r="J80" s="108"/>
      <c r="K80" s="108">
        <v>29474</v>
      </c>
      <c r="L80" s="108">
        <v>20985</v>
      </c>
      <c r="M80" s="108"/>
      <c r="N80" s="106">
        <v>31</v>
      </c>
      <c r="O80" s="108">
        <v>24412</v>
      </c>
      <c r="P80" s="108"/>
      <c r="Q80" s="108">
        <v>27895</v>
      </c>
      <c r="R80" s="108">
        <v>29750</v>
      </c>
      <c r="S80" s="108"/>
      <c r="T80" s="108">
        <v>35577</v>
      </c>
      <c r="U80" s="108"/>
      <c r="V80" s="108">
        <v>41079</v>
      </c>
      <c r="W80" s="108"/>
      <c r="X80" s="108">
        <v>29724</v>
      </c>
      <c r="Y80" s="108">
        <v>21134</v>
      </c>
      <c r="Z80" s="108"/>
    </row>
    <row r="81" spans="1:26" ht="15">
      <c r="A81" s="106"/>
      <c r="B81" s="108" t="s">
        <v>15</v>
      </c>
      <c r="C81" s="108" t="s">
        <v>15</v>
      </c>
      <c r="D81" s="108" t="s">
        <v>15</v>
      </c>
      <c r="E81" s="108" t="s">
        <v>15</v>
      </c>
      <c r="F81" s="108" t="s">
        <v>15</v>
      </c>
      <c r="G81" s="108" t="s">
        <v>15</v>
      </c>
      <c r="H81" s="108" t="s">
        <v>15</v>
      </c>
      <c r="I81" s="108" t="s">
        <v>15</v>
      </c>
      <c r="J81" s="108" t="s">
        <v>15</v>
      </c>
      <c r="K81" s="108" t="s">
        <v>15</v>
      </c>
      <c r="L81" s="108" t="s">
        <v>15</v>
      </c>
      <c r="M81" s="108" t="s">
        <v>15</v>
      </c>
      <c r="N81" s="106"/>
      <c r="O81" s="108" t="s">
        <v>15</v>
      </c>
      <c r="P81" s="108" t="s">
        <v>15</v>
      </c>
      <c r="Q81" s="108" t="s">
        <v>15</v>
      </c>
      <c r="R81" s="108" t="s">
        <v>15</v>
      </c>
      <c r="S81" s="108" t="s">
        <v>15</v>
      </c>
      <c r="T81" s="108" t="s">
        <v>15</v>
      </c>
      <c r="U81" s="108" t="s">
        <v>15</v>
      </c>
      <c r="V81" s="108" t="s">
        <v>15</v>
      </c>
      <c r="W81" s="108" t="s">
        <v>15</v>
      </c>
      <c r="X81" s="108" t="s">
        <v>15</v>
      </c>
      <c r="Y81" s="108" t="s">
        <v>15</v>
      </c>
      <c r="Z81" s="108" t="s">
        <v>15</v>
      </c>
    </row>
    <row r="82" spans="2:26" ht="12.75">
      <c r="B82" s="108"/>
      <c r="C82" s="108"/>
      <c r="D82" s="108"/>
      <c r="E82" s="108"/>
      <c r="F82" s="108"/>
      <c r="G82" s="108"/>
      <c r="H82" s="108"/>
      <c r="I82" s="108"/>
      <c r="J82" s="108"/>
      <c r="K82" s="108"/>
      <c r="L82" s="108"/>
      <c r="M82" s="108"/>
      <c r="N82" s="104"/>
      <c r="O82" s="108"/>
      <c r="P82" s="108"/>
      <c r="Q82" s="108"/>
      <c r="R82" s="108"/>
      <c r="S82" s="108"/>
      <c r="T82" s="108"/>
      <c r="U82" s="108"/>
      <c r="V82" s="108"/>
      <c r="W82" s="108"/>
      <c r="X82" s="108"/>
      <c r="Y82" s="108"/>
      <c r="Z82" s="108"/>
    </row>
    <row r="83" spans="1:26" ht="15">
      <c r="A83" s="106" t="s">
        <v>16</v>
      </c>
      <c r="B83" s="108">
        <v>22902</v>
      </c>
      <c r="C83" s="108">
        <v>24172</v>
      </c>
      <c r="D83" s="108">
        <v>25179</v>
      </c>
      <c r="E83" s="108">
        <v>27940</v>
      </c>
      <c r="F83" s="108">
        <v>29732</v>
      </c>
      <c r="G83" s="108">
        <v>31586</v>
      </c>
      <c r="H83" s="108">
        <v>35746</v>
      </c>
      <c r="I83" s="108">
        <v>37649</v>
      </c>
      <c r="J83" s="108">
        <v>37959</v>
      </c>
      <c r="K83" s="108">
        <v>29474</v>
      </c>
      <c r="L83" s="108">
        <v>20985</v>
      </c>
      <c r="M83" s="108">
        <v>20608</v>
      </c>
      <c r="N83" s="106" t="s">
        <v>16</v>
      </c>
      <c r="O83" s="108">
        <v>23171</v>
      </c>
      <c r="P83" s="108">
        <v>23731</v>
      </c>
      <c r="Q83" s="108">
        <v>25398</v>
      </c>
      <c r="R83" s="108">
        <v>28080</v>
      </c>
      <c r="S83" s="108">
        <v>29833</v>
      </c>
      <c r="T83" s="108">
        <v>31656</v>
      </c>
      <c r="U83" s="108">
        <v>35667</v>
      </c>
      <c r="V83" s="108">
        <v>37586</v>
      </c>
      <c r="W83" s="108">
        <v>37974</v>
      </c>
      <c r="X83" s="108">
        <v>29724</v>
      </c>
      <c r="Y83" s="108">
        <v>21134</v>
      </c>
      <c r="Z83" s="108">
        <v>20688</v>
      </c>
    </row>
    <row r="84" spans="1:26" ht="15">
      <c r="A84" s="106" t="s">
        <v>17</v>
      </c>
      <c r="B84" s="108">
        <v>24139</v>
      </c>
      <c r="C84" s="108">
        <v>26036</v>
      </c>
      <c r="D84" s="108">
        <v>27747</v>
      </c>
      <c r="E84" s="108">
        <v>29650</v>
      </c>
      <c r="F84" s="108">
        <v>31506</v>
      </c>
      <c r="G84" s="108">
        <v>35651</v>
      </c>
      <c r="H84" s="108">
        <v>37673</v>
      </c>
      <c r="I84" s="108">
        <v>40831</v>
      </c>
      <c r="J84" s="108">
        <v>40982</v>
      </c>
      <c r="K84" s="108">
        <v>37621</v>
      </c>
      <c r="L84" s="108">
        <v>29067</v>
      </c>
      <c r="M84" s="108">
        <v>22932</v>
      </c>
      <c r="N84" s="106" t="s">
        <v>17</v>
      </c>
      <c r="O84" s="108">
        <v>24412</v>
      </c>
      <c r="P84" s="108">
        <v>26219</v>
      </c>
      <c r="Q84" s="108">
        <v>27895</v>
      </c>
      <c r="R84" s="108">
        <v>29750</v>
      </c>
      <c r="S84" s="108">
        <v>31574</v>
      </c>
      <c r="T84" s="108">
        <v>35577</v>
      </c>
      <c r="U84" s="108">
        <v>37563</v>
      </c>
      <c r="V84" s="108">
        <v>41079</v>
      </c>
      <c r="W84" s="108">
        <v>41378</v>
      </c>
      <c r="X84" s="108">
        <v>37642</v>
      </c>
      <c r="Y84" s="108">
        <v>29316</v>
      </c>
      <c r="Z84" s="108">
        <v>22812</v>
      </c>
    </row>
    <row r="85" spans="1:26" ht="15">
      <c r="A85" s="106" t="s">
        <v>18</v>
      </c>
      <c r="B85" s="108">
        <v>23551</v>
      </c>
      <c r="C85" s="108">
        <v>25167</v>
      </c>
      <c r="D85" s="108">
        <v>26839</v>
      </c>
      <c r="E85" s="108">
        <v>28692</v>
      </c>
      <c r="F85" s="108">
        <v>30686</v>
      </c>
      <c r="G85" s="108">
        <v>33502</v>
      </c>
      <c r="H85" s="108">
        <v>36986</v>
      </c>
      <c r="I85" s="108">
        <v>39590</v>
      </c>
      <c r="J85" s="108">
        <v>40122</v>
      </c>
      <c r="K85" s="108">
        <v>33931</v>
      </c>
      <c r="L85" s="108">
        <v>24276</v>
      </c>
      <c r="M85" s="108">
        <v>21534</v>
      </c>
      <c r="N85" s="106" t="s">
        <v>18</v>
      </c>
      <c r="O85" s="108">
        <v>23831</v>
      </c>
      <c r="P85" s="108">
        <v>25344</v>
      </c>
      <c r="Q85" s="108">
        <v>27009</v>
      </c>
      <c r="R85" s="108">
        <v>28812</v>
      </c>
      <c r="S85" s="108">
        <v>30773</v>
      </c>
      <c r="T85" s="108">
        <v>33506</v>
      </c>
      <c r="U85" s="108">
        <v>36893</v>
      </c>
      <c r="V85" s="108">
        <v>39540</v>
      </c>
      <c r="W85" s="108">
        <v>40289</v>
      </c>
      <c r="X85" s="108">
        <v>34121</v>
      </c>
      <c r="Y85" s="108">
        <v>24505</v>
      </c>
      <c r="Z85" s="108">
        <v>21516</v>
      </c>
    </row>
    <row r="86" spans="1:26" ht="15">
      <c r="A86" s="106" t="s">
        <v>118</v>
      </c>
      <c r="B86" s="108"/>
      <c r="C86" s="108"/>
      <c r="D86" s="108"/>
      <c r="E86" s="108"/>
      <c r="F86" s="108"/>
      <c r="G86" s="108"/>
      <c r="H86" s="108"/>
      <c r="I86" s="108"/>
      <c r="J86" s="108"/>
      <c r="K86" s="108"/>
      <c r="L86" s="108"/>
      <c r="M86" s="108"/>
      <c r="N86" s="106" t="s">
        <v>118</v>
      </c>
      <c r="O86" s="108"/>
      <c r="P86" s="108"/>
      <c r="Q86" s="108"/>
      <c r="R86" s="108"/>
      <c r="S86" s="108"/>
      <c r="T86" s="108"/>
      <c r="U86" s="108"/>
      <c r="V86" s="108"/>
      <c r="W86" s="108"/>
      <c r="X86" s="108"/>
      <c r="Y86" s="108"/>
      <c r="Z86" s="108"/>
    </row>
    <row r="87" spans="1:26" ht="15">
      <c r="A87" s="106" t="s">
        <v>456</v>
      </c>
      <c r="B87" s="108" t="s">
        <v>440</v>
      </c>
      <c r="C87" s="108" t="s">
        <v>441</v>
      </c>
      <c r="D87" s="108" t="s">
        <v>442</v>
      </c>
      <c r="E87" s="108" t="s">
        <v>419</v>
      </c>
      <c r="F87" s="108" t="s">
        <v>0</v>
      </c>
      <c r="G87" s="108"/>
      <c r="H87" s="108"/>
      <c r="I87" s="108"/>
      <c r="J87" s="109"/>
      <c r="K87" s="110" t="s">
        <v>420</v>
      </c>
      <c r="L87" s="108" t="s">
        <v>470</v>
      </c>
      <c r="M87" s="108" t="s">
        <v>471</v>
      </c>
      <c r="N87" s="106" t="s">
        <v>456</v>
      </c>
      <c r="O87" s="108" t="s">
        <v>440</v>
      </c>
      <c r="P87" s="108" t="s">
        <v>441</v>
      </c>
      <c r="Q87" s="108" t="s">
        <v>442</v>
      </c>
      <c r="R87" s="108" t="s">
        <v>419</v>
      </c>
      <c r="S87" s="108" t="s">
        <v>472</v>
      </c>
      <c r="T87" s="108"/>
      <c r="U87" s="111"/>
      <c r="V87" s="108"/>
      <c r="W87" s="109"/>
      <c r="X87" s="110" t="s">
        <v>420</v>
      </c>
      <c r="Y87" s="108" t="s">
        <v>470</v>
      </c>
      <c r="Z87" s="108" t="s">
        <v>473</v>
      </c>
    </row>
    <row r="88" spans="1:26" ht="15">
      <c r="A88" s="106" t="s">
        <v>457</v>
      </c>
      <c r="B88" s="108" t="s">
        <v>443</v>
      </c>
      <c r="C88" s="108" t="s">
        <v>444</v>
      </c>
      <c r="D88" s="108" t="s">
        <v>329</v>
      </c>
      <c r="E88" s="108" t="s">
        <v>421</v>
      </c>
      <c r="F88" s="108"/>
      <c r="G88" s="108"/>
      <c r="H88" s="108"/>
      <c r="I88" s="108"/>
      <c r="J88" s="108"/>
      <c r="K88" s="108"/>
      <c r="L88" s="108"/>
      <c r="M88" s="108"/>
      <c r="N88" s="106" t="s">
        <v>457</v>
      </c>
      <c r="O88" s="108" t="s">
        <v>443</v>
      </c>
      <c r="P88" s="108" t="s">
        <v>444</v>
      </c>
      <c r="Q88" s="108" t="s">
        <v>329</v>
      </c>
      <c r="R88" s="108" t="s">
        <v>421</v>
      </c>
      <c r="S88" s="108"/>
      <c r="T88" s="108"/>
      <c r="U88" s="108"/>
      <c r="V88" s="108"/>
      <c r="W88" s="108"/>
      <c r="X88" s="108"/>
      <c r="Y88" s="108"/>
      <c r="Z88" s="108"/>
    </row>
    <row r="89" spans="1:26" ht="15">
      <c r="A89" s="106" t="s">
        <v>458</v>
      </c>
      <c r="B89" s="108" t="s">
        <v>448</v>
      </c>
      <c r="C89" s="108" t="s">
        <v>58</v>
      </c>
      <c r="D89" s="108" t="s">
        <v>418</v>
      </c>
      <c r="E89" s="108" t="s">
        <v>426</v>
      </c>
      <c r="F89" s="108" t="s">
        <v>427</v>
      </c>
      <c r="G89" s="108"/>
      <c r="H89" s="108"/>
      <c r="I89" s="108"/>
      <c r="J89" s="108"/>
      <c r="K89" s="108"/>
      <c r="L89" s="108"/>
      <c r="M89" s="108"/>
      <c r="N89" s="106" t="s">
        <v>458</v>
      </c>
      <c r="O89" s="108" t="s">
        <v>448</v>
      </c>
      <c r="P89" s="108" t="s">
        <v>58</v>
      </c>
      <c r="Q89" s="108" t="s">
        <v>418</v>
      </c>
      <c r="R89" s="108" t="s">
        <v>426</v>
      </c>
      <c r="S89" s="108" t="s">
        <v>427</v>
      </c>
      <c r="T89" s="108"/>
      <c r="U89" s="108"/>
      <c r="V89" s="108"/>
      <c r="W89" s="108"/>
      <c r="X89" s="108"/>
      <c r="Y89" s="108"/>
      <c r="Z89" s="108"/>
    </row>
    <row r="90" spans="1:26" ht="15">
      <c r="A90" s="106"/>
      <c r="B90" s="108"/>
      <c r="C90" s="108"/>
      <c r="D90" s="108"/>
      <c r="E90" s="108"/>
      <c r="F90" s="108"/>
      <c r="G90" s="108"/>
      <c r="H90" s="108"/>
      <c r="I90" s="108"/>
      <c r="J90" s="108"/>
      <c r="K90" s="108"/>
      <c r="L90" s="108"/>
      <c r="M90" s="108"/>
      <c r="N90" s="106"/>
      <c r="O90" s="108"/>
      <c r="P90" s="108"/>
      <c r="Q90" s="108"/>
      <c r="R90" s="108"/>
      <c r="S90" s="108"/>
      <c r="T90" s="108"/>
      <c r="U90" s="108"/>
      <c r="V90" s="108"/>
      <c r="W90" s="108"/>
      <c r="X90" s="108"/>
      <c r="Y90" s="108"/>
      <c r="Z90" s="108"/>
    </row>
    <row r="91" spans="1:26" ht="15">
      <c r="A91" s="106" t="s">
        <v>2</v>
      </c>
      <c r="B91" s="108" t="s">
        <v>3</v>
      </c>
      <c r="C91" s="108" t="s">
        <v>4</v>
      </c>
      <c r="D91" s="108" t="s">
        <v>5</v>
      </c>
      <c r="E91" s="108" t="s">
        <v>6</v>
      </c>
      <c r="F91" s="108" t="s">
        <v>7</v>
      </c>
      <c r="G91" s="108" t="s">
        <v>8</v>
      </c>
      <c r="H91" s="108" t="s">
        <v>9</v>
      </c>
      <c r="I91" s="108" t="s">
        <v>31</v>
      </c>
      <c r="J91" s="108" t="s">
        <v>10</v>
      </c>
      <c r="K91" s="108" t="s">
        <v>11</v>
      </c>
      <c r="L91" s="108" t="s">
        <v>12</v>
      </c>
      <c r="M91" s="108" t="s">
        <v>13</v>
      </c>
      <c r="N91" s="106" t="s">
        <v>2</v>
      </c>
      <c r="O91" s="108" t="s">
        <v>3</v>
      </c>
      <c r="P91" s="108" t="s">
        <v>4</v>
      </c>
      <c r="Q91" s="108" t="s">
        <v>5</v>
      </c>
      <c r="R91" s="108" t="s">
        <v>6</v>
      </c>
      <c r="S91" s="108" t="s">
        <v>7</v>
      </c>
      <c r="T91" s="108" t="s">
        <v>8</v>
      </c>
      <c r="U91" s="108" t="s">
        <v>9</v>
      </c>
      <c r="V91" s="108" t="s">
        <v>31</v>
      </c>
      <c r="W91" s="108" t="s">
        <v>10</v>
      </c>
      <c r="X91" s="108" t="s">
        <v>11</v>
      </c>
      <c r="Y91" s="108" t="s">
        <v>12</v>
      </c>
      <c r="Z91" s="108" t="s">
        <v>13</v>
      </c>
    </row>
    <row r="92" spans="1:26" ht="15">
      <c r="A92" s="106" t="s">
        <v>14</v>
      </c>
      <c r="B92" s="108" t="s">
        <v>15</v>
      </c>
      <c r="C92" s="108" t="s">
        <v>15</v>
      </c>
      <c r="D92" s="108" t="s">
        <v>15</v>
      </c>
      <c r="E92" s="108" t="s">
        <v>15</v>
      </c>
      <c r="F92" s="108" t="s">
        <v>15</v>
      </c>
      <c r="G92" s="108" t="s">
        <v>15</v>
      </c>
      <c r="H92" s="108" t="s">
        <v>15</v>
      </c>
      <c r="I92" s="108" t="s">
        <v>15</v>
      </c>
      <c r="J92" s="108" t="s">
        <v>15</v>
      </c>
      <c r="K92" s="108" t="s">
        <v>15</v>
      </c>
      <c r="L92" s="108" t="s">
        <v>15</v>
      </c>
      <c r="M92" s="108" t="s">
        <v>15</v>
      </c>
      <c r="N92" s="106" t="s">
        <v>14</v>
      </c>
      <c r="O92" s="108" t="s">
        <v>15</v>
      </c>
      <c r="P92" s="108" t="s">
        <v>15</v>
      </c>
      <c r="Q92" s="108" t="s">
        <v>15</v>
      </c>
      <c r="R92" s="108" t="s">
        <v>15</v>
      </c>
      <c r="S92" s="108" t="s">
        <v>15</v>
      </c>
      <c r="T92" s="108" t="s">
        <v>15</v>
      </c>
      <c r="U92" s="108" t="s">
        <v>15</v>
      </c>
      <c r="V92" s="108" t="s">
        <v>15</v>
      </c>
      <c r="W92" s="108" t="s">
        <v>15</v>
      </c>
      <c r="X92" s="108" t="s">
        <v>15</v>
      </c>
      <c r="Y92" s="108" t="s">
        <v>15</v>
      </c>
      <c r="Z92" s="108" t="s">
        <v>15</v>
      </c>
    </row>
    <row r="93" spans="1:26" ht="15">
      <c r="A93" s="106">
        <v>1</v>
      </c>
      <c r="B93" s="108">
        <v>0.24</v>
      </c>
      <c r="C93" s="108">
        <v>0</v>
      </c>
      <c r="D93" s="108">
        <v>0</v>
      </c>
      <c r="E93" s="108">
        <v>0</v>
      </c>
      <c r="F93" s="108">
        <v>0</v>
      </c>
      <c r="G93" s="108">
        <v>0</v>
      </c>
      <c r="H93" s="108">
        <v>0.03</v>
      </c>
      <c r="I93" s="108">
        <v>0</v>
      </c>
      <c r="J93" s="108">
        <v>0</v>
      </c>
      <c r="K93" s="108">
        <v>0.26</v>
      </c>
      <c r="L93" s="108">
        <v>0.27</v>
      </c>
      <c r="M93" s="108">
        <v>0</v>
      </c>
      <c r="N93" s="106">
        <v>1</v>
      </c>
      <c r="O93" s="108">
        <v>0.14</v>
      </c>
      <c r="P93" s="108">
        <v>0</v>
      </c>
      <c r="Q93" s="108">
        <v>0</v>
      </c>
      <c r="R93" s="108">
        <v>0</v>
      </c>
      <c r="S93" s="108">
        <v>0</v>
      </c>
      <c r="T93" s="108" t="s">
        <v>20</v>
      </c>
      <c r="U93" s="108" t="s">
        <v>20</v>
      </c>
      <c r="V93" s="108" t="s">
        <v>20</v>
      </c>
      <c r="W93" s="108" t="s">
        <v>20</v>
      </c>
      <c r="X93" s="108" t="s">
        <v>20</v>
      </c>
      <c r="Y93" s="108" t="s">
        <v>20</v>
      </c>
      <c r="Z93" s="108" t="s">
        <v>20</v>
      </c>
    </row>
    <row r="94" spans="1:26" ht="15">
      <c r="A94" s="106">
        <v>2</v>
      </c>
      <c r="B94" s="108">
        <v>0.28</v>
      </c>
      <c r="C94" s="108">
        <v>0</v>
      </c>
      <c r="D94" s="108">
        <v>0</v>
      </c>
      <c r="E94" s="108">
        <v>0</v>
      </c>
      <c r="F94" s="108">
        <v>0</v>
      </c>
      <c r="G94" s="108">
        <v>0</v>
      </c>
      <c r="H94" s="108">
        <v>0.14</v>
      </c>
      <c r="I94" s="108">
        <v>0.21</v>
      </c>
      <c r="J94" s="108">
        <v>0.73</v>
      </c>
      <c r="K94" s="108">
        <v>0.3</v>
      </c>
      <c r="L94" s="108">
        <v>0</v>
      </c>
      <c r="M94" s="108">
        <v>0.5</v>
      </c>
      <c r="N94" s="106">
        <v>2</v>
      </c>
      <c r="O94" s="108">
        <v>0.19</v>
      </c>
      <c r="P94" s="108">
        <v>0</v>
      </c>
      <c r="Q94" s="108">
        <v>0</v>
      </c>
      <c r="R94" s="108">
        <v>0</v>
      </c>
      <c r="S94" s="108">
        <v>0</v>
      </c>
      <c r="T94" s="108" t="s">
        <v>20</v>
      </c>
      <c r="U94" s="108" t="s">
        <v>20</v>
      </c>
      <c r="V94" s="108" t="s">
        <v>20</v>
      </c>
      <c r="W94" s="108" t="s">
        <v>20</v>
      </c>
      <c r="X94" s="108" t="s">
        <v>20</v>
      </c>
      <c r="Y94" s="108" t="s">
        <v>20</v>
      </c>
      <c r="Z94" s="108" t="s">
        <v>20</v>
      </c>
    </row>
    <row r="95" spans="1:26" ht="15">
      <c r="A95" s="106">
        <v>3</v>
      </c>
      <c r="B95" s="108">
        <v>0.26</v>
      </c>
      <c r="C95" s="108">
        <v>0</v>
      </c>
      <c r="D95" s="108">
        <v>0</v>
      </c>
      <c r="E95" s="108">
        <v>0</v>
      </c>
      <c r="F95" s="108">
        <v>0</v>
      </c>
      <c r="G95" s="108">
        <v>0</v>
      </c>
      <c r="H95" s="108">
        <v>0.12</v>
      </c>
      <c r="I95" s="108">
        <v>0</v>
      </c>
      <c r="J95" s="108">
        <v>0</v>
      </c>
      <c r="K95" s="108">
        <v>0.42</v>
      </c>
      <c r="L95" s="108">
        <v>0</v>
      </c>
      <c r="M95" s="108">
        <v>0.07</v>
      </c>
      <c r="N95" s="106">
        <v>3</v>
      </c>
      <c r="O95" s="108">
        <v>0.14</v>
      </c>
      <c r="P95" s="108">
        <v>0</v>
      </c>
      <c r="Q95" s="108">
        <v>0</v>
      </c>
      <c r="R95" s="108">
        <v>0</v>
      </c>
      <c r="S95" s="108">
        <v>0</v>
      </c>
      <c r="T95" s="108" t="s">
        <v>20</v>
      </c>
      <c r="U95" s="108" t="s">
        <v>20</v>
      </c>
      <c r="V95" s="108" t="s">
        <v>20</v>
      </c>
      <c r="W95" s="108" t="s">
        <v>20</v>
      </c>
      <c r="X95" s="108" t="s">
        <v>20</v>
      </c>
      <c r="Y95" s="108" t="s">
        <v>20</v>
      </c>
      <c r="Z95" s="108" t="s">
        <v>20</v>
      </c>
    </row>
    <row r="96" spans="1:26" ht="15">
      <c r="A96" s="106">
        <v>4</v>
      </c>
      <c r="B96" s="108">
        <v>0.19</v>
      </c>
      <c r="C96" s="108">
        <v>0</v>
      </c>
      <c r="D96" s="108">
        <v>0</v>
      </c>
      <c r="E96" s="108">
        <v>0</v>
      </c>
      <c r="F96" s="108">
        <v>0</v>
      </c>
      <c r="G96" s="108">
        <v>0</v>
      </c>
      <c r="H96" s="108">
        <v>0.06</v>
      </c>
      <c r="I96" s="108">
        <v>0</v>
      </c>
      <c r="J96" s="108">
        <v>0.11</v>
      </c>
      <c r="K96" s="108">
        <v>0</v>
      </c>
      <c r="L96" s="108">
        <v>0.94</v>
      </c>
      <c r="M96" s="108">
        <v>0.19</v>
      </c>
      <c r="N96" s="106">
        <v>4</v>
      </c>
      <c r="O96" s="108">
        <v>0</v>
      </c>
      <c r="P96" s="108">
        <v>0</v>
      </c>
      <c r="Q96" s="108">
        <v>0</v>
      </c>
      <c r="R96" s="108">
        <v>0</v>
      </c>
      <c r="S96" s="108">
        <v>0</v>
      </c>
      <c r="T96" s="108" t="s">
        <v>20</v>
      </c>
      <c r="U96" s="108" t="s">
        <v>20</v>
      </c>
      <c r="V96" s="108" t="s">
        <v>20</v>
      </c>
      <c r="W96" s="108" t="s">
        <v>20</v>
      </c>
      <c r="X96" s="108" t="s">
        <v>20</v>
      </c>
      <c r="Y96" s="108" t="s">
        <v>20</v>
      </c>
      <c r="Z96" s="108" t="s">
        <v>20</v>
      </c>
    </row>
    <row r="97" spans="1:26" ht="15">
      <c r="A97" s="106">
        <v>5</v>
      </c>
      <c r="B97" s="108">
        <v>0.14</v>
      </c>
      <c r="C97" s="108">
        <v>0</v>
      </c>
      <c r="D97" s="108">
        <v>0</v>
      </c>
      <c r="E97" s="108">
        <v>0</v>
      </c>
      <c r="F97" s="108">
        <v>0</v>
      </c>
      <c r="G97" s="108">
        <v>0</v>
      </c>
      <c r="H97" s="108">
        <v>0</v>
      </c>
      <c r="I97" s="108">
        <v>0.45</v>
      </c>
      <c r="J97" s="108">
        <v>0.26</v>
      </c>
      <c r="K97" s="108">
        <v>0</v>
      </c>
      <c r="L97" s="108">
        <v>0.2</v>
      </c>
      <c r="M97" s="108">
        <v>0.21</v>
      </c>
      <c r="N97" s="106">
        <v>5</v>
      </c>
      <c r="O97" s="108">
        <v>0</v>
      </c>
      <c r="P97" s="108">
        <v>0</v>
      </c>
      <c r="Q97" s="108">
        <v>0</v>
      </c>
      <c r="R97" s="108">
        <v>0</v>
      </c>
      <c r="S97" s="108">
        <v>0</v>
      </c>
      <c r="T97" s="108" t="s">
        <v>20</v>
      </c>
      <c r="U97" s="108" t="s">
        <v>20</v>
      </c>
      <c r="V97" s="108" t="s">
        <v>20</v>
      </c>
      <c r="W97" s="108" t="s">
        <v>20</v>
      </c>
      <c r="X97" s="108" t="s">
        <v>20</v>
      </c>
      <c r="Y97" s="108" t="s">
        <v>20</v>
      </c>
      <c r="Z97" s="108" t="s">
        <v>20</v>
      </c>
    </row>
    <row r="98" spans="1:26" ht="15">
      <c r="A98" s="106">
        <v>6</v>
      </c>
      <c r="B98" s="108">
        <v>0</v>
      </c>
      <c r="C98" s="108">
        <v>0</v>
      </c>
      <c r="D98" s="108">
        <v>0</v>
      </c>
      <c r="E98" s="108">
        <v>0</v>
      </c>
      <c r="F98" s="108">
        <v>0</v>
      </c>
      <c r="G98" s="108">
        <v>0</v>
      </c>
      <c r="H98" s="108">
        <v>0</v>
      </c>
      <c r="I98" s="108">
        <v>0.12</v>
      </c>
      <c r="J98" s="108">
        <v>0.4</v>
      </c>
      <c r="K98" s="108">
        <v>0</v>
      </c>
      <c r="L98" s="108">
        <v>0.23</v>
      </c>
      <c r="M98" s="108">
        <v>0</v>
      </c>
      <c r="N98" s="106">
        <v>6</v>
      </c>
      <c r="O98" s="108">
        <v>0.46</v>
      </c>
      <c r="P98" s="108">
        <v>0</v>
      </c>
      <c r="Q98" s="108">
        <v>0</v>
      </c>
      <c r="R98" s="108">
        <v>0</v>
      </c>
      <c r="S98" s="108">
        <v>0</v>
      </c>
      <c r="T98" s="108" t="s">
        <v>20</v>
      </c>
      <c r="U98" s="108" t="s">
        <v>20</v>
      </c>
      <c r="V98" s="108" t="s">
        <v>20</v>
      </c>
      <c r="W98" s="108" t="s">
        <v>20</v>
      </c>
      <c r="X98" s="108" t="s">
        <v>20</v>
      </c>
      <c r="Y98" s="108" t="s">
        <v>20</v>
      </c>
      <c r="Z98" s="108" t="s">
        <v>20</v>
      </c>
    </row>
    <row r="99" spans="1:26" ht="15">
      <c r="A99" s="106">
        <v>7</v>
      </c>
      <c r="B99" s="108">
        <v>0</v>
      </c>
      <c r="C99" s="108">
        <v>0</v>
      </c>
      <c r="D99" s="108">
        <v>0</v>
      </c>
      <c r="E99" s="108">
        <v>0</v>
      </c>
      <c r="F99" s="108">
        <v>0</v>
      </c>
      <c r="G99" s="108">
        <v>0</v>
      </c>
      <c r="H99" s="108">
        <v>0.74</v>
      </c>
      <c r="I99" s="108">
        <v>0.1</v>
      </c>
      <c r="J99" s="108">
        <v>0</v>
      </c>
      <c r="K99" s="108">
        <v>1.15</v>
      </c>
      <c r="L99" s="108">
        <v>0.06</v>
      </c>
      <c r="M99" s="108">
        <v>0</v>
      </c>
      <c r="N99" s="106">
        <v>7</v>
      </c>
      <c r="O99" s="108">
        <v>0.01</v>
      </c>
      <c r="P99" s="108">
        <v>0</v>
      </c>
      <c r="Q99" s="108">
        <v>0</v>
      </c>
      <c r="R99" s="108">
        <v>0</v>
      </c>
      <c r="S99" s="108">
        <v>0</v>
      </c>
      <c r="T99" s="108" t="s">
        <v>20</v>
      </c>
      <c r="U99" s="108" t="s">
        <v>20</v>
      </c>
      <c r="V99" s="108" t="s">
        <v>20</v>
      </c>
      <c r="W99" s="108" t="s">
        <v>20</v>
      </c>
      <c r="X99" s="108" t="s">
        <v>20</v>
      </c>
      <c r="Y99" s="108" t="s">
        <v>20</v>
      </c>
      <c r="Z99" s="108" t="s">
        <v>20</v>
      </c>
    </row>
    <row r="100" spans="1:26" ht="15">
      <c r="A100" s="106">
        <v>8</v>
      </c>
      <c r="B100" s="108">
        <v>0</v>
      </c>
      <c r="C100" s="108">
        <v>0</v>
      </c>
      <c r="D100" s="108">
        <v>0</v>
      </c>
      <c r="E100" s="108">
        <v>0</v>
      </c>
      <c r="F100" s="108">
        <v>0</v>
      </c>
      <c r="G100" s="108">
        <v>0</v>
      </c>
      <c r="H100" s="108">
        <v>0.03</v>
      </c>
      <c r="I100" s="108">
        <v>0.18</v>
      </c>
      <c r="J100" s="108">
        <v>0</v>
      </c>
      <c r="K100" s="108">
        <v>0</v>
      </c>
      <c r="L100" s="108">
        <v>0.23</v>
      </c>
      <c r="M100" s="108">
        <v>0.5</v>
      </c>
      <c r="N100" s="106">
        <v>8</v>
      </c>
      <c r="O100" s="108">
        <v>0.18</v>
      </c>
      <c r="P100" s="108">
        <v>0</v>
      </c>
      <c r="Q100" s="108">
        <v>0</v>
      </c>
      <c r="R100" s="108">
        <v>0</v>
      </c>
      <c r="S100" s="108">
        <v>0</v>
      </c>
      <c r="T100" s="108" t="s">
        <v>20</v>
      </c>
      <c r="U100" s="108" t="s">
        <v>20</v>
      </c>
      <c r="V100" s="108" t="s">
        <v>20</v>
      </c>
      <c r="W100" s="108" t="s">
        <v>20</v>
      </c>
      <c r="X100" s="108" t="s">
        <v>20</v>
      </c>
      <c r="Y100" s="108" t="s">
        <v>20</v>
      </c>
      <c r="Z100" s="108" t="s">
        <v>20</v>
      </c>
    </row>
    <row r="101" spans="1:26" ht="15">
      <c r="A101" s="106">
        <v>9</v>
      </c>
      <c r="B101" s="108">
        <v>0.78</v>
      </c>
      <c r="C101" s="108">
        <v>0</v>
      </c>
      <c r="D101" s="108">
        <v>0</v>
      </c>
      <c r="E101" s="108">
        <v>0</v>
      </c>
      <c r="F101" s="108">
        <v>0</v>
      </c>
      <c r="G101" s="108">
        <v>0</v>
      </c>
      <c r="H101" s="108">
        <v>0.03</v>
      </c>
      <c r="I101" s="108">
        <v>0.22</v>
      </c>
      <c r="J101" s="108">
        <v>0.73</v>
      </c>
      <c r="K101" s="108">
        <v>0.14</v>
      </c>
      <c r="L101" s="108">
        <v>0</v>
      </c>
      <c r="M101" s="108">
        <v>0.05</v>
      </c>
      <c r="N101" s="106">
        <v>9</v>
      </c>
      <c r="O101" s="108">
        <v>0.15</v>
      </c>
      <c r="P101" s="108">
        <v>0</v>
      </c>
      <c r="Q101" s="108">
        <v>0</v>
      </c>
      <c r="R101" s="108">
        <v>0</v>
      </c>
      <c r="S101" s="108">
        <v>0</v>
      </c>
      <c r="T101" s="108" t="s">
        <v>20</v>
      </c>
      <c r="U101" s="108" t="s">
        <v>20</v>
      </c>
      <c r="V101" s="108" t="s">
        <v>20</v>
      </c>
      <c r="W101" s="108" t="s">
        <v>20</v>
      </c>
      <c r="X101" s="108" t="s">
        <v>20</v>
      </c>
      <c r="Y101" s="108" t="s">
        <v>20</v>
      </c>
      <c r="Z101" s="108" t="s">
        <v>20</v>
      </c>
    </row>
    <row r="102" spans="1:26" ht="15">
      <c r="A102" s="106">
        <v>10</v>
      </c>
      <c r="B102" s="108">
        <v>0.15</v>
      </c>
      <c r="C102" s="108">
        <v>0</v>
      </c>
      <c r="D102" s="108">
        <v>0</v>
      </c>
      <c r="E102" s="108">
        <v>0</v>
      </c>
      <c r="F102" s="108">
        <v>0</v>
      </c>
      <c r="G102" s="108">
        <v>0</v>
      </c>
      <c r="H102" s="108">
        <v>0.15</v>
      </c>
      <c r="I102" s="108">
        <v>0</v>
      </c>
      <c r="J102" s="108">
        <v>0.26</v>
      </c>
      <c r="K102" s="108">
        <v>0.26</v>
      </c>
      <c r="L102" s="108">
        <v>0</v>
      </c>
      <c r="M102" s="108">
        <v>0.19</v>
      </c>
      <c r="N102" s="106">
        <v>10</v>
      </c>
      <c r="O102" s="108">
        <v>0.2</v>
      </c>
      <c r="P102" s="108">
        <v>0</v>
      </c>
      <c r="Q102" s="108">
        <v>0</v>
      </c>
      <c r="R102" s="108">
        <v>0</v>
      </c>
      <c r="S102" s="108">
        <v>0</v>
      </c>
      <c r="T102" s="108" t="s">
        <v>20</v>
      </c>
      <c r="U102" s="108" t="s">
        <v>20</v>
      </c>
      <c r="V102" s="108" t="s">
        <v>20</v>
      </c>
      <c r="W102" s="108" t="s">
        <v>20</v>
      </c>
      <c r="X102" s="108" t="s">
        <v>20</v>
      </c>
      <c r="Y102" s="108" t="s">
        <v>20</v>
      </c>
      <c r="Z102" s="108" t="s">
        <v>20</v>
      </c>
    </row>
    <row r="103" spans="1:26" ht="15">
      <c r="A103" s="106">
        <v>11</v>
      </c>
      <c r="B103" s="108">
        <v>0.14</v>
      </c>
      <c r="C103" s="108">
        <v>0</v>
      </c>
      <c r="D103" s="108">
        <v>0</v>
      </c>
      <c r="E103" s="108">
        <v>0</v>
      </c>
      <c r="F103" s="108">
        <v>0</v>
      </c>
      <c r="G103" s="108">
        <v>0</v>
      </c>
      <c r="H103" s="108">
        <v>0.07</v>
      </c>
      <c r="I103" s="108">
        <v>0</v>
      </c>
      <c r="J103" s="108">
        <v>0</v>
      </c>
      <c r="K103" s="108">
        <v>0.3</v>
      </c>
      <c r="L103" s="108">
        <v>0</v>
      </c>
      <c r="M103" s="108">
        <v>0.16</v>
      </c>
      <c r="N103" s="106">
        <v>11</v>
      </c>
      <c r="O103" s="108">
        <v>0</v>
      </c>
      <c r="P103" s="108">
        <v>0</v>
      </c>
      <c r="Q103" s="108">
        <v>0</v>
      </c>
      <c r="R103" s="108">
        <v>0</v>
      </c>
      <c r="S103" s="108">
        <v>0</v>
      </c>
      <c r="T103" s="108" t="s">
        <v>20</v>
      </c>
      <c r="U103" s="108" t="s">
        <v>20</v>
      </c>
      <c r="V103" s="108" t="s">
        <v>20</v>
      </c>
      <c r="W103" s="108" t="s">
        <v>20</v>
      </c>
      <c r="X103" s="108" t="s">
        <v>20</v>
      </c>
      <c r="Y103" s="108" t="s">
        <v>20</v>
      </c>
      <c r="Z103" s="108" t="s">
        <v>20</v>
      </c>
    </row>
    <row r="104" spans="1:26" ht="15">
      <c r="A104" s="106">
        <v>12</v>
      </c>
      <c r="B104" s="108">
        <v>0.08</v>
      </c>
      <c r="C104" s="108">
        <v>0</v>
      </c>
      <c r="D104" s="108">
        <v>0</v>
      </c>
      <c r="E104" s="108">
        <v>0</v>
      </c>
      <c r="F104" s="108">
        <v>0</v>
      </c>
      <c r="G104" s="108">
        <v>0</v>
      </c>
      <c r="H104" s="108">
        <v>0</v>
      </c>
      <c r="I104" s="108">
        <v>0.46</v>
      </c>
      <c r="J104" s="108">
        <v>0.31</v>
      </c>
      <c r="K104" s="108">
        <v>0</v>
      </c>
      <c r="L104" s="108">
        <v>0.17</v>
      </c>
      <c r="M104" s="108">
        <v>0.05</v>
      </c>
      <c r="N104" s="106">
        <v>12</v>
      </c>
      <c r="O104" s="108">
        <v>0</v>
      </c>
      <c r="P104" s="108">
        <v>0</v>
      </c>
      <c r="Q104" s="108">
        <v>0</v>
      </c>
      <c r="R104" s="108">
        <v>0</v>
      </c>
      <c r="S104" s="108">
        <v>0</v>
      </c>
      <c r="T104" s="108" t="s">
        <v>20</v>
      </c>
      <c r="U104" s="108" t="s">
        <v>20</v>
      </c>
      <c r="V104" s="108" t="s">
        <v>20</v>
      </c>
      <c r="W104" s="108" t="s">
        <v>20</v>
      </c>
      <c r="X104" s="108" t="s">
        <v>20</v>
      </c>
      <c r="Y104" s="108" t="s">
        <v>20</v>
      </c>
      <c r="Z104" s="108" t="s">
        <v>20</v>
      </c>
    </row>
    <row r="105" spans="1:26" ht="15">
      <c r="A105" s="106">
        <v>13</v>
      </c>
      <c r="B105" s="108">
        <v>0</v>
      </c>
      <c r="C105" s="108">
        <v>0</v>
      </c>
      <c r="D105" s="108">
        <v>0</v>
      </c>
      <c r="E105" s="108">
        <v>0</v>
      </c>
      <c r="F105" s="108">
        <v>0</v>
      </c>
      <c r="G105" s="108">
        <v>0</v>
      </c>
      <c r="H105" s="108">
        <v>0</v>
      </c>
      <c r="I105" s="108">
        <v>0.34</v>
      </c>
      <c r="J105" s="108">
        <v>0.27</v>
      </c>
      <c r="K105" s="108">
        <v>0</v>
      </c>
      <c r="L105" s="108">
        <v>0.19</v>
      </c>
      <c r="M105" s="108">
        <v>0</v>
      </c>
      <c r="N105" s="106">
        <v>13</v>
      </c>
      <c r="O105" s="108">
        <v>0</v>
      </c>
      <c r="P105" s="108">
        <v>0</v>
      </c>
      <c r="Q105" s="108">
        <v>0</v>
      </c>
      <c r="R105" s="108">
        <v>0</v>
      </c>
      <c r="S105" s="108">
        <v>0</v>
      </c>
      <c r="T105" s="108" t="s">
        <v>20</v>
      </c>
      <c r="U105" s="108" t="s">
        <v>20</v>
      </c>
      <c r="V105" s="108" t="s">
        <v>20</v>
      </c>
      <c r="W105" s="108" t="s">
        <v>20</v>
      </c>
      <c r="X105" s="108" t="s">
        <v>20</v>
      </c>
      <c r="Y105" s="108" t="s">
        <v>20</v>
      </c>
      <c r="Z105" s="108" t="s">
        <v>20</v>
      </c>
    </row>
    <row r="106" spans="1:26" ht="15">
      <c r="A106" s="106">
        <v>14</v>
      </c>
      <c r="B106" s="108">
        <v>0</v>
      </c>
      <c r="C106" s="108">
        <v>0</v>
      </c>
      <c r="D106" s="108">
        <v>0</v>
      </c>
      <c r="E106" s="108">
        <v>0</v>
      </c>
      <c r="F106" s="108">
        <v>0</v>
      </c>
      <c r="G106" s="108">
        <v>0</v>
      </c>
      <c r="H106" s="108">
        <v>0.53</v>
      </c>
      <c r="I106" s="108">
        <v>0.18</v>
      </c>
      <c r="J106" s="108">
        <v>0</v>
      </c>
      <c r="K106" s="108">
        <v>0.92</v>
      </c>
      <c r="L106" s="108">
        <v>0.15</v>
      </c>
      <c r="M106" s="108">
        <v>0</v>
      </c>
      <c r="N106" s="106">
        <v>14</v>
      </c>
      <c r="O106" s="108">
        <v>0.46</v>
      </c>
      <c r="P106" s="108">
        <v>0</v>
      </c>
      <c r="Q106" s="108">
        <v>0</v>
      </c>
      <c r="R106" s="108">
        <v>0</v>
      </c>
      <c r="S106" s="108">
        <v>0</v>
      </c>
      <c r="T106" s="108" t="s">
        <v>20</v>
      </c>
      <c r="U106" s="108" t="s">
        <v>20</v>
      </c>
      <c r="V106" s="108" t="s">
        <v>20</v>
      </c>
      <c r="W106" s="108" t="s">
        <v>20</v>
      </c>
      <c r="X106" s="108" t="s">
        <v>20</v>
      </c>
      <c r="Y106" s="108" t="s">
        <v>20</v>
      </c>
      <c r="Z106" s="108" t="s">
        <v>20</v>
      </c>
    </row>
    <row r="107" spans="1:26" ht="15">
      <c r="A107" s="106">
        <v>15</v>
      </c>
      <c r="B107" s="108">
        <v>0.24</v>
      </c>
      <c r="C107" s="108">
        <v>0</v>
      </c>
      <c r="D107" s="108">
        <v>0</v>
      </c>
      <c r="E107" s="108">
        <v>0</v>
      </c>
      <c r="F107" s="108">
        <v>0</v>
      </c>
      <c r="G107" s="108">
        <v>0</v>
      </c>
      <c r="H107" s="108">
        <v>0.2</v>
      </c>
      <c r="I107" s="108">
        <v>0.21</v>
      </c>
      <c r="J107" s="108">
        <v>0</v>
      </c>
      <c r="K107" s="108">
        <v>0.48</v>
      </c>
      <c r="L107" s="108">
        <v>0.26</v>
      </c>
      <c r="M107" s="108">
        <v>0.48</v>
      </c>
      <c r="N107" s="106">
        <v>15</v>
      </c>
      <c r="O107" s="108">
        <v>0</v>
      </c>
      <c r="P107" s="108">
        <v>0</v>
      </c>
      <c r="Q107" s="108">
        <v>0</v>
      </c>
      <c r="R107" s="108">
        <v>0</v>
      </c>
      <c r="S107" s="108">
        <v>0</v>
      </c>
      <c r="T107" s="108" t="s">
        <v>20</v>
      </c>
      <c r="U107" s="108" t="s">
        <v>20</v>
      </c>
      <c r="V107" s="108" t="s">
        <v>20</v>
      </c>
      <c r="W107" s="108" t="s">
        <v>20</v>
      </c>
      <c r="X107" s="108" t="s">
        <v>20</v>
      </c>
      <c r="Y107" s="108" t="s">
        <v>20</v>
      </c>
      <c r="Z107" s="108" t="s">
        <v>20</v>
      </c>
    </row>
    <row r="108" spans="1:26" ht="15">
      <c r="A108" s="106">
        <v>16</v>
      </c>
      <c r="B108" s="108">
        <v>0</v>
      </c>
      <c r="C108" s="108">
        <v>0</v>
      </c>
      <c r="D108" s="108">
        <v>0</v>
      </c>
      <c r="E108" s="108">
        <v>0</v>
      </c>
      <c r="F108" s="108">
        <v>0</v>
      </c>
      <c r="G108" s="108">
        <v>0</v>
      </c>
      <c r="H108" s="108">
        <v>0.35</v>
      </c>
      <c r="I108" s="108">
        <v>0.21</v>
      </c>
      <c r="J108" s="108">
        <v>0.89</v>
      </c>
      <c r="K108" s="108">
        <v>0.31</v>
      </c>
      <c r="L108" s="108">
        <v>0</v>
      </c>
      <c r="M108" s="108">
        <v>0.18</v>
      </c>
      <c r="N108" s="106">
        <v>16</v>
      </c>
      <c r="O108" s="108">
        <v>0.23</v>
      </c>
      <c r="P108" s="108">
        <v>0</v>
      </c>
      <c r="Q108" s="108">
        <v>0</v>
      </c>
      <c r="R108" s="108">
        <v>0</v>
      </c>
      <c r="S108" s="108">
        <v>0</v>
      </c>
      <c r="T108" s="108" t="s">
        <v>20</v>
      </c>
      <c r="U108" s="108" t="s">
        <v>20</v>
      </c>
      <c r="V108" s="108" t="s">
        <v>20</v>
      </c>
      <c r="W108" s="108" t="s">
        <v>20</v>
      </c>
      <c r="X108" s="108" t="s">
        <v>20</v>
      </c>
      <c r="Y108" s="108" t="s">
        <v>20</v>
      </c>
      <c r="Z108" s="108" t="s">
        <v>20</v>
      </c>
    </row>
    <row r="109" spans="1:26" ht="15">
      <c r="A109" s="106">
        <v>17</v>
      </c>
      <c r="B109" s="108">
        <v>0.14</v>
      </c>
      <c r="C109" s="108">
        <v>0</v>
      </c>
      <c r="D109" s="108">
        <v>0</v>
      </c>
      <c r="E109" s="108">
        <v>0</v>
      </c>
      <c r="F109" s="108">
        <v>0</v>
      </c>
      <c r="G109" s="108">
        <v>0</v>
      </c>
      <c r="H109" s="108">
        <v>0.38</v>
      </c>
      <c r="I109" s="108">
        <v>0</v>
      </c>
      <c r="J109" s="108">
        <v>0.09</v>
      </c>
      <c r="K109" s="108">
        <v>0.38</v>
      </c>
      <c r="L109" s="108">
        <v>0</v>
      </c>
      <c r="M109" s="108">
        <v>0.17</v>
      </c>
      <c r="N109" s="106">
        <v>17</v>
      </c>
      <c r="O109" s="108">
        <v>0.12</v>
      </c>
      <c r="P109" s="108">
        <v>0</v>
      </c>
      <c r="Q109" s="108">
        <v>0</v>
      </c>
      <c r="R109" s="108">
        <v>0</v>
      </c>
      <c r="S109" s="108">
        <v>0</v>
      </c>
      <c r="T109" s="108" t="s">
        <v>20</v>
      </c>
      <c r="U109" s="108" t="s">
        <v>20</v>
      </c>
      <c r="V109" s="108" t="s">
        <v>20</v>
      </c>
      <c r="W109" s="108" t="s">
        <v>20</v>
      </c>
      <c r="X109" s="108" t="s">
        <v>20</v>
      </c>
      <c r="Y109" s="108" t="s">
        <v>20</v>
      </c>
      <c r="Z109" s="108" t="s">
        <v>20</v>
      </c>
    </row>
    <row r="110" spans="1:26" ht="15">
      <c r="A110" s="106">
        <v>18</v>
      </c>
      <c r="B110" s="108">
        <v>0.13</v>
      </c>
      <c r="C110" s="108">
        <v>0</v>
      </c>
      <c r="D110" s="108">
        <v>0</v>
      </c>
      <c r="E110" s="108">
        <v>0</v>
      </c>
      <c r="F110" s="108">
        <v>0</v>
      </c>
      <c r="G110" s="108">
        <v>0</v>
      </c>
      <c r="H110" s="108">
        <v>0</v>
      </c>
      <c r="I110" s="108">
        <v>0</v>
      </c>
      <c r="J110" s="108">
        <v>0.23</v>
      </c>
      <c r="K110" s="108">
        <v>0.47</v>
      </c>
      <c r="L110" s="108">
        <v>0.54</v>
      </c>
      <c r="M110" s="108">
        <v>0.22</v>
      </c>
      <c r="N110" s="106">
        <v>18</v>
      </c>
      <c r="O110" s="108">
        <v>0</v>
      </c>
      <c r="P110" s="108">
        <v>0</v>
      </c>
      <c r="Q110" s="108">
        <v>0</v>
      </c>
      <c r="R110" s="108">
        <v>0</v>
      </c>
      <c r="S110" s="108">
        <v>0</v>
      </c>
      <c r="T110" s="108" t="s">
        <v>20</v>
      </c>
      <c r="U110" s="108" t="s">
        <v>20</v>
      </c>
      <c r="V110" s="108" t="s">
        <v>20</v>
      </c>
      <c r="W110" s="108" t="s">
        <v>20</v>
      </c>
      <c r="X110" s="108" t="s">
        <v>20</v>
      </c>
      <c r="Y110" s="108" t="s">
        <v>20</v>
      </c>
      <c r="Z110" s="108" t="s">
        <v>20</v>
      </c>
    </row>
    <row r="111" spans="1:26" ht="15">
      <c r="A111" s="106">
        <v>19</v>
      </c>
      <c r="B111" s="108">
        <v>0.08</v>
      </c>
      <c r="C111" s="108">
        <v>0</v>
      </c>
      <c r="D111" s="108">
        <v>0</v>
      </c>
      <c r="E111" s="108">
        <v>0</v>
      </c>
      <c r="F111" s="108">
        <v>0</v>
      </c>
      <c r="G111" s="108">
        <v>0</v>
      </c>
      <c r="H111" s="108">
        <v>0</v>
      </c>
      <c r="I111" s="108">
        <v>0</v>
      </c>
      <c r="J111" s="108">
        <v>0.25</v>
      </c>
      <c r="K111" s="108">
        <v>0</v>
      </c>
      <c r="L111" s="108">
        <v>0.18</v>
      </c>
      <c r="M111" s="108">
        <v>0.22</v>
      </c>
      <c r="N111" s="106">
        <v>19</v>
      </c>
      <c r="O111" s="108">
        <v>0</v>
      </c>
      <c r="P111" s="108">
        <v>0</v>
      </c>
      <c r="Q111" s="108">
        <v>0</v>
      </c>
      <c r="R111" s="108">
        <v>0</v>
      </c>
      <c r="S111" s="108" t="s">
        <v>20</v>
      </c>
      <c r="T111" s="108" t="s">
        <v>20</v>
      </c>
      <c r="U111" s="108" t="s">
        <v>20</v>
      </c>
      <c r="V111" s="108" t="s">
        <v>20</v>
      </c>
      <c r="W111" s="108" t="s">
        <v>20</v>
      </c>
      <c r="X111" s="108" t="s">
        <v>20</v>
      </c>
      <c r="Y111" s="108" t="s">
        <v>20</v>
      </c>
      <c r="Z111" s="108" t="s">
        <v>20</v>
      </c>
    </row>
    <row r="112" spans="1:26" ht="15">
      <c r="A112" s="106">
        <v>20</v>
      </c>
      <c r="B112" s="108">
        <v>0</v>
      </c>
      <c r="C112" s="108">
        <v>0</v>
      </c>
      <c r="D112" s="108">
        <v>0</v>
      </c>
      <c r="E112" s="108">
        <v>0</v>
      </c>
      <c r="F112" s="108">
        <v>0</v>
      </c>
      <c r="G112" s="108">
        <v>0</v>
      </c>
      <c r="H112" s="108">
        <v>0</v>
      </c>
      <c r="I112" s="108">
        <v>0</v>
      </c>
      <c r="J112" s="108">
        <v>0.17</v>
      </c>
      <c r="K112" s="108">
        <v>0</v>
      </c>
      <c r="L112" s="108">
        <v>0.17</v>
      </c>
      <c r="M112" s="108">
        <v>0</v>
      </c>
      <c r="N112" s="106">
        <v>20</v>
      </c>
      <c r="O112" s="108">
        <v>0.41</v>
      </c>
      <c r="P112" s="108">
        <v>0</v>
      </c>
      <c r="Q112" s="108">
        <v>0</v>
      </c>
      <c r="R112" s="108">
        <v>0</v>
      </c>
      <c r="S112" s="108" t="s">
        <v>20</v>
      </c>
      <c r="T112" s="108" t="s">
        <v>20</v>
      </c>
      <c r="U112" s="108" t="s">
        <v>20</v>
      </c>
      <c r="V112" s="108" t="s">
        <v>20</v>
      </c>
      <c r="W112" s="108" t="s">
        <v>20</v>
      </c>
      <c r="X112" s="108" t="s">
        <v>20</v>
      </c>
      <c r="Y112" s="108" t="s">
        <v>20</v>
      </c>
      <c r="Z112" s="108" t="s">
        <v>20</v>
      </c>
    </row>
    <row r="113" spans="1:26" ht="15">
      <c r="A113" s="106">
        <v>21</v>
      </c>
      <c r="B113" s="108">
        <v>0</v>
      </c>
      <c r="C113" s="108">
        <v>0</v>
      </c>
      <c r="D113" s="108">
        <v>0</v>
      </c>
      <c r="E113" s="108">
        <v>0</v>
      </c>
      <c r="F113" s="108">
        <v>0</v>
      </c>
      <c r="G113" s="108">
        <v>0</v>
      </c>
      <c r="H113" s="108">
        <v>0.77</v>
      </c>
      <c r="I113" s="108">
        <v>1.51</v>
      </c>
      <c r="J113" s="108">
        <v>0</v>
      </c>
      <c r="K113" s="108">
        <v>0.83</v>
      </c>
      <c r="L113" s="108">
        <v>0.2</v>
      </c>
      <c r="M113" s="108">
        <v>0</v>
      </c>
      <c r="N113" s="106">
        <v>21</v>
      </c>
      <c r="O113" s="108">
        <v>0.14</v>
      </c>
      <c r="P113" s="108">
        <v>0</v>
      </c>
      <c r="Q113" s="108">
        <v>0</v>
      </c>
      <c r="R113" s="108">
        <v>0</v>
      </c>
      <c r="S113" s="108" t="s">
        <v>20</v>
      </c>
      <c r="T113" s="108" t="s">
        <v>20</v>
      </c>
      <c r="U113" s="108" t="s">
        <v>20</v>
      </c>
      <c r="V113" s="108" t="s">
        <v>20</v>
      </c>
      <c r="W113" s="108" t="s">
        <v>20</v>
      </c>
      <c r="X113" s="108" t="s">
        <v>20</v>
      </c>
      <c r="Y113" s="108" t="s">
        <v>20</v>
      </c>
      <c r="Z113" s="108" t="s">
        <v>20</v>
      </c>
    </row>
    <row r="114" spans="1:26" ht="15">
      <c r="A114" s="106">
        <v>22</v>
      </c>
      <c r="B114" s="108">
        <v>0.5</v>
      </c>
      <c r="C114" s="108">
        <v>0</v>
      </c>
      <c r="D114" s="108">
        <v>0</v>
      </c>
      <c r="E114" s="108">
        <v>0</v>
      </c>
      <c r="F114" s="108">
        <v>0</v>
      </c>
      <c r="G114" s="108">
        <v>0</v>
      </c>
      <c r="H114" s="108">
        <v>0.2</v>
      </c>
      <c r="I114" s="108">
        <v>0.36</v>
      </c>
      <c r="J114" s="108">
        <v>0</v>
      </c>
      <c r="K114" s="108">
        <v>0.25</v>
      </c>
      <c r="L114" s="108">
        <v>0.15</v>
      </c>
      <c r="M114" s="108">
        <v>0.23</v>
      </c>
      <c r="N114" s="106">
        <v>22</v>
      </c>
      <c r="O114" s="108">
        <v>0</v>
      </c>
      <c r="P114" s="108">
        <v>0</v>
      </c>
      <c r="Q114" s="108">
        <v>0</v>
      </c>
      <c r="R114" s="108">
        <v>0</v>
      </c>
      <c r="S114" s="108" t="s">
        <v>20</v>
      </c>
      <c r="T114" s="108" t="s">
        <v>20</v>
      </c>
      <c r="U114" s="108" t="s">
        <v>20</v>
      </c>
      <c r="V114" s="108" t="s">
        <v>20</v>
      </c>
      <c r="W114" s="108" t="s">
        <v>20</v>
      </c>
      <c r="X114" s="108" t="s">
        <v>20</v>
      </c>
      <c r="Y114" s="108" t="s">
        <v>20</v>
      </c>
      <c r="Z114" s="108" t="s">
        <v>20</v>
      </c>
    </row>
    <row r="115" spans="1:26" ht="15">
      <c r="A115" s="106">
        <v>23</v>
      </c>
      <c r="B115" s="108">
        <v>0.16</v>
      </c>
      <c r="C115" s="108">
        <v>0</v>
      </c>
      <c r="D115" s="108">
        <v>0</v>
      </c>
      <c r="E115" s="108">
        <v>0</v>
      </c>
      <c r="F115" s="108">
        <v>0</v>
      </c>
      <c r="G115" s="108">
        <v>0</v>
      </c>
      <c r="H115" s="108">
        <v>0.24</v>
      </c>
      <c r="I115" s="108">
        <v>0</v>
      </c>
      <c r="J115" s="108">
        <v>0.76</v>
      </c>
      <c r="K115" s="108">
        <v>0.32</v>
      </c>
      <c r="L115" s="108">
        <v>0</v>
      </c>
      <c r="M115" s="108">
        <v>0.28</v>
      </c>
      <c r="N115" s="106">
        <v>23</v>
      </c>
      <c r="O115" s="108">
        <v>0.11</v>
      </c>
      <c r="P115" s="108">
        <v>0</v>
      </c>
      <c r="Q115" s="108">
        <v>0</v>
      </c>
      <c r="R115" s="108">
        <v>0</v>
      </c>
      <c r="S115" s="108" t="s">
        <v>20</v>
      </c>
      <c r="T115" s="108" t="s">
        <v>20</v>
      </c>
      <c r="U115" s="108" t="s">
        <v>20</v>
      </c>
      <c r="V115" s="108" t="s">
        <v>20</v>
      </c>
      <c r="W115" s="108" t="s">
        <v>20</v>
      </c>
      <c r="X115" s="108" t="s">
        <v>20</v>
      </c>
      <c r="Y115" s="108" t="s">
        <v>20</v>
      </c>
      <c r="Z115" s="108" t="s">
        <v>20</v>
      </c>
    </row>
    <row r="116" spans="1:26" ht="15">
      <c r="A116" s="106">
        <v>24</v>
      </c>
      <c r="B116" s="108">
        <v>0.13</v>
      </c>
      <c r="C116" s="108">
        <v>0</v>
      </c>
      <c r="D116" s="108">
        <v>0</v>
      </c>
      <c r="E116" s="108">
        <v>0</v>
      </c>
      <c r="F116" s="108">
        <v>0</v>
      </c>
      <c r="G116" s="108">
        <v>0</v>
      </c>
      <c r="H116" s="108">
        <v>0.22</v>
      </c>
      <c r="I116" s="108">
        <v>0.24</v>
      </c>
      <c r="J116" s="108">
        <v>0.29</v>
      </c>
      <c r="K116" s="108">
        <v>0.32</v>
      </c>
      <c r="L116" s="108">
        <v>0</v>
      </c>
      <c r="M116" s="108">
        <v>0.08</v>
      </c>
      <c r="N116" s="106">
        <v>24</v>
      </c>
      <c r="O116" s="108">
        <v>0.05</v>
      </c>
      <c r="P116" s="108">
        <v>0</v>
      </c>
      <c r="Q116" s="108">
        <v>0</v>
      </c>
      <c r="R116" s="108">
        <v>0</v>
      </c>
      <c r="S116" s="108" t="s">
        <v>20</v>
      </c>
      <c r="T116" s="108" t="s">
        <v>20</v>
      </c>
      <c r="U116" s="108" t="s">
        <v>20</v>
      </c>
      <c r="V116" s="108" t="s">
        <v>20</v>
      </c>
      <c r="W116" s="108" t="s">
        <v>20</v>
      </c>
      <c r="X116" s="108" t="s">
        <v>20</v>
      </c>
      <c r="Y116" s="108" t="s">
        <v>20</v>
      </c>
      <c r="Z116" s="108" t="s">
        <v>20</v>
      </c>
    </row>
    <row r="117" spans="1:26" ht="15">
      <c r="A117" s="106">
        <v>25</v>
      </c>
      <c r="B117" s="108">
        <v>0.11</v>
      </c>
      <c r="C117" s="108">
        <v>0</v>
      </c>
      <c r="D117" s="108">
        <v>0</v>
      </c>
      <c r="E117" s="108">
        <v>0</v>
      </c>
      <c r="F117" s="108">
        <v>0</v>
      </c>
      <c r="G117" s="108">
        <v>0</v>
      </c>
      <c r="H117" s="108">
        <v>0.15</v>
      </c>
      <c r="I117" s="108">
        <v>0</v>
      </c>
      <c r="J117" s="108">
        <v>0.18</v>
      </c>
      <c r="K117" s="108">
        <v>0.31</v>
      </c>
      <c r="L117" s="108">
        <v>0.6</v>
      </c>
      <c r="M117" s="108">
        <v>0.2</v>
      </c>
      <c r="N117" s="106">
        <v>25</v>
      </c>
      <c r="O117" s="108">
        <v>0</v>
      </c>
      <c r="P117" s="108">
        <v>0</v>
      </c>
      <c r="Q117" s="108">
        <v>0</v>
      </c>
      <c r="R117" s="108">
        <v>0</v>
      </c>
      <c r="S117" s="108" t="s">
        <v>20</v>
      </c>
      <c r="T117" s="108" t="s">
        <v>20</v>
      </c>
      <c r="U117" s="108" t="s">
        <v>20</v>
      </c>
      <c r="V117" s="108" t="s">
        <v>20</v>
      </c>
      <c r="W117" s="108" t="s">
        <v>20</v>
      </c>
      <c r="X117" s="108" t="s">
        <v>20</v>
      </c>
      <c r="Y117" s="108" t="s">
        <v>20</v>
      </c>
      <c r="Z117" s="108" t="s">
        <v>20</v>
      </c>
    </row>
    <row r="118" spans="1:26" ht="15">
      <c r="A118" s="106">
        <v>26</v>
      </c>
      <c r="B118" s="108">
        <v>0.1</v>
      </c>
      <c r="C118" s="108">
        <v>0</v>
      </c>
      <c r="D118" s="108">
        <v>0</v>
      </c>
      <c r="E118" s="108">
        <v>0</v>
      </c>
      <c r="F118" s="108">
        <v>0</v>
      </c>
      <c r="G118" s="108">
        <v>0</v>
      </c>
      <c r="H118" s="108">
        <v>0</v>
      </c>
      <c r="I118" s="108">
        <v>0</v>
      </c>
      <c r="J118" s="108">
        <v>0.34</v>
      </c>
      <c r="K118" s="108">
        <v>0</v>
      </c>
      <c r="L118" s="108">
        <v>0.22</v>
      </c>
      <c r="M118" s="108">
        <v>0.23</v>
      </c>
      <c r="N118" s="106">
        <v>26</v>
      </c>
      <c r="O118" s="108">
        <v>0</v>
      </c>
      <c r="P118" s="108">
        <v>0</v>
      </c>
      <c r="Q118" s="108">
        <v>0</v>
      </c>
      <c r="R118" s="108">
        <v>0</v>
      </c>
      <c r="S118" s="108" t="s">
        <v>20</v>
      </c>
      <c r="T118" s="108" t="s">
        <v>20</v>
      </c>
      <c r="U118" s="108" t="s">
        <v>20</v>
      </c>
      <c r="V118" s="108" t="s">
        <v>20</v>
      </c>
      <c r="W118" s="108" t="s">
        <v>20</v>
      </c>
      <c r="X118" s="108" t="s">
        <v>20</v>
      </c>
      <c r="Y118" s="108" t="s">
        <v>20</v>
      </c>
      <c r="Z118" s="108" t="s">
        <v>20</v>
      </c>
    </row>
    <row r="119" spans="1:26" ht="15">
      <c r="A119" s="106">
        <v>27</v>
      </c>
      <c r="B119" s="108">
        <v>0</v>
      </c>
      <c r="C119" s="108">
        <v>0</v>
      </c>
      <c r="D119" s="108">
        <v>0</v>
      </c>
      <c r="E119" s="108">
        <v>0</v>
      </c>
      <c r="F119" s="108">
        <v>0</v>
      </c>
      <c r="G119" s="108">
        <v>0</v>
      </c>
      <c r="H119" s="108">
        <v>0</v>
      </c>
      <c r="I119" s="108">
        <v>0.65</v>
      </c>
      <c r="J119" s="108">
        <v>0.3</v>
      </c>
      <c r="K119" s="108">
        <v>0</v>
      </c>
      <c r="L119" s="108">
        <v>0.04</v>
      </c>
      <c r="M119" s="108">
        <v>0</v>
      </c>
      <c r="N119" s="106">
        <v>27</v>
      </c>
      <c r="O119" s="108">
        <v>0.59</v>
      </c>
      <c r="P119" s="108">
        <v>0</v>
      </c>
      <c r="Q119" s="108">
        <v>0</v>
      </c>
      <c r="R119" s="108">
        <v>0</v>
      </c>
      <c r="S119" s="108" t="s">
        <v>20</v>
      </c>
      <c r="T119" s="108" t="s">
        <v>20</v>
      </c>
      <c r="U119" s="108" t="s">
        <v>20</v>
      </c>
      <c r="V119" s="108" t="s">
        <v>20</v>
      </c>
      <c r="W119" s="108" t="s">
        <v>20</v>
      </c>
      <c r="X119" s="108" t="s">
        <v>20</v>
      </c>
      <c r="Y119" s="108" t="s">
        <v>20</v>
      </c>
      <c r="Z119" s="108" t="s">
        <v>20</v>
      </c>
    </row>
    <row r="120" spans="1:26" ht="15">
      <c r="A120" s="106">
        <v>28</v>
      </c>
      <c r="B120" s="108">
        <v>0</v>
      </c>
      <c r="C120" s="108">
        <v>0</v>
      </c>
      <c r="D120" s="108">
        <v>0</v>
      </c>
      <c r="E120" s="108">
        <v>0</v>
      </c>
      <c r="F120" s="108">
        <v>0</v>
      </c>
      <c r="G120" s="108">
        <v>0</v>
      </c>
      <c r="H120" s="108">
        <v>0.38</v>
      </c>
      <c r="I120" s="108">
        <v>0.04</v>
      </c>
      <c r="J120" s="108">
        <v>0</v>
      </c>
      <c r="K120" s="108">
        <v>0.6</v>
      </c>
      <c r="L120" s="108">
        <v>0.22</v>
      </c>
      <c r="M120" s="108">
        <v>0</v>
      </c>
      <c r="N120" s="106">
        <v>28</v>
      </c>
      <c r="O120" s="108">
        <v>0.12</v>
      </c>
      <c r="P120" s="108">
        <v>0</v>
      </c>
      <c r="Q120" s="108">
        <v>0</v>
      </c>
      <c r="R120" s="108">
        <v>0</v>
      </c>
      <c r="S120" s="108" t="s">
        <v>20</v>
      </c>
      <c r="T120" s="108" t="s">
        <v>20</v>
      </c>
      <c r="U120" s="108" t="s">
        <v>20</v>
      </c>
      <c r="V120" s="108" t="s">
        <v>20</v>
      </c>
      <c r="W120" s="108" t="s">
        <v>20</v>
      </c>
      <c r="X120" s="108" t="s">
        <v>20</v>
      </c>
      <c r="Y120" s="108" t="s">
        <v>20</v>
      </c>
      <c r="Z120" s="108" t="s">
        <v>20</v>
      </c>
    </row>
    <row r="121" spans="1:26" ht="15">
      <c r="A121" s="106">
        <v>29</v>
      </c>
      <c r="B121" s="108">
        <v>0</v>
      </c>
      <c r="C121" s="108">
        <v>0</v>
      </c>
      <c r="D121" s="108">
        <v>0</v>
      </c>
      <c r="E121" s="108">
        <v>0</v>
      </c>
      <c r="F121" s="108">
        <v>1.17</v>
      </c>
      <c r="G121" s="108">
        <v>0</v>
      </c>
      <c r="H121" s="108">
        <v>0</v>
      </c>
      <c r="I121" s="108">
        <v>0.01</v>
      </c>
      <c r="J121" s="108">
        <v>0</v>
      </c>
      <c r="K121" s="108">
        <v>0.14</v>
      </c>
      <c r="L121" s="108">
        <v>0.29</v>
      </c>
      <c r="M121" s="108">
        <v>0.48</v>
      </c>
      <c r="N121" s="106">
        <v>29</v>
      </c>
      <c r="O121" s="108">
        <v>0</v>
      </c>
      <c r="P121" s="108">
        <v>0</v>
      </c>
      <c r="Q121" s="108">
        <v>0</v>
      </c>
      <c r="R121" s="108">
        <v>0</v>
      </c>
      <c r="S121" s="108"/>
      <c r="T121" s="108" t="s">
        <v>20</v>
      </c>
      <c r="U121" s="108" t="s">
        <v>20</v>
      </c>
      <c r="V121" s="108" t="s">
        <v>20</v>
      </c>
      <c r="W121" s="108" t="s">
        <v>20</v>
      </c>
      <c r="X121" s="108" t="s">
        <v>20</v>
      </c>
      <c r="Y121" s="108" t="s">
        <v>20</v>
      </c>
      <c r="Z121" s="108" t="s">
        <v>20</v>
      </c>
    </row>
    <row r="122" spans="1:26" ht="15">
      <c r="A122" s="106">
        <v>30</v>
      </c>
      <c r="B122" s="108">
        <v>0.32</v>
      </c>
      <c r="C122" s="108">
        <v>2.67</v>
      </c>
      <c r="D122" s="108">
        <v>0</v>
      </c>
      <c r="E122" s="108">
        <v>0</v>
      </c>
      <c r="F122" s="108"/>
      <c r="G122" s="108">
        <v>0</v>
      </c>
      <c r="H122" s="108">
        <v>0.44</v>
      </c>
      <c r="I122" s="108">
        <v>0.29</v>
      </c>
      <c r="J122" s="108">
        <v>0.61</v>
      </c>
      <c r="K122" s="108">
        <v>0.17</v>
      </c>
      <c r="L122" s="108">
        <v>0</v>
      </c>
      <c r="M122" s="108">
        <v>0.24</v>
      </c>
      <c r="N122" s="106">
        <v>30</v>
      </c>
      <c r="O122" s="108">
        <v>0.1</v>
      </c>
      <c r="P122" s="108">
        <v>2.6</v>
      </c>
      <c r="Q122" s="108">
        <v>0</v>
      </c>
      <c r="R122" s="108">
        <v>0</v>
      </c>
      <c r="S122" s="108"/>
      <c r="T122" s="108" t="s">
        <v>20</v>
      </c>
      <c r="U122" s="108" t="s">
        <v>20</v>
      </c>
      <c r="V122" s="108" t="s">
        <v>20</v>
      </c>
      <c r="W122" s="108" t="s">
        <v>20</v>
      </c>
      <c r="X122" s="108" t="s">
        <v>20</v>
      </c>
      <c r="Y122" s="108" t="s">
        <v>20</v>
      </c>
      <c r="Z122" s="108" t="s">
        <v>20</v>
      </c>
    </row>
    <row r="123" spans="1:26" ht="15">
      <c r="A123" s="106">
        <v>31</v>
      </c>
      <c r="B123" s="108">
        <v>0.17</v>
      </c>
      <c r="C123" s="108"/>
      <c r="D123" s="108">
        <v>1.2</v>
      </c>
      <c r="E123" s="108">
        <v>0.96</v>
      </c>
      <c r="F123" s="108"/>
      <c r="G123" s="108">
        <v>2.21</v>
      </c>
      <c r="H123" s="108"/>
      <c r="I123" s="108">
        <v>0</v>
      </c>
      <c r="J123" s="108"/>
      <c r="K123" s="108">
        <v>0.21</v>
      </c>
      <c r="L123" s="108">
        <v>0.44</v>
      </c>
      <c r="M123" s="108"/>
      <c r="N123" s="106">
        <v>31</v>
      </c>
      <c r="O123" s="108">
        <v>0.15</v>
      </c>
      <c r="P123" s="108"/>
      <c r="Q123" s="108">
        <v>1.23</v>
      </c>
      <c r="R123" s="108">
        <v>0.97</v>
      </c>
      <c r="S123" s="108"/>
      <c r="T123" s="108" t="s">
        <v>20</v>
      </c>
      <c r="U123" s="108"/>
      <c r="V123" s="108" t="s">
        <v>20</v>
      </c>
      <c r="W123" s="108"/>
      <c r="X123" s="108" t="s">
        <v>20</v>
      </c>
      <c r="Y123" s="108" t="s">
        <v>20</v>
      </c>
      <c r="Z123" s="108"/>
    </row>
    <row r="124" spans="1:26" ht="15">
      <c r="A124" s="106"/>
      <c r="B124" s="108" t="s">
        <v>15</v>
      </c>
      <c r="C124" s="108" t="s">
        <v>15</v>
      </c>
      <c r="D124" s="108" t="s">
        <v>15</v>
      </c>
      <c r="E124" s="108" t="s">
        <v>15</v>
      </c>
      <c r="F124" s="108" t="s">
        <v>15</v>
      </c>
      <c r="G124" s="108" t="s">
        <v>15</v>
      </c>
      <c r="H124" s="108" t="s">
        <v>15</v>
      </c>
      <c r="I124" s="108" t="s">
        <v>15</v>
      </c>
      <c r="J124" s="108" t="s">
        <v>15</v>
      </c>
      <c r="K124" s="108" t="s">
        <v>15</v>
      </c>
      <c r="L124" s="108" t="s">
        <v>15</v>
      </c>
      <c r="M124" s="108" t="s">
        <v>15</v>
      </c>
      <c r="N124" s="106"/>
      <c r="O124" s="108" t="s">
        <v>15</v>
      </c>
      <c r="P124" s="108" t="s">
        <v>15</v>
      </c>
      <c r="Q124" s="108" t="s">
        <v>15</v>
      </c>
      <c r="R124" s="108" t="s">
        <v>15</v>
      </c>
      <c r="S124" s="108" t="s">
        <v>15</v>
      </c>
      <c r="T124" s="108" t="s">
        <v>15</v>
      </c>
      <c r="U124" s="108" t="s">
        <v>15</v>
      </c>
      <c r="V124" s="108" t="s">
        <v>15</v>
      </c>
      <c r="W124" s="108" t="s">
        <v>15</v>
      </c>
      <c r="X124" s="108" t="s">
        <v>15</v>
      </c>
      <c r="Y124" s="108" t="s">
        <v>15</v>
      </c>
      <c r="Z124" s="108" t="s">
        <v>15</v>
      </c>
    </row>
    <row r="125" spans="2:26" ht="12.75">
      <c r="B125" s="108"/>
      <c r="C125" s="108"/>
      <c r="D125" s="108"/>
      <c r="E125" s="108"/>
      <c r="F125" s="108"/>
      <c r="G125" s="108"/>
      <c r="H125" s="108"/>
      <c r="I125" s="108"/>
      <c r="J125" s="108"/>
      <c r="K125" s="108"/>
      <c r="L125" s="108"/>
      <c r="M125" s="108"/>
      <c r="N125" s="104"/>
      <c r="O125" s="108"/>
      <c r="P125" s="108"/>
      <c r="Q125" s="108"/>
      <c r="R125" s="108"/>
      <c r="S125" s="108"/>
      <c r="T125" s="108"/>
      <c r="U125" s="108"/>
      <c r="V125" s="108"/>
      <c r="W125" s="108"/>
      <c r="X125" s="108"/>
      <c r="Y125" s="108"/>
      <c r="Z125" s="108"/>
    </row>
    <row r="126" spans="1:26" ht="15">
      <c r="A126" s="106" t="s">
        <v>16</v>
      </c>
      <c r="B126" s="108">
        <v>0</v>
      </c>
      <c r="C126" s="108">
        <v>0</v>
      </c>
      <c r="D126" s="108">
        <v>0</v>
      </c>
      <c r="E126" s="108">
        <v>0</v>
      </c>
      <c r="F126" s="108">
        <v>0</v>
      </c>
      <c r="G126" s="108">
        <v>0</v>
      </c>
      <c r="H126" s="108">
        <v>0</v>
      </c>
      <c r="I126" s="108">
        <v>0</v>
      </c>
      <c r="J126" s="108">
        <v>0</v>
      </c>
      <c r="K126" s="108">
        <v>0</v>
      </c>
      <c r="L126" s="108">
        <v>0</v>
      </c>
      <c r="M126" s="108">
        <v>0</v>
      </c>
      <c r="N126" s="106" t="s">
        <v>16</v>
      </c>
      <c r="O126" s="108">
        <v>0</v>
      </c>
      <c r="P126" s="108">
        <v>0</v>
      </c>
      <c r="Q126" s="108">
        <v>0</v>
      </c>
      <c r="R126" s="108">
        <v>0</v>
      </c>
      <c r="S126" s="108">
        <v>0</v>
      </c>
      <c r="T126" s="108"/>
      <c r="U126" s="108"/>
      <c r="V126" s="108"/>
      <c r="W126" s="108"/>
      <c r="X126" s="108"/>
      <c r="Y126" s="108"/>
      <c r="Z126" s="108"/>
    </row>
    <row r="127" spans="1:26" ht="15">
      <c r="A127" s="106" t="s">
        <v>17</v>
      </c>
      <c r="B127" s="108">
        <v>0.78</v>
      </c>
      <c r="C127" s="108">
        <v>2.67</v>
      </c>
      <c r="D127" s="108">
        <v>1.2</v>
      </c>
      <c r="E127" s="108">
        <v>0.96</v>
      </c>
      <c r="F127" s="108">
        <v>1.17</v>
      </c>
      <c r="G127" s="108">
        <v>2.21</v>
      </c>
      <c r="H127" s="108">
        <v>0.77</v>
      </c>
      <c r="I127" s="108">
        <v>1.51</v>
      </c>
      <c r="J127" s="108">
        <v>0.89</v>
      </c>
      <c r="K127" s="108">
        <v>1.15</v>
      </c>
      <c r="L127" s="108">
        <v>0.94</v>
      </c>
      <c r="M127" s="108">
        <v>0.5</v>
      </c>
      <c r="N127" s="106" t="s">
        <v>17</v>
      </c>
      <c r="O127" s="108">
        <v>0.59</v>
      </c>
      <c r="P127" s="108">
        <v>2.6</v>
      </c>
      <c r="Q127" s="108">
        <v>1.23</v>
      </c>
      <c r="R127" s="108">
        <v>0.97</v>
      </c>
      <c r="S127" s="108">
        <v>0</v>
      </c>
      <c r="T127" s="108"/>
      <c r="U127" s="108"/>
      <c r="V127" s="108"/>
      <c r="W127" s="108"/>
      <c r="X127" s="108"/>
      <c r="Y127" s="108"/>
      <c r="Z127" s="108"/>
    </row>
    <row r="128" spans="1:26" ht="15">
      <c r="A128" s="106" t="s">
        <v>18</v>
      </c>
      <c r="B128" s="108">
        <v>0.14</v>
      </c>
      <c r="C128" s="108">
        <v>0.09</v>
      </c>
      <c r="D128" s="108">
        <v>0.04</v>
      </c>
      <c r="E128" s="108">
        <v>0.03</v>
      </c>
      <c r="F128" s="108">
        <v>0.04</v>
      </c>
      <c r="G128" s="108">
        <v>0.07</v>
      </c>
      <c r="H128" s="108">
        <v>0.17</v>
      </c>
      <c r="I128" s="108">
        <v>0.19</v>
      </c>
      <c r="J128" s="108">
        <v>0.24</v>
      </c>
      <c r="K128" s="108">
        <v>0.28</v>
      </c>
      <c r="L128" s="108">
        <v>0.19</v>
      </c>
      <c r="M128" s="108">
        <v>0.16</v>
      </c>
      <c r="N128" s="106" t="s">
        <v>18</v>
      </c>
      <c r="O128" s="108">
        <v>0.13</v>
      </c>
      <c r="P128" s="108">
        <v>0.09</v>
      </c>
      <c r="Q128" s="108">
        <v>0.04</v>
      </c>
      <c r="R128" s="108">
        <v>0.03</v>
      </c>
      <c r="S128" s="108">
        <v>0</v>
      </c>
      <c r="T128" s="108"/>
      <c r="U128" s="108"/>
      <c r="V128" s="108"/>
      <c r="W128" s="108"/>
      <c r="X128" s="108"/>
      <c r="Y128" s="108"/>
      <c r="Z128" s="108"/>
    </row>
    <row r="129" spans="1:26" ht="15">
      <c r="A129" s="106" t="s">
        <v>19</v>
      </c>
      <c r="B129" s="108">
        <v>4.34</v>
      </c>
      <c r="C129" s="108">
        <v>2.67</v>
      </c>
      <c r="D129" s="108">
        <v>1.2</v>
      </c>
      <c r="E129" s="108">
        <v>0.96</v>
      </c>
      <c r="F129" s="108">
        <v>1.17</v>
      </c>
      <c r="G129" s="108">
        <v>2.21</v>
      </c>
      <c r="H129" s="108">
        <v>5.23</v>
      </c>
      <c r="I129" s="108">
        <v>5.78</v>
      </c>
      <c r="J129" s="108">
        <v>7.18</v>
      </c>
      <c r="K129" s="108">
        <v>8.54</v>
      </c>
      <c r="L129" s="108">
        <v>5.75</v>
      </c>
      <c r="M129" s="108">
        <v>4.93</v>
      </c>
      <c r="N129" s="106" t="s">
        <v>19</v>
      </c>
      <c r="O129" s="108">
        <v>3.95</v>
      </c>
      <c r="P129" s="108">
        <v>2.6</v>
      </c>
      <c r="Q129" s="108">
        <v>1.23</v>
      </c>
      <c r="R129" s="108">
        <v>0.97</v>
      </c>
      <c r="S129" s="108">
        <v>0</v>
      </c>
      <c r="T129" s="108"/>
      <c r="U129" s="108"/>
      <c r="V129" s="108"/>
      <c r="W129" s="108"/>
      <c r="X129" s="108"/>
      <c r="Y129" s="108"/>
      <c r="Z129" s="108"/>
    </row>
    <row r="130" spans="1:26" ht="15">
      <c r="A130" s="106" t="s">
        <v>118</v>
      </c>
      <c r="B130" s="108"/>
      <c r="C130" s="108"/>
      <c r="D130" s="108"/>
      <c r="E130" s="108"/>
      <c r="F130" s="108"/>
      <c r="G130" s="108"/>
      <c r="H130" s="108"/>
      <c r="I130" s="108"/>
      <c r="J130" s="108"/>
      <c r="K130" s="108"/>
      <c r="L130" s="108"/>
      <c r="M130" s="108"/>
      <c r="N130" s="106" t="s">
        <v>118</v>
      </c>
      <c r="O130" s="108"/>
      <c r="P130" s="108"/>
      <c r="Q130" s="108"/>
      <c r="R130" s="108"/>
      <c r="S130" s="108"/>
      <c r="T130" s="108"/>
      <c r="U130" s="108"/>
      <c r="V130" s="108"/>
      <c r="W130" s="108"/>
      <c r="X130" s="108"/>
      <c r="Y130" s="108"/>
      <c r="Z130" s="108"/>
    </row>
    <row r="131" spans="1:26" ht="15">
      <c r="A131" s="106" t="s">
        <v>456</v>
      </c>
      <c r="B131" s="108" t="s">
        <v>440</v>
      </c>
      <c r="C131" s="108" t="s">
        <v>441</v>
      </c>
      <c r="D131" s="108" t="s">
        <v>442</v>
      </c>
      <c r="E131" s="108" t="s">
        <v>419</v>
      </c>
      <c r="F131" s="108" t="s">
        <v>0</v>
      </c>
      <c r="G131" s="108"/>
      <c r="H131" s="108"/>
      <c r="I131" s="108"/>
      <c r="J131" s="109"/>
      <c r="K131" s="110" t="s">
        <v>420</v>
      </c>
      <c r="L131" s="108" t="s">
        <v>470</v>
      </c>
      <c r="M131" s="108" t="s">
        <v>471</v>
      </c>
      <c r="N131" s="106" t="s">
        <v>456</v>
      </c>
      <c r="O131" s="108" t="s">
        <v>440</v>
      </c>
      <c r="P131" s="108" t="s">
        <v>441</v>
      </c>
      <c r="Q131" s="108" t="s">
        <v>442</v>
      </c>
      <c r="R131" s="108" t="s">
        <v>419</v>
      </c>
      <c r="S131" s="108" t="s">
        <v>472</v>
      </c>
      <c r="T131" s="108"/>
      <c r="U131" s="111"/>
      <c r="V131" s="108"/>
      <c r="W131" s="109"/>
      <c r="X131" s="110" t="s">
        <v>420</v>
      </c>
      <c r="Y131" s="108" t="s">
        <v>470</v>
      </c>
      <c r="Z131" s="108" t="s">
        <v>473</v>
      </c>
    </row>
    <row r="132" spans="1:26" ht="15">
      <c r="A132" s="106" t="s">
        <v>457</v>
      </c>
      <c r="B132" s="108" t="s">
        <v>443</v>
      </c>
      <c r="C132" s="108" t="s">
        <v>444</v>
      </c>
      <c r="D132" s="108" t="s">
        <v>329</v>
      </c>
      <c r="E132" s="108" t="s">
        <v>421</v>
      </c>
      <c r="F132" s="108"/>
      <c r="G132" s="108"/>
      <c r="H132" s="108"/>
      <c r="I132" s="108"/>
      <c r="J132" s="108"/>
      <c r="K132" s="108"/>
      <c r="L132" s="108"/>
      <c r="M132" s="108"/>
      <c r="N132" s="106" t="s">
        <v>457</v>
      </c>
      <c r="O132" s="108" t="s">
        <v>443</v>
      </c>
      <c r="P132" s="108" t="s">
        <v>444</v>
      </c>
      <c r="Q132" s="108" t="s">
        <v>329</v>
      </c>
      <c r="R132" s="108" t="s">
        <v>421</v>
      </c>
      <c r="S132" s="108"/>
      <c r="T132" s="108"/>
      <c r="U132" s="108"/>
      <c r="V132" s="108"/>
      <c r="W132" s="108"/>
      <c r="X132" s="108"/>
      <c r="Y132" s="108"/>
      <c r="Z132" s="108"/>
    </row>
    <row r="133" spans="1:26" ht="15">
      <c r="A133" s="106" t="s">
        <v>458</v>
      </c>
      <c r="B133" s="108" t="s">
        <v>449</v>
      </c>
      <c r="C133" s="108" t="s">
        <v>52</v>
      </c>
      <c r="D133" s="108" t="s">
        <v>446</v>
      </c>
      <c r="E133" s="108" t="s">
        <v>428</v>
      </c>
      <c r="F133" s="108" t="s">
        <v>84</v>
      </c>
      <c r="G133" s="108" t="s">
        <v>429</v>
      </c>
      <c r="H133" s="108"/>
      <c r="I133" s="108"/>
      <c r="J133" s="108"/>
      <c r="K133" s="108"/>
      <c r="L133" s="108"/>
      <c r="M133" s="108"/>
      <c r="N133" s="106" t="s">
        <v>458</v>
      </c>
      <c r="O133" s="108" t="s">
        <v>449</v>
      </c>
      <c r="P133" s="108" t="s">
        <v>52</v>
      </c>
      <c r="Q133" s="108" t="s">
        <v>446</v>
      </c>
      <c r="R133" s="108" t="s">
        <v>428</v>
      </c>
      <c r="S133" s="108" t="s">
        <v>84</v>
      </c>
      <c r="T133" s="108" t="s">
        <v>429</v>
      </c>
      <c r="U133" s="108"/>
      <c r="V133" s="108"/>
      <c r="W133" s="108"/>
      <c r="X133" s="108"/>
      <c r="Y133" s="108"/>
      <c r="Z133" s="108"/>
    </row>
    <row r="134" spans="1:26" ht="15">
      <c r="A134" s="106"/>
      <c r="B134" s="108"/>
      <c r="C134" s="108"/>
      <c r="D134" s="108"/>
      <c r="E134" s="108"/>
      <c r="F134" s="108"/>
      <c r="G134" s="108"/>
      <c r="H134" s="108"/>
      <c r="I134" s="108"/>
      <c r="J134" s="108"/>
      <c r="K134" s="108"/>
      <c r="L134" s="108"/>
      <c r="M134" s="108"/>
      <c r="N134" s="106"/>
      <c r="O134" s="108"/>
      <c r="P134" s="108"/>
      <c r="Q134" s="108"/>
      <c r="R134" s="108"/>
      <c r="S134" s="108"/>
      <c r="T134" s="108"/>
      <c r="U134" s="108"/>
      <c r="V134" s="108"/>
      <c r="W134" s="108"/>
      <c r="X134" s="108"/>
      <c r="Y134" s="108"/>
      <c r="Z134" s="108"/>
    </row>
    <row r="135" spans="1:26" ht="15">
      <c r="A135" s="106" t="s">
        <v>2</v>
      </c>
      <c r="B135" s="108" t="s">
        <v>3</v>
      </c>
      <c r="C135" s="108" t="s">
        <v>4</v>
      </c>
      <c r="D135" s="108" t="s">
        <v>5</v>
      </c>
      <c r="E135" s="108" t="s">
        <v>6</v>
      </c>
      <c r="F135" s="108" t="s">
        <v>7</v>
      </c>
      <c r="G135" s="108" t="s">
        <v>8</v>
      </c>
      <c r="H135" s="108" t="s">
        <v>9</v>
      </c>
      <c r="I135" s="108" t="s">
        <v>31</v>
      </c>
      <c r="J135" s="108" t="s">
        <v>10</v>
      </c>
      <c r="K135" s="108" t="s">
        <v>11</v>
      </c>
      <c r="L135" s="108" t="s">
        <v>12</v>
      </c>
      <c r="M135" s="108" t="s">
        <v>13</v>
      </c>
      <c r="N135" s="106" t="s">
        <v>2</v>
      </c>
      <c r="O135" s="108" t="s">
        <v>3</v>
      </c>
      <c r="P135" s="108" t="s">
        <v>4</v>
      </c>
      <c r="Q135" s="108" t="s">
        <v>5</v>
      </c>
      <c r="R135" s="108" t="s">
        <v>6</v>
      </c>
      <c r="S135" s="108" t="s">
        <v>7</v>
      </c>
      <c r="T135" s="108" t="s">
        <v>8</v>
      </c>
      <c r="U135" s="108" t="s">
        <v>9</v>
      </c>
      <c r="V135" s="108" t="s">
        <v>31</v>
      </c>
      <c r="W135" s="108" t="s">
        <v>10</v>
      </c>
      <c r="X135" s="108" t="s">
        <v>11</v>
      </c>
      <c r="Y135" s="108" t="s">
        <v>12</v>
      </c>
      <c r="Z135" s="108" t="s">
        <v>13</v>
      </c>
    </row>
    <row r="136" spans="1:26" ht="15">
      <c r="A136" s="106" t="s">
        <v>14</v>
      </c>
      <c r="B136" s="108" t="s">
        <v>15</v>
      </c>
      <c r="C136" s="108" t="s">
        <v>15</v>
      </c>
      <c r="D136" s="108" t="s">
        <v>15</v>
      </c>
      <c r="E136" s="108" t="s">
        <v>15</v>
      </c>
      <c r="F136" s="108" t="s">
        <v>15</v>
      </c>
      <c r="G136" s="108" t="s">
        <v>15</v>
      </c>
      <c r="H136" s="108" t="s">
        <v>15</v>
      </c>
      <c r="I136" s="108" t="s">
        <v>15</v>
      </c>
      <c r="J136" s="108" t="s">
        <v>15</v>
      </c>
      <c r="K136" s="108" t="s">
        <v>15</v>
      </c>
      <c r="L136" s="108" t="s">
        <v>15</v>
      </c>
      <c r="M136" s="108" t="s">
        <v>15</v>
      </c>
      <c r="N136" s="106" t="s">
        <v>14</v>
      </c>
      <c r="O136" s="108" t="s">
        <v>15</v>
      </c>
      <c r="P136" s="108" t="s">
        <v>15</v>
      </c>
      <c r="Q136" s="108" t="s">
        <v>15</v>
      </c>
      <c r="R136" s="108" t="s">
        <v>15</v>
      </c>
      <c r="S136" s="108" t="s">
        <v>15</v>
      </c>
      <c r="T136" s="108" t="s">
        <v>15</v>
      </c>
      <c r="U136" s="108" t="s">
        <v>15</v>
      </c>
      <c r="V136" s="108" t="s">
        <v>15</v>
      </c>
      <c r="W136" s="108" t="s">
        <v>15</v>
      </c>
      <c r="X136" s="108" t="s">
        <v>15</v>
      </c>
      <c r="Y136" s="108" t="s">
        <v>15</v>
      </c>
      <c r="Z136" s="108" t="s">
        <v>15</v>
      </c>
    </row>
    <row r="137" spans="1:26" ht="15">
      <c r="A137" s="106">
        <v>1</v>
      </c>
      <c r="B137" s="108">
        <v>1580.45</v>
      </c>
      <c r="C137" s="108">
        <v>1573.96</v>
      </c>
      <c r="D137" s="108">
        <v>1580.77</v>
      </c>
      <c r="E137" s="108">
        <v>1581.07</v>
      </c>
      <c r="F137" s="108">
        <v>1581.37</v>
      </c>
      <c r="G137" s="108">
        <v>1581.76</v>
      </c>
      <c r="H137" s="108">
        <v>1582.02</v>
      </c>
      <c r="I137" s="108">
        <v>1582.78</v>
      </c>
      <c r="J137" s="108">
        <v>1586.52</v>
      </c>
      <c r="K137" s="108">
        <v>1583.43</v>
      </c>
      <c r="L137" s="108">
        <v>1582.42</v>
      </c>
      <c r="M137" s="108">
        <v>1578.3</v>
      </c>
      <c r="N137" s="106">
        <v>1</v>
      </c>
      <c r="O137" s="108">
        <v>1576.56</v>
      </c>
      <c r="P137" s="108">
        <v>1582.36</v>
      </c>
      <c r="Q137" s="108">
        <v>1581.36</v>
      </c>
      <c r="R137" s="108">
        <v>1581.17</v>
      </c>
      <c r="S137" s="108">
        <v>1581.94</v>
      </c>
      <c r="T137" s="108" t="s">
        <v>20</v>
      </c>
      <c r="U137" s="108" t="s">
        <v>20</v>
      </c>
      <c r="V137" s="108" t="s">
        <v>20</v>
      </c>
      <c r="W137" s="108" t="s">
        <v>20</v>
      </c>
      <c r="X137" s="108" t="s">
        <v>20</v>
      </c>
      <c r="Y137" s="108" t="s">
        <v>20</v>
      </c>
      <c r="Z137" s="108" t="s">
        <v>20</v>
      </c>
    </row>
    <row r="138" spans="1:26" ht="15">
      <c r="A138" s="106">
        <v>2</v>
      </c>
      <c r="B138" s="108">
        <v>1580.52</v>
      </c>
      <c r="C138" s="108">
        <v>1580.89</v>
      </c>
      <c r="D138" s="108">
        <v>1580.78</v>
      </c>
      <c r="E138" s="108">
        <v>1581.06</v>
      </c>
      <c r="F138" s="108">
        <v>1581.39</v>
      </c>
      <c r="G138" s="108">
        <v>1581.78</v>
      </c>
      <c r="H138" s="108">
        <v>1581.99</v>
      </c>
      <c r="I138" s="108">
        <v>1582.8</v>
      </c>
      <c r="J138" s="108">
        <v>1586.48</v>
      </c>
      <c r="K138" s="108">
        <v>1583.4</v>
      </c>
      <c r="L138" s="108">
        <v>1582.22</v>
      </c>
      <c r="M138" s="108">
        <v>1578.14</v>
      </c>
      <c r="N138" s="106">
        <v>2</v>
      </c>
      <c r="O138" s="108">
        <v>1576.55</v>
      </c>
      <c r="P138" s="108">
        <v>1582.33</v>
      </c>
      <c r="Q138" s="108">
        <v>1581.31</v>
      </c>
      <c r="R138" s="108">
        <v>1581.19</v>
      </c>
      <c r="S138" s="108">
        <v>1581.96</v>
      </c>
      <c r="T138" s="108" t="s">
        <v>20</v>
      </c>
      <c r="U138" s="108" t="s">
        <v>20</v>
      </c>
      <c r="V138" s="108" t="s">
        <v>20</v>
      </c>
      <c r="W138" s="108" t="s">
        <v>20</v>
      </c>
      <c r="X138" s="108" t="s">
        <v>20</v>
      </c>
      <c r="Y138" s="108" t="s">
        <v>20</v>
      </c>
      <c r="Z138" s="108" t="s">
        <v>20</v>
      </c>
    </row>
    <row r="139" spans="1:26" ht="15">
      <c r="A139" s="106">
        <v>3</v>
      </c>
      <c r="B139" s="108">
        <v>1580.55</v>
      </c>
      <c r="C139" s="108">
        <v>1580.89</v>
      </c>
      <c r="D139" s="108">
        <v>1580.79</v>
      </c>
      <c r="E139" s="108">
        <v>1581.08</v>
      </c>
      <c r="F139" s="108">
        <v>1581.42</v>
      </c>
      <c r="G139" s="108">
        <v>1581.79</v>
      </c>
      <c r="H139" s="108">
        <v>1582</v>
      </c>
      <c r="I139" s="108">
        <v>1582.8</v>
      </c>
      <c r="J139" s="108">
        <v>1587.1</v>
      </c>
      <c r="K139" s="108">
        <v>1583.4</v>
      </c>
      <c r="L139" s="108">
        <v>1582.03</v>
      </c>
      <c r="M139" s="108">
        <v>1578.07</v>
      </c>
      <c r="N139" s="106">
        <v>3</v>
      </c>
      <c r="O139" s="108">
        <v>1576.55</v>
      </c>
      <c r="P139" s="108">
        <v>1582.29</v>
      </c>
      <c r="Q139" s="108">
        <v>1581.32</v>
      </c>
      <c r="R139" s="108">
        <v>1581.23</v>
      </c>
      <c r="S139" s="108">
        <v>1581.97</v>
      </c>
      <c r="T139" s="108" t="s">
        <v>20</v>
      </c>
      <c r="U139" s="108" t="s">
        <v>20</v>
      </c>
      <c r="V139" s="108" t="s">
        <v>20</v>
      </c>
      <c r="W139" s="108" t="s">
        <v>20</v>
      </c>
      <c r="X139" s="108" t="s">
        <v>20</v>
      </c>
      <c r="Y139" s="108" t="s">
        <v>20</v>
      </c>
      <c r="Z139" s="108" t="s">
        <v>20</v>
      </c>
    </row>
    <row r="140" spans="1:26" ht="15">
      <c r="A140" s="106">
        <v>4</v>
      </c>
      <c r="B140" s="108">
        <v>1580.58</v>
      </c>
      <c r="C140" s="108">
        <v>1580.88</v>
      </c>
      <c r="D140" s="108">
        <v>1580.8</v>
      </c>
      <c r="E140" s="108">
        <v>1581.08</v>
      </c>
      <c r="F140" s="108">
        <v>1581.45</v>
      </c>
      <c r="G140" s="108">
        <v>1581.78</v>
      </c>
      <c r="H140" s="108">
        <v>1582.04</v>
      </c>
      <c r="I140" s="108">
        <v>1582.81</v>
      </c>
      <c r="J140" s="108">
        <v>1587.31</v>
      </c>
      <c r="K140" s="108">
        <v>1583.29</v>
      </c>
      <c r="L140" s="108">
        <v>1581.82</v>
      </c>
      <c r="M140" s="108">
        <v>1577.96</v>
      </c>
      <c r="N140" s="106">
        <v>4</v>
      </c>
      <c r="O140" s="108">
        <v>1576.55</v>
      </c>
      <c r="P140" s="108">
        <v>1582.24</v>
      </c>
      <c r="Q140" s="108">
        <v>1581.3</v>
      </c>
      <c r="R140" s="108">
        <v>1581.27</v>
      </c>
      <c r="S140" s="108">
        <v>1582</v>
      </c>
      <c r="T140" s="108" t="s">
        <v>20</v>
      </c>
      <c r="U140" s="108" t="s">
        <v>20</v>
      </c>
      <c r="V140" s="108" t="s">
        <v>20</v>
      </c>
      <c r="W140" s="108" t="s">
        <v>20</v>
      </c>
      <c r="X140" s="108" t="s">
        <v>20</v>
      </c>
      <c r="Y140" s="108" t="s">
        <v>20</v>
      </c>
      <c r="Z140" s="108" t="s">
        <v>20</v>
      </c>
    </row>
    <row r="141" spans="1:26" ht="15">
      <c r="A141" s="106">
        <v>5</v>
      </c>
      <c r="B141" s="108">
        <v>1580.6</v>
      </c>
      <c r="C141" s="108">
        <v>1580.87</v>
      </c>
      <c r="D141" s="108">
        <v>1580.81</v>
      </c>
      <c r="E141" s="108">
        <v>1581.08</v>
      </c>
      <c r="F141" s="108">
        <v>1581.47</v>
      </c>
      <c r="G141" s="108">
        <v>1581.84</v>
      </c>
      <c r="H141" s="108">
        <v>1582.04</v>
      </c>
      <c r="I141" s="108">
        <v>1582.81</v>
      </c>
      <c r="J141" s="108">
        <v>1587.25</v>
      </c>
      <c r="K141" s="108">
        <v>1583.2</v>
      </c>
      <c r="L141" s="108">
        <v>1581.62</v>
      </c>
      <c r="M141" s="108">
        <v>1577.85</v>
      </c>
      <c r="N141" s="106">
        <v>5</v>
      </c>
      <c r="O141" s="108">
        <v>1576.54</v>
      </c>
      <c r="P141" s="108">
        <v>1582.21</v>
      </c>
      <c r="Q141" s="108">
        <v>1581.29</v>
      </c>
      <c r="R141" s="108">
        <v>1581.28</v>
      </c>
      <c r="S141" s="108">
        <v>1582.01</v>
      </c>
      <c r="T141" s="108" t="s">
        <v>20</v>
      </c>
      <c r="U141" s="108" t="s">
        <v>20</v>
      </c>
      <c r="V141" s="108" t="s">
        <v>20</v>
      </c>
      <c r="W141" s="108" t="s">
        <v>20</v>
      </c>
      <c r="X141" s="108" t="s">
        <v>20</v>
      </c>
      <c r="Y141" s="108" t="s">
        <v>20</v>
      </c>
      <c r="Z141" s="108" t="s">
        <v>20</v>
      </c>
    </row>
    <row r="142" spans="1:26" ht="15">
      <c r="A142" s="106">
        <v>6</v>
      </c>
      <c r="B142" s="108">
        <v>1580.59</v>
      </c>
      <c r="C142" s="108">
        <v>1580.86</v>
      </c>
      <c r="D142" s="108">
        <v>1580.79</v>
      </c>
      <c r="E142" s="108">
        <v>1581.08</v>
      </c>
      <c r="F142" s="108">
        <v>1581.53</v>
      </c>
      <c r="G142" s="108">
        <v>1581.81</v>
      </c>
      <c r="H142" s="108">
        <v>1582.03</v>
      </c>
      <c r="I142" s="108">
        <v>1582.81</v>
      </c>
      <c r="J142" s="108">
        <v>1587.1</v>
      </c>
      <c r="K142" s="108">
        <v>1583.1</v>
      </c>
      <c r="L142" s="108">
        <v>1581.38</v>
      </c>
      <c r="M142" s="108">
        <v>1577.62</v>
      </c>
      <c r="N142" s="106">
        <v>6</v>
      </c>
      <c r="O142" s="108">
        <v>1576.54</v>
      </c>
      <c r="P142" s="108">
        <v>1582.2</v>
      </c>
      <c r="Q142" s="108">
        <v>1581.28</v>
      </c>
      <c r="R142" s="108">
        <v>1581.31</v>
      </c>
      <c r="S142" s="108">
        <v>1582.04</v>
      </c>
      <c r="T142" s="108" t="s">
        <v>20</v>
      </c>
      <c r="U142" s="108" t="s">
        <v>20</v>
      </c>
      <c r="V142" s="108" t="s">
        <v>20</v>
      </c>
      <c r="W142" s="108" t="s">
        <v>20</v>
      </c>
      <c r="X142" s="108" t="s">
        <v>20</v>
      </c>
      <c r="Y142" s="108" t="s">
        <v>20</v>
      </c>
      <c r="Z142" s="108" t="s">
        <v>20</v>
      </c>
    </row>
    <row r="143" spans="1:26" ht="15">
      <c r="A143" s="106">
        <v>7</v>
      </c>
      <c r="B143" s="108">
        <v>1580.59</v>
      </c>
      <c r="C143" s="108">
        <v>1580.83</v>
      </c>
      <c r="D143" s="108">
        <v>1580.82</v>
      </c>
      <c r="E143" s="108">
        <v>1581.08</v>
      </c>
      <c r="F143" s="108">
        <v>1581.53</v>
      </c>
      <c r="G143" s="108">
        <v>1581.83</v>
      </c>
      <c r="H143" s="108">
        <v>1582.03</v>
      </c>
      <c r="I143" s="108">
        <v>1582.85</v>
      </c>
      <c r="J143" s="108">
        <v>1586.89</v>
      </c>
      <c r="K143" s="108">
        <v>1582.96</v>
      </c>
      <c r="L143" s="108">
        <v>1581.18</v>
      </c>
      <c r="M143" s="108">
        <v>1577.62</v>
      </c>
      <c r="N143" s="106">
        <v>7</v>
      </c>
      <c r="O143" s="108">
        <v>1576.62</v>
      </c>
      <c r="P143" s="108">
        <v>1582.21</v>
      </c>
      <c r="Q143" s="108">
        <v>1581.27</v>
      </c>
      <c r="R143" s="108">
        <v>1581.34</v>
      </c>
      <c r="S143" s="108">
        <v>1582.05</v>
      </c>
      <c r="T143" s="108" t="s">
        <v>20</v>
      </c>
      <c r="U143" s="108" t="s">
        <v>20</v>
      </c>
      <c r="V143" s="108" t="s">
        <v>20</v>
      </c>
      <c r="W143" s="108" t="s">
        <v>20</v>
      </c>
      <c r="X143" s="108" t="s">
        <v>20</v>
      </c>
      <c r="Y143" s="108" t="s">
        <v>20</v>
      </c>
      <c r="Z143" s="108" t="s">
        <v>20</v>
      </c>
    </row>
    <row r="144" spans="1:26" ht="15">
      <c r="A144" s="106">
        <v>8</v>
      </c>
      <c r="B144" s="108">
        <v>1580.61</v>
      </c>
      <c r="C144" s="108">
        <v>1580.83</v>
      </c>
      <c r="D144" s="108">
        <v>1580.84</v>
      </c>
      <c r="E144" s="108">
        <v>1581.1</v>
      </c>
      <c r="F144" s="108">
        <v>1581.55</v>
      </c>
      <c r="G144" s="108">
        <v>1581.83</v>
      </c>
      <c r="H144" s="108">
        <v>1582.05</v>
      </c>
      <c r="I144" s="108">
        <v>1582.84</v>
      </c>
      <c r="J144" s="108">
        <v>1586.7</v>
      </c>
      <c r="K144" s="108">
        <v>1583.26</v>
      </c>
      <c r="L144" s="108">
        <v>1580.98</v>
      </c>
      <c r="M144" s="108">
        <v>1577.24</v>
      </c>
      <c r="N144" s="106">
        <v>8</v>
      </c>
      <c r="O144" s="108">
        <v>1576.6</v>
      </c>
      <c r="P144" s="108">
        <v>1582.07</v>
      </c>
      <c r="Q144" s="108">
        <v>1581.28</v>
      </c>
      <c r="R144" s="108">
        <v>1581.36</v>
      </c>
      <c r="S144" s="108">
        <v>1582.06</v>
      </c>
      <c r="T144" s="108" t="s">
        <v>20</v>
      </c>
      <c r="U144" s="108" t="s">
        <v>20</v>
      </c>
      <c r="V144" s="108" t="s">
        <v>20</v>
      </c>
      <c r="W144" s="108" t="s">
        <v>20</v>
      </c>
      <c r="X144" s="108" t="s">
        <v>20</v>
      </c>
      <c r="Y144" s="108" t="s">
        <v>20</v>
      </c>
      <c r="Z144" s="108" t="s">
        <v>20</v>
      </c>
    </row>
    <row r="145" spans="1:26" ht="15">
      <c r="A145" s="106">
        <v>9</v>
      </c>
      <c r="B145" s="108">
        <v>1580.61</v>
      </c>
      <c r="C145" s="108">
        <v>1580.83</v>
      </c>
      <c r="D145" s="108">
        <v>1580.83</v>
      </c>
      <c r="E145" s="108">
        <v>1581.1</v>
      </c>
      <c r="F145" s="108">
        <v>1581.55</v>
      </c>
      <c r="G145" s="108">
        <v>1581.82</v>
      </c>
      <c r="H145" s="108">
        <v>1582.05</v>
      </c>
      <c r="I145" s="108">
        <v>1582.9</v>
      </c>
      <c r="J145" s="108">
        <v>1586.5</v>
      </c>
      <c r="K145" s="108">
        <v>1583.62</v>
      </c>
      <c r="L145" s="108">
        <v>1580.76</v>
      </c>
      <c r="M145" s="108">
        <v>1577.13</v>
      </c>
      <c r="N145" s="106">
        <v>9</v>
      </c>
      <c r="O145" s="108">
        <v>1576.61</v>
      </c>
      <c r="P145" s="108">
        <v>1582.01</v>
      </c>
      <c r="Q145" s="108">
        <v>1581.3</v>
      </c>
      <c r="R145" s="108">
        <v>1581.39</v>
      </c>
      <c r="S145" s="108">
        <v>1582.07</v>
      </c>
      <c r="T145" s="108" t="s">
        <v>20</v>
      </c>
      <c r="U145" s="108" t="s">
        <v>20</v>
      </c>
      <c r="V145" s="108" t="s">
        <v>20</v>
      </c>
      <c r="W145" s="108" t="s">
        <v>20</v>
      </c>
      <c r="X145" s="108" t="s">
        <v>20</v>
      </c>
      <c r="Y145" s="108" t="s">
        <v>20</v>
      </c>
      <c r="Z145" s="108" t="s">
        <v>20</v>
      </c>
    </row>
    <row r="146" spans="1:26" ht="15">
      <c r="A146" s="106">
        <v>10</v>
      </c>
      <c r="B146" s="108">
        <v>1580.67</v>
      </c>
      <c r="C146" s="108">
        <v>1580.84</v>
      </c>
      <c r="D146" s="108">
        <v>1580.83</v>
      </c>
      <c r="E146" s="108">
        <v>1581.13</v>
      </c>
      <c r="F146" s="108">
        <v>1581.56</v>
      </c>
      <c r="G146" s="108">
        <v>1581.82</v>
      </c>
      <c r="H146" s="108">
        <v>1582.07</v>
      </c>
      <c r="I146" s="108">
        <v>1582.9</v>
      </c>
      <c r="J146" s="108">
        <v>1586.38</v>
      </c>
      <c r="K146" s="108">
        <v>1583.69</v>
      </c>
      <c r="L146" s="108">
        <v>1581.13</v>
      </c>
      <c r="M146" s="108">
        <v>1576.95</v>
      </c>
      <c r="N146" s="106">
        <v>10</v>
      </c>
      <c r="O146" s="108">
        <v>1576.59</v>
      </c>
      <c r="P146" s="108">
        <v>1581.95</v>
      </c>
      <c r="Q146" s="108">
        <v>1581.25</v>
      </c>
      <c r="R146" s="108">
        <v>1581.42</v>
      </c>
      <c r="S146" s="108">
        <v>1582.16</v>
      </c>
      <c r="T146" s="108" t="s">
        <v>20</v>
      </c>
      <c r="U146" s="108" t="s">
        <v>20</v>
      </c>
      <c r="V146" s="108" t="s">
        <v>20</v>
      </c>
      <c r="W146" s="108" t="s">
        <v>20</v>
      </c>
      <c r="X146" s="108" t="s">
        <v>20</v>
      </c>
      <c r="Y146" s="108" t="s">
        <v>20</v>
      </c>
      <c r="Z146" s="108" t="s">
        <v>20</v>
      </c>
    </row>
    <row r="147" spans="1:26" ht="15">
      <c r="A147" s="106">
        <v>11</v>
      </c>
      <c r="B147" s="108">
        <v>1580.71</v>
      </c>
      <c r="C147" s="108">
        <v>1580.84</v>
      </c>
      <c r="D147" s="108">
        <v>1580.87</v>
      </c>
      <c r="E147" s="108">
        <v>1581.12</v>
      </c>
      <c r="F147" s="108">
        <v>1581.57</v>
      </c>
      <c r="G147" s="108">
        <v>1581.82</v>
      </c>
      <c r="H147" s="108">
        <v>1582.25</v>
      </c>
      <c r="I147" s="108">
        <v>1582.9</v>
      </c>
      <c r="J147" s="108">
        <v>1586.15</v>
      </c>
      <c r="K147" s="108">
        <v>1583.69</v>
      </c>
      <c r="L147" s="108">
        <v>1581.15</v>
      </c>
      <c r="M147" s="108">
        <v>1576.81</v>
      </c>
      <c r="N147" s="106">
        <v>11</v>
      </c>
      <c r="O147" s="108">
        <v>1576.61</v>
      </c>
      <c r="P147" s="108">
        <v>1581.97</v>
      </c>
      <c r="Q147" s="108">
        <v>1581.24</v>
      </c>
      <c r="R147" s="108">
        <v>1581.45</v>
      </c>
      <c r="S147" s="108">
        <v>1582.24</v>
      </c>
      <c r="T147" s="108" t="s">
        <v>20</v>
      </c>
      <c r="U147" s="108" t="s">
        <v>20</v>
      </c>
      <c r="V147" s="108" t="s">
        <v>20</v>
      </c>
      <c r="W147" s="108" t="s">
        <v>20</v>
      </c>
      <c r="X147" s="108" t="s">
        <v>20</v>
      </c>
      <c r="Y147" s="108" t="s">
        <v>20</v>
      </c>
      <c r="Z147" s="108" t="s">
        <v>20</v>
      </c>
    </row>
    <row r="148" spans="1:26" ht="15">
      <c r="A148" s="106">
        <v>12</v>
      </c>
      <c r="B148" s="108">
        <v>1580.72</v>
      </c>
      <c r="C148" s="108">
        <v>1580.84</v>
      </c>
      <c r="D148" s="108">
        <v>1580.91</v>
      </c>
      <c r="E148" s="108">
        <v>1581.14</v>
      </c>
      <c r="F148" s="108">
        <v>1581.58</v>
      </c>
      <c r="G148" s="108">
        <v>1581.84</v>
      </c>
      <c r="H148" s="108">
        <v>1582.23</v>
      </c>
      <c r="I148" s="108">
        <v>1582.9</v>
      </c>
      <c r="J148" s="108">
        <v>1585.99</v>
      </c>
      <c r="K148" s="108">
        <v>1583.66</v>
      </c>
      <c r="L148" s="108">
        <v>1581.16</v>
      </c>
      <c r="M148" s="108">
        <v>1576.74</v>
      </c>
      <c r="N148" s="106">
        <v>12</v>
      </c>
      <c r="O148" s="108">
        <v>1576.6</v>
      </c>
      <c r="P148" s="108">
        <v>1581.99</v>
      </c>
      <c r="Q148" s="108">
        <v>1581.2</v>
      </c>
      <c r="R148" s="108">
        <v>1581.48</v>
      </c>
      <c r="S148" s="108">
        <v>1582.24</v>
      </c>
      <c r="T148" s="108" t="s">
        <v>20</v>
      </c>
      <c r="U148" s="108" t="s">
        <v>20</v>
      </c>
      <c r="V148" s="108" t="s">
        <v>20</v>
      </c>
      <c r="W148" s="108" t="s">
        <v>20</v>
      </c>
      <c r="X148" s="108" t="s">
        <v>20</v>
      </c>
      <c r="Y148" s="108" t="s">
        <v>20</v>
      </c>
      <c r="Z148" s="108" t="s">
        <v>20</v>
      </c>
    </row>
    <row r="149" spans="1:26" ht="15">
      <c r="A149" s="106">
        <v>13</v>
      </c>
      <c r="B149" s="108">
        <v>1580.74</v>
      </c>
      <c r="C149" s="108">
        <v>1580.83</v>
      </c>
      <c r="D149" s="108">
        <v>1580.93</v>
      </c>
      <c r="E149" s="108">
        <v>1581.14</v>
      </c>
      <c r="F149" s="108">
        <v>1581.59</v>
      </c>
      <c r="G149" s="108">
        <v>1581.84</v>
      </c>
      <c r="H149" s="108">
        <v>1582.2</v>
      </c>
      <c r="I149" s="108">
        <v>1582.9</v>
      </c>
      <c r="J149" s="108">
        <v>1585.77</v>
      </c>
      <c r="K149" s="108">
        <v>1583.61</v>
      </c>
      <c r="L149" s="108">
        <v>1581.18</v>
      </c>
      <c r="M149" s="108">
        <v>1576.74</v>
      </c>
      <c r="N149" s="106">
        <v>13</v>
      </c>
      <c r="O149" s="108">
        <v>1576.79</v>
      </c>
      <c r="P149" s="108">
        <v>1581.97</v>
      </c>
      <c r="Q149" s="108">
        <v>1581.14</v>
      </c>
      <c r="R149" s="108">
        <v>1581.49</v>
      </c>
      <c r="S149" s="108">
        <v>1582.26</v>
      </c>
      <c r="T149" s="108" t="s">
        <v>20</v>
      </c>
      <c r="U149" s="108" t="s">
        <v>20</v>
      </c>
      <c r="V149" s="108" t="s">
        <v>20</v>
      </c>
      <c r="W149" s="108" t="s">
        <v>20</v>
      </c>
      <c r="X149" s="108" t="s">
        <v>20</v>
      </c>
      <c r="Y149" s="108" t="s">
        <v>20</v>
      </c>
      <c r="Z149" s="108" t="s">
        <v>20</v>
      </c>
    </row>
    <row r="150" spans="1:26" ht="15">
      <c r="A150" s="106">
        <v>14</v>
      </c>
      <c r="B150" s="108">
        <v>1580.77</v>
      </c>
      <c r="C150" s="108">
        <v>1580.82</v>
      </c>
      <c r="D150" s="108">
        <v>1580.92</v>
      </c>
      <c r="E150" s="108">
        <v>1581.15</v>
      </c>
      <c r="F150" s="108">
        <v>1581.6</v>
      </c>
      <c r="G150" s="108">
        <v>1581.84</v>
      </c>
      <c r="H150" s="108">
        <v>1582.18</v>
      </c>
      <c r="I150" s="108">
        <v>1582.9</v>
      </c>
      <c r="J150" s="108">
        <v>1585.53</v>
      </c>
      <c r="K150" s="108">
        <v>1583.55</v>
      </c>
      <c r="L150" s="108">
        <v>1581.15</v>
      </c>
      <c r="M150" s="108">
        <v>1576.58</v>
      </c>
      <c r="N150" s="106">
        <v>14</v>
      </c>
      <c r="O150" s="108">
        <v>1576.82</v>
      </c>
      <c r="P150" s="108">
        <v>1581.93</v>
      </c>
      <c r="Q150" s="108">
        <v>1581.16</v>
      </c>
      <c r="R150" s="108">
        <v>1581.52</v>
      </c>
      <c r="S150" s="108">
        <v>1582.3</v>
      </c>
      <c r="T150" s="108" t="s">
        <v>20</v>
      </c>
      <c r="U150" s="108" t="s">
        <v>20</v>
      </c>
      <c r="V150" s="108" t="s">
        <v>20</v>
      </c>
      <c r="W150" s="108" t="s">
        <v>20</v>
      </c>
      <c r="X150" s="108" t="s">
        <v>20</v>
      </c>
      <c r="Y150" s="108" t="s">
        <v>20</v>
      </c>
      <c r="Z150" s="108" t="s">
        <v>20</v>
      </c>
    </row>
    <row r="151" spans="1:26" ht="15">
      <c r="A151" s="106">
        <v>15</v>
      </c>
      <c r="B151" s="108">
        <v>1580.8</v>
      </c>
      <c r="C151" s="108">
        <v>1580.82</v>
      </c>
      <c r="D151" s="108">
        <v>1580.99</v>
      </c>
      <c r="E151" s="108">
        <v>1581.15</v>
      </c>
      <c r="F151" s="108">
        <v>1581.61</v>
      </c>
      <c r="G151" s="108">
        <v>1581.86</v>
      </c>
      <c r="H151" s="108">
        <v>1582.18</v>
      </c>
      <c r="I151" s="108">
        <v>1582.9</v>
      </c>
      <c r="J151" s="108">
        <v>1585.29</v>
      </c>
      <c r="K151" s="108">
        <v>1583.45</v>
      </c>
      <c r="L151" s="108">
        <v>1581.09</v>
      </c>
      <c r="M151" s="108">
        <v>1576.5</v>
      </c>
      <c r="N151" s="106">
        <v>15</v>
      </c>
      <c r="O151" s="108">
        <v>1577.13</v>
      </c>
      <c r="P151" s="108">
        <v>1581.88</v>
      </c>
      <c r="Q151" s="108">
        <v>1581.01</v>
      </c>
      <c r="R151" s="108">
        <v>1581.53</v>
      </c>
      <c r="S151" s="108">
        <v>1582.32</v>
      </c>
      <c r="T151" s="108" t="s">
        <v>20</v>
      </c>
      <c r="U151" s="108" t="s">
        <v>20</v>
      </c>
      <c r="V151" s="108" t="s">
        <v>20</v>
      </c>
      <c r="W151" s="108" t="s">
        <v>20</v>
      </c>
      <c r="X151" s="108" t="s">
        <v>20</v>
      </c>
      <c r="Y151" s="108" t="s">
        <v>20</v>
      </c>
      <c r="Z151" s="108" t="s">
        <v>20</v>
      </c>
    </row>
    <row r="152" spans="1:26" ht="15">
      <c r="A152" s="106">
        <v>16</v>
      </c>
      <c r="B152" s="108">
        <v>1580.78</v>
      </c>
      <c r="C152" s="108">
        <v>1580.79</v>
      </c>
      <c r="D152" s="108">
        <v>1580.99</v>
      </c>
      <c r="E152" s="108">
        <v>1581.16</v>
      </c>
      <c r="F152" s="108">
        <v>1581.61</v>
      </c>
      <c r="G152" s="108">
        <v>1581.88</v>
      </c>
      <c r="H152" s="108">
        <v>1582.18</v>
      </c>
      <c r="I152" s="108">
        <v>1582.92</v>
      </c>
      <c r="J152" s="108">
        <v>1585.06</v>
      </c>
      <c r="K152" s="108">
        <v>1583.37</v>
      </c>
      <c r="L152" s="108">
        <v>1580.99</v>
      </c>
      <c r="M152" s="108">
        <v>1576.51</v>
      </c>
      <c r="N152" s="106">
        <v>16</v>
      </c>
      <c r="O152" s="108">
        <v>1577.51</v>
      </c>
      <c r="P152" s="108">
        <v>1581.82</v>
      </c>
      <c r="Q152" s="108">
        <v>1580.97</v>
      </c>
      <c r="R152" s="108">
        <v>1581.55</v>
      </c>
      <c r="S152" s="108">
        <v>1582.32</v>
      </c>
      <c r="T152" s="108" t="s">
        <v>20</v>
      </c>
      <c r="U152" s="108" t="s">
        <v>20</v>
      </c>
      <c r="V152" s="108" t="s">
        <v>20</v>
      </c>
      <c r="W152" s="108" t="s">
        <v>20</v>
      </c>
      <c r="X152" s="108" t="s">
        <v>20</v>
      </c>
      <c r="Y152" s="108" t="s">
        <v>20</v>
      </c>
      <c r="Z152" s="108" t="s">
        <v>20</v>
      </c>
    </row>
    <row r="153" spans="1:26" ht="15">
      <c r="A153" s="106">
        <v>17</v>
      </c>
      <c r="B153" s="108">
        <v>1580.85</v>
      </c>
      <c r="C153" s="108">
        <v>1580.8</v>
      </c>
      <c r="D153" s="108">
        <v>1580.99</v>
      </c>
      <c r="E153" s="108">
        <v>1581.18</v>
      </c>
      <c r="F153" s="108">
        <v>1581.62</v>
      </c>
      <c r="G153" s="108">
        <v>1581.9</v>
      </c>
      <c r="H153" s="108">
        <v>1582.25</v>
      </c>
      <c r="I153" s="108">
        <v>1582.92</v>
      </c>
      <c r="J153" s="108">
        <v>1584.81</v>
      </c>
      <c r="K153" s="108">
        <v>1583.29</v>
      </c>
      <c r="L153" s="108">
        <v>1580.91</v>
      </c>
      <c r="M153" s="108">
        <v>1576.5</v>
      </c>
      <c r="N153" s="106">
        <v>17</v>
      </c>
      <c r="O153" s="108">
        <v>1577.69</v>
      </c>
      <c r="P153" s="108">
        <v>1581.76</v>
      </c>
      <c r="Q153" s="108">
        <v>1580.92</v>
      </c>
      <c r="R153" s="108">
        <v>1581.58</v>
      </c>
      <c r="S153" s="108">
        <v>1582.35</v>
      </c>
      <c r="T153" s="108" t="s">
        <v>20</v>
      </c>
      <c r="U153" s="108" t="s">
        <v>20</v>
      </c>
      <c r="V153" s="108" t="s">
        <v>20</v>
      </c>
      <c r="W153" s="108" t="s">
        <v>20</v>
      </c>
      <c r="X153" s="108" t="s">
        <v>20</v>
      </c>
      <c r="Y153" s="108" t="s">
        <v>20</v>
      </c>
      <c r="Z153" s="108" t="s">
        <v>20</v>
      </c>
    </row>
    <row r="154" spans="1:26" ht="15">
      <c r="A154" s="106">
        <v>18</v>
      </c>
      <c r="B154" s="108">
        <v>1580.91</v>
      </c>
      <c r="C154" s="108">
        <v>1580.8</v>
      </c>
      <c r="D154" s="108">
        <v>1581</v>
      </c>
      <c r="E154" s="108">
        <v>1581.19</v>
      </c>
      <c r="F154" s="108">
        <v>1581.63</v>
      </c>
      <c r="G154" s="108">
        <v>1581.94</v>
      </c>
      <c r="H154" s="108">
        <v>1582.4</v>
      </c>
      <c r="I154" s="108">
        <v>1582.92</v>
      </c>
      <c r="J154" s="108">
        <v>1584.59</v>
      </c>
      <c r="K154" s="108">
        <v>1583.69</v>
      </c>
      <c r="L154" s="108">
        <v>1580.82</v>
      </c>
      <c r="M154" s="108">
        <v>1576.5</v>
      </c>
      <c r="N154" s="106">
        <v>18</v>
      </c>
      <c r="O154" s="108">
        <v>1577.81</v>
      </c>
      <c r="P154" s="108">
        <v>1581.7</v>
      </c>
      <c r="Q154" s="108">
        <v>1580.91</v>
      </c>
      <c r="R154" s="108">
        <v>1581.62</v>
      </c>
      <c r="S154" s="108">
        <v>1582.4</v>
      </c>
      <c r="T154" s="108" t="s">
        <v>20</v>
      </c>
      <c r="U154" s="108" t="s">
        <v>20</v>
      </c>
      <c r="V154" s="108" t="s">
        <v>20</v>
      </c>
      <c r="W154" s="108" t="s">
        <v>20</v>
      </c>
      <c r="X154" s="108" t="s">
        <v>20</v>
      </c>
      <c r="Y154" s="108" t="s">
        <v>20</v>
      </c>
      <c r="Z154" s="108" t="s">
        <v>20</v>
      </c>
    </row>
    <row r="155" spans="1:26" ht="15">
      <c r="A155" s="106">
        <v>19</v>
      </c>
      <c r="B155" s="108">
        <v>1580.96</v>
      </c>
      <c r="C155" s="108">
        <v>1580.8</v>
      </c>
      <c r="D155" s="108">
        <v>1581.01</v>
      </c>
      <c r="E155" s="108">
        <v>1581.19</v>
      </c>
      <c r="F155" s="108">
        <v>1581.64</v>
      </c>
      <c r="G155" s="108">
        <v>1581.95</v>
      </c>
      <c r="H155" s="108">
        <v>1582.44</v>
      </c>
      <c r="I155" s="108">
        <v>1582.92</v>
      </c>
      <c r="J155" s="108">
        <v>1584.39</v>
      </c>
      <c r="K155" s="108">
        <v>1584.19</v>
      </c>
      <c r="L155" s="108">
        <v>1580.68</v>
      </c>
      <c r="M155" s="108">
        <v>1576.5</v>
      </c>
      <c r="N155" s="106">
        <v>19</v>
      </c>
      <c r="O155" s="108">
        <v>1577.86</v>
      </c>
      <c r="P155" s="108">
        <v>1581.66</v>
      </c>
      <c r="Q155" s="108">
        <v>1580.92</v>
      </c>
      <c r="R155" s="108">
        <v>1581.63</v>
      </c>
      <c r="S155" s="108" t="s">
        <v>20</v>
      </c>
      <c r="T155" s="108" t="s">
        <v>20</v>
      </c>
      <c r="U155" s="108" t="s">
        <v>20</v>
      </c>
      <c r="V155" s="108" t="s">
        <v>20</v>
      </c>
      <c r="W155" s="108" t="s">
        <v>20</v>
      </c>
      <c r="X155" s="108" t="s">
        <v>20</v>
      </c>
      <c r="Y155" s="108" t="s">
        <v>20</v>
      </c>
      <c r="Z155" s="108" t="s">
        <v>20</v>
      </c>
    </row>
    <row r="156" spans="1:26" ht="15">
      <c r="A156" s="106">
        <v>20</v>
      </c>
      <c r="B156" s="108">
        <v>1580.96</v>
      </c>
      <c r="C156" s="108">
        <v>1574.47</v>
      </c>
      <c r="D156" s="108">
        <v>1581.02</v>
      </c>
      <c r="E156" s="108">
        <v>1581.19</v>
      </c>
      <c r="F156" s="108">
        <v>1581.66</v>
      </c>
      <c r="G156" s="108">
        <v>1581.95</v>
      </c>
      <c r="H156" s="108">
        <v>1582.49</v>
      </c>
      <c r="I156" s="108">
        <v>1582.92</v>
      </c>
      <c r="J156" s="108">
        <v>1584.2</v>
      </c>
      <c r="K156" s="108">
        <v>1584.29</v>
      </c>
      <c r="L156" s="108">
        <v>1580.47</v>
      </c>
      <c r="M156" s="108">
        <v>1576.5</v>
      </c>
      <c r="N156" s="106">
        <v>20</v>
      </c>
      <c r="O156" s="108">
        <v>1577.86</v>
      </c>
      <c r="P156" s="108">
        <v>1581.61</v>
      </c>
      <c r="Q156" s="108">
        <v>1580.92</v>
      </c>
      <c r="R156" s="108">
        <v>1581.67</v>
      </c>
      <c r="S156" s="108" t="s">
        <v>20</v>
      </c>
      <c r="T156" s="108" t="s">
        <v>20</v>
      </c>
      <c r="U156" s="108" t="s">
        <v>20</v>
      </c>
      <c r="V156" s="108" t="s">
        <v>20</v>
      </c>
      <c r="W156" s="108" t="s">
        <v>20</v>
      </c>
      <c r="X156" s="108" t="s">
        <v>20</v>
      </c>
      <c r="Y156" s="108" t="s">
        <v>20</v>
      </c>
      <c r="Z156" s="108" t="s">
        <v>20</v>
      </c>
    </row>
    <row r="157" spans="1:26" ht="15">
      <c r="A157" s="106">
        <v>21</v>
      </c>
      <c r="B157" s="108">
        <v>1580.97</v>
      </c>
      <c r="C157" s="108">
        <v>1580.8</v>
      </c>
      <c r="D157" s="108">
        <v>1581.01</v>
      </c>
      <c r="E157" s="108">
        <v>1581.2</v>
      </c>
      <c r="F157" s="108">
        <v>1581.66</v>
      </c>
      <c r="G157" s="108">
        <v>1582.02</v>
      </c>
      <c r="H157" s="108">
        <v>1582.54</v>
      </c>
      <c r="I157" s="108">
        <v>1582.88</v>
      </c>
      <c r="J157" s="108">
        <v>1584.03</v>
      </c>
      <c r="K157" s="108">
        <v>1584.39</v>
      </c>
      <c r="L157" s="108">
        <v>1580.18</v>
      </c>
      <c r="M157" s="108">
        <v>1576.52</v>
      </c>
      <c r="N157" s="106">
        <v>21</v>
      </c>
      <c r="O157" s="108">
        <v>1577.91</v>
      </c>
      <c r="P157" s="108">
        <v>1581.53</v>
      </c>
      <c r="Q157" s="108">
        <v>1580.91</v>
      </c>
      <c r="R157" s="108">
        <v>1581.69</v>
      </c>
      <c r="S157" s="108" t="s">
        <v>20</v>
      </c>
      <c r="T157" s="108" t="s">
        <v>20</v>
      </c>
      <c r="U157" s="108" t="s">
        <v>20</v>
      </c>
      <c r="V157" s="108" t="s">
        <v>20</v>
      </c>
      <c r="W157" s="108" t="s">
        <v>20</v>
      </c>
      <c r="X157" s="108" t="s">
        <v>20</v>
      </c>
      <c r="Y157" s="108" t="s">
        <v>20</v>
      </c>
      <c r="Z157" s="108" t="s">
        <v>20</v>
      </c>
    </row>
    <row r="158" spans="1:26" ht="15">
      <c r="A158" s="106">
        <v>22</v>
      </c>
      <c r="B158" s="108">
        <v>1580.97</v>
      </c>
      <c r="C158" s="108">
        <v>1580.78</v>
      </c>
      <c r="D158" s="108">
        <v>1581.02</v>
      </c>
      <c r="E158" s="108">
        <v>1581.2</v>
      </c>
      <c r="F158" s="108">
        <v>1581.67</v>
      </c>
      <c r="G158" s="108">
        <v>1581.99</v>
      </c>
      <c r="H158" s="108">
        <v>1582.54</v>
      </c>
      <c r="I158" s="108">
        <v>1582.89</v>
      </c>
      <c r="J158" s="108">
        <v>1583.93</v>
      </c>
      <c r="K158" s="108">
        <v>1584.39</v>
      </c>
      <c r="L158" s="108">
        <v>1579.86</v>
      </c>
      <c r="M158" s="108">
        <v>1576.52</v>
      </c>
      <c r="N158" s="106">
        <v>22</v>
      </c>
      <c r="O158" s="108">
        <v>1578.4</v>
      </c>
      <c r="P158" s="108">
        <v>1581.48</v>
      </c>
      <c r="Q158" s="108">
        <v>1580.88</v>
      </c>
      <c r="R158" s="108">
        <v>1581.72</v>
      </c>
      <c r="S158" s="108" t="s">
        <v>20</v>
      </c>
      <c r="T158" s="108" t="s">
        <v>20</v>
      </c>
      <c r="U158" s="108" t="s">
        <v>20</v>
      </c>
      <c r="V158" s="108" t="s">
        <v>20</v>
      </c>
      <c r="W158" s="108" t="s">
        <v>20</v>
      </c>
      <c r="X158" s="108" t="s">
        <v>20</v>
      </c>
      <c r="Y158" s="108" t="s">
        <v>20</v>
      </c>
      <c r="Z158" s="108" t="s">
        <v>20</v>
      </c>
    </row>
    <row r="159" spans="1:26" ht="15">
      <c r="A159" s="106">
        <v>23</v>
      </c>
      <c r="B159" s="108">
        <v>1580.96</v>
      </c>
      <c r="C159" s="108">
        <v>1580.78</v>
      </c>
      <c r="D159" s="108">
        <v>1581.02</v>
      </c>
      <c r="E159" s="108">
        <v>1581.2</v>
      </c>
      <c r="F159" s="108">
        <v>1581.68</v>
      </c>
      <c r="G159" s="108">
        <v>1581.96</v>
      </c>
      <c r="H159" s="108">
        <v>1582.57</v>
      </c>
      <c r="I159" s="108">
        <v>1583.01</v>
      </c>
      <c r="J159" s="108">
        <v>1583.8</v>
      </c>
      <c r="K159" s="108">
        <v>1584.2</v>
      </c>
      <c r="L159" s="108">
        <v>1579.67</v>
      </c>
      <c r="M159" s="108">
        <v>1576.55</v>
      </c>
      <c r="N159" s="106">
        <v>23</v>
      </c>
      <c r="O159" s="108">
        <v>1579.61</v>
      </c>
      <c r="P159" s="108">
        <v>1581.44</v>
      </c>
      <c r="Q159" s="108">
        <v>1580.89</v>
      </c>
      <c r="R159" s="108">
        <v>1581.75</v>
      </c>
      <c r="S159" s="108" t="s">
        <v>20</v>
      </c>
      <c r="T159" s="108" t="s">
        <v>20</v>
      </c>
      <c r="U159" s="108" t="s">
        <v>20</v>
      </c>
      <c r="V159" s="108" t="s">
        <v>20</v>
      </c>
      <c r="W159" s="108" t="s">
        <v>20</v>
      </c>
      <c r="X159" s="108" t="s">
        <v>20</v>
      </c>
      <c r="Y159" s="108" t="s">
        <v>20</v>
      </c>
      <c r="Z159" s="108" t="s">
        <v>20</v>
      </c>
    </row>
    <row r="160" spans="1:26" ht="15">
      <c r="A160" s="106">
        <v>24</v>
      </c>
      <c r="B160" s="108">
        <v>1580.95</v>
      </c>
      <c r="C160" s="108">
        <v>1580.78</v>
      </c>
      <c r="D160" s="108">
        <v>1581.03</v>
      </c>
      <c r="E160" s="108">
        <v>1581.21</v>
      </c>
      <c r="F160" s="108">
        <v>1581.69</v>
      </c>
      <c r="G160" s="108">
        <v>1581.94</v>
      </c>
      <c r="H160" s="108">
        <v>1582.58</v>
      </c>
      <c r="I160" s="108">
        <v>1583.2</v>
      </c>
      <c r="J160" s="108">
        <v>1583.69</v>
      </c>
      <c r="K160" s="108">
        <v>1584.08</v>
      </c>
      <c r="L160" s="108">
        <v>1579.45</v>
      </c>
      <c r="M160" s="108">
        <v>1576.59</v>
      </c>
      <c r="N160" s="106">
        <v>24</v>
      </c>
      <c r="O160" s="108">
        <v>1581.45</v>
      </c>
      <c r="P160" s="108">
        <v>1581.39</v>
      </c>
      <c r="Q160" s="108">
        <v>1580.91</v>
      </c>
      <c r="R160" s="108">
        <v>1581.75</v>
      </c>
      <c r="S160" s="108" t="s">
        <v>20</v>
      </c>
      <c r="T160" s="108" t="s">
        <v>20</v>
      </c>
      <c r="U160" s="108" t="s">
        <v>20</v>
      </c>
      <c r="V160" s="108" t="s">
        <v>20</v>
      </c>
      <c r="W160" s="108" t="s">
        <v>20</v>
      </c>
      <c r="X160" s="108" t="s">
        <v>20</v>
      </c>
      <c r="Y160" s="108" t="s">
        <v>20</v>
      </c>
      <c r="Z160" s="108" t="s">
        <v>20</v>
      </c>
    </row>
    <row r="161" spans="1:26" ht="15">
      <c r="A161" s="106">
        <v>25</v>
      </c>
      <c r="B161" s="108">
        <v>1580.94</v>
      </c>
      <c r="C161" s="108">
        <v>1580.79</v>
      </c>
      <c r="D161" s="108">
        <v>1581.04</v>
      </c>
      <c r="E161" s="108">
        <v>1581.2</v>
      </c>
      <c r="F161" s="108">
        <v>1581.7</v>
      </c>
      <c r="G161" s="108">
        <v>1581.94</v>
      </c>
      <c r="H161" s="108">
        <v>1582.58</v>
      </c>
      <c r="I161" s="108">
        <v>1584.28</v>
      </c>
      <c r="J161" s="108">
        <v>1583.62</v>
      </c>
      <c r="K161" s="108">
        <v>1583.9</v>
      </c>
      <c r="L161" s="108">
        <v>1579.19</v>
      </c>
      <c r="M161" s="108">
        <v>1576.59</v>
      </c>
      <c r="N161" s="106">
        <v>25</v>
      </c>
      <c r="O161" s="108">
        <v>1582.06</v>
      </c>
      <c r="P161" s="108">
        <v>1581.31</v>
      </c>
      <c r="Q161" s="108">
        <v>1580.94</v>
      </c>
      <c r="R161" s="108">
        <v>1581.78</v>
      </c>
      <c r="S161" s="108" t="s">
        <v>20</v>
      </c>
      <c r="T161" s="108" t="s">
        <v>20</v>
      </c>
      <c r="U161" s="108" t="s">
        <v>20</v>
      </c>
      <c r="V161" s="108" t="s">
        <v>20</v>
      </c>
      <c r="W161" s="108" t="s">
        <v>20</v>
      </c>
      <c r="X161" s="108" t="s">
        <v>20</v>
      </c>
      <c r="Y161" s="108" t="s">
        <v>20</v>
      </c>
      <c r="Z161" s="108" t="s">
        <v>20</v>
      </c>
    </row>
    <row r="162" spans="1:26" ht="15">
      <c r="A162" s="106">
        <v>26</v>
      </c>
      <c r="B162" s="108">
        <v>1580.94</v>
      </c>
      <c r="C162" s="108">
        <v>1580.79</v>
      </c>
      <c r="D162" s="108">
        <v>1581.05</v>
      </c>
      <c r="E162" s="108">
        <v>1581.2</v>
      </c>
      <c r="F162" s="108">
        <v>1581.72</v>
      </c>
      <c r="G162" s="108">
        <v>1581.96</v>
      </c>
      <c r="H162" s="108">
        <v>1582.73</v>
      </c>
      <c r="I162" s="108">
        <v>1585.5</v>
      </c>
      <c r="J162" s="108">
        <v>1583.53</v>
      </c>
      <c r="K162" s="108">
        <v>1583.7</v>
      </c>
      <c r="L162" s="108">
        <v>1579.11</v>
      </c>
      <c r="M162" s="108">
        <v>1576.59</v>
      </c>
      <c r="N162" s="106">
        <v>26</v>
      </c>
      <c r="O162" s="108">
        <v>1582.25</v>
      </c>
      <c r="P162" s="108">
        <v>1581.33</v>
      </c>
      <c r="Q162" s="108">
        <v>1580.98</v>
      </c>
      <c r="R162" s="108">
        <v>1581.8</v>
      </c>
      <c r="S162" s="108" t="s">
        <v>20</v>
      </c>
      <c r="T162" s="108" t="s">
        <v>20</v>
      </c>
      <c r="U162" s="108" t="s">
        <v>20</v>
      </c>
      <c r="V162" s="108" t="s">
        <v>20</v>
      </c>
      <c r="W162" s="108" t="s">
        <v>20</v>
      </c>
      <c r="X162" s="108" t="s">
        <v>20</v>
      </c>
      <c r="Y162" s="108" t="s">
        <v>20</v>
      </c>
      <c r="Z162" s="108" t="s">
        <v>20</v>
      </c>
    </row>
    <row r="163" spans="1:26" ht="15">
      <c r="A163" s="106">
        <v>27</v>
      </c>
      <c r="B163" s="108">
        <v>1580.96</v>
      </c>
      <c r="C163" s="108">
        <v>1580.78</v>
      </c>
      <c r="D163" s="108">
        <v>1581.04</v>
      </c>
      <c r="E163" s="108">
        <v>1581.21</v>
      </c>
      <c r="F163" s="108">
        <v>1581.72</v>
      </c>
      <c r="G163" s="108">
        <v>1581.96</v>
      </c>
      <c r="H163" s="108">
        <v>1582.75</v>
      </c>
      <c r="I163" s="108">
        <v>1585.53</v>
      </c>
      <c r="J163" s="108">
        <v>1583.52</v>
      </c>
      <c r="K163" s="108">
        <v>1583.4</v>
      </c>
      <c r="L163" s="108">
        <v>1579.04</v>
      </c>
      <c r="M163" s="108">
        <v>1576.6</v>
      </c>
      <c r="N163" s="106">
        <v>27</v>
      </c>
      <c r="O163" s="108">
        <v>1582.36</v>
      </c>
      <c r="P163" s="108">
        <v>1581.33</v>
      </c>
      <c r="Q163" s="108">
        <v>1581.01</v>
      </c>
      <c r="R163" s="108">
        <v>1581.82</v>
      </c>
      <c r="S163" s="108" t="s">
        <v>20</v>
      </c>
      <c r="T163" s="108" t="s">
        <v>20</v>
      </c>
      <c r="U163" s="108" t="s">
        <v>20</v>
      </c>
      <c r="V163" s="108" t="s">
        <v>20</v>
      </c>
      <c r="W163" s="108" t="s">
        <v>20</v>
      </c>
      <c r="X163" s="108" t="s">
        <v>20</v>
      </c>
      <c r="Y163" s="108" t="s">
        <v>20</v>
      </c>
      <c r="Z163" s="108" t="s">
        <v>20</v>
      </c>
    </row>
    <row r="164" spans="1:26" ht="15">
      <c r="A164" s="106">
        <v>28</v>
      </c>
      <c r="B164" s="108">
        <v>1580.92</v>
      </c>
      <c r="C164" s="108">
        <v>1580.78</v>
      </c>
      <c r="D164" s="108">
        <v>1581.05</v>
      </c>
      <c r="E164" s="108">
        <v>1581.22</v>
      </c>
      <c r="F164" s="108">
        <v>1581.72</v>
      </c>
      <c r="G164" s="108">
        <v>1581.96</v>
      </c>
      <c r="H164" s="108">
        <v>1582.76</v>
      </c>
      <c r="I164" s="108">
        <v>1585.88</v>
      </c>
      <c r="J164" s="108">
        <v>1583.5</v>
      </c>
      <c r="K164" s="108">
        <v>1583.1</v>
      </c>
      <c r="L164" s="108">
        <v>1578.91</v>
      </c>
      <c r="M164" s="108">
        <v>1576.6</v>
      </c>
      <c r="N164" s="106">
        <v>28</v>
      </c>
      <c r="O164" s="108">
        <v>1582.38</v>
      </c>
      <c r="P164" s="108">
        <v>1581.31</v>
      </c>
      <c r="Q164" s="108">
        <v>1581.05</v>
      </c>
      <c r="R164" s="108">
        <v>1581.84</v>
      </c>
      <c r="S164" s="108" t="s">
        <v>20</v>
      </c>
      <c r="T164" s="108" t="s">
        <v>20</v>
      </c>
      <c r="U164" s="108" t="s">
        <v>20</v>
      </c>
      <c r="V164" s="108" t="s">
        <v>20</v>
      </c>
      <c r="W164" s="108" t="s">
        <v>20</v>
      </c>
      <c r="X164" s="108" t="s">
        <v>20</v>
      </c>
      <c r="Y164" s="108" t="s">
        <v>20</v>
      </c>
      <c r="Z164" s="108" t="s">
        <v>20</v>
      </c>
    </row>
    <row r="165" spans="1:26" ht="15">
      <c r="A165" s="106">
        <v>29</v>
      </c>
      <c r="B165" s="108">
        <v>1580.92</v>
      </c>
      <c r="C165" s="108">
        <v>1580.77</v>
      </c>
      <c r="D165" s="108">
        <v>1581.07</v>
      </c>
      <c r="E165" s="108">
        <v>1581.29</v>
      </c>
      <c r="F165" s="108">
        <v>1581.74</v>
      </c>
      <c r="G165" s="108">
        <v>1581.98</v>
      </c>
      <c r="H165" s="108">
        <v>1582.76</v>
      </c>
      <c r="I165" s="108">
        <v>1585.78</v>
      </c>
      <c r="J165" s="108">
        <v>1583.48</v>
      </c>
      <c r="K165" s="108">
        <v>1582.91</v>
      </c>
      <c r="L165" s="108">
        <v>1578.78</v>
      </c>
      <c r="M165" s="108">
        <v>1576.61</v>
      </c>
      <c r="N165" s="106">
        <v>29</v>
      </c>
      <c r="O165" s="108">
        <v>1582.38</v>
      </c>
      <c r="P165" s="108">
        <v>1581.31</v>
      </c>
      <c r="Q165" s="108">
        <v>1581.08</v>
      </c>
      <c r="R165" s="108">
        <v>1581.87</v>
      </c>
      <c r="S165" s="108"/>
      <c r="T165" s="108" t="s">
        <v>20</v>
      </c>
      <c r="U165" s="108" t="s">
        <v>20</v>
      </c>
      <c r="V165" s="108" t="s">
        <v>20</v>
      </c>
      <c r="W165" s="108" t="s">
        <v>20</v>
      </c>
      <c r="X165" s="108" t="s">
        <v>20</v>
      </c>
      <c r="Y165" s="108" t="s">
        <v>20</v>
      </c>
      <c r="Z165" s="108" t="s">
        <v>20</v>
      </c>
    </row>
    <row r="166" spans="1:26" ht="15">
      <c r="A166" s="106">
        <v>30</v>
      </c>
      <c r="B166" s="108">
        <v>1580.94</v>
      </c>
      <c r="C166" s="108">
        <v>1580.77</v>
      </c>
      <c r="D166" s="108">
        <v>1581.07</v>
      </c>
      <c r="E166" s="108">
        <v>1581.32</v>
      </c>
      <c r="F166" s="108"/>
      <c r="G166" s="108">
        <v>1582</v>
      </c>
      <c r="H166" s="108">
        <v>1582.77</v>
      </c>
      <c r="I166" s="108">
        <v>1585.97</v>
      </c>
      <c r="J166" s="108">
        <v>1583.46</v>
      </c>
      <c r="K166" s="108">
        <v>1582.73</v>
      </c>
      <c r="L166" s="108">
        <v>1578.62</v>
      </c>
      <c r="M166" s="108">
        <v>1576.58</v>
      </c>
      <c r="N166" s="106">
        <v>30</v>
      </c>
      <c r="O166" s="108">
        <v>1582.38</v>
      </c>
      <c r="P166" s="108">
        <v>1581.33</v>
      </c>
      <c r="Q166" s="108">
        <v>1581.13</v>
      </c>
      <c r="R166" s="108">
        <v>1581.88</v>
      </c>
      <c r="S166" s="108"/>
      <c r="T166" s="108" t="s">
        <v>20</v>
      </c>
      <c r="U166" s="108" t="s">
        <v>20</v>
      </c>
      <c r="V166" s="108" t="s">
        <v>20</v>
      </c>
      <c r="W166" s="108" t="s">
        <v>20</v>
      </c>
      <c r="X166" s="108" t="s">
        <v>20</v>
      </c>
      <c r="Y166" s="108" t="s">
        <v>20</v>
      </c>
      <c r="Z166" s="108" t="s">
        <v>20</v>
      </c>
    </row>
    <row r="167" spans="1:26" ht="15">
      <c r="A167" s="106">
        <v>31</v>
      </c>
      <c r="B167" s="108">
        <v>1580.93</v>
      </c>
      <c r="C167" s="108"/>
      <c r="D167" s="108">
        <v>1581.07</v>
      </c>
      <c r="E167" s="108">
        <v>1581.34</v>
      </c>
      <c r="F167" s="108"/>
      <c r="G167" s="108">
        <v>1582.02</v>
      </c>
      <c r="H167" s="108"/>
      <c r="I167" s="108">
        <v>1586.23</v>
      </c>
      <c r="J167" s="108"/>
      <c r="K167" s="108">
        <v>1582.57</v>
      </c>
      <c r="L167" s="108">
        <v>1578.46</v>
      </c>
      <c r="M167" s="108"/>
      <c r="N167" s="106">
        <v>31</v>
      </c>
      <c r="O167" s="108">
        <v>1582.38</v>
      </c>
      <c r="P167" s="108"/>
      <c r="Q167" s="108">
        <v>1581.13</v>
      </c>
      <c r="R167" s="108">
        <v>1581.92</v>
      </c>
      <c r="S167" s="108"/>
      <c r="T167" s="108" t="s">
        <v>20</v>
      </c>
      <c r="U167" s="108"/>
      <c r="V167" s="108" t="s">
        <v>20</v>
      </c>
      <c r="W167" s="108"/>
      <c r="X167" s="108" t="s">
        <v>20</v>
      </c>
      <c r="Y167" s="108" t="s">
        <v>20</v>
      </c>
      <c r="Z167" s="108"/>
    </row>
    <row r="168" spans="1:26" ht="15">
      <c r="A168" s="106"/>
      <c r="B168" s="108" t="s">
        <v>15</v>
      </c>
      <c r="C168" s="108" t="s">
        <v>15</v>
      </c>
      <c r="D168" s="108" t="s">
        <v>15</v>
      </c>
      <c r="E168" s="108" t="s">
        <v>15</v>
      </c>
      <c r="F168" s="108" t="s">
        <v>15</v>
      </c>
      <c r="G168" s="108" t="s">
        <v>15</v>
      </c>
      <c r="H168" s="108" t="s">
        <v>15</v>
      </c>
      <c r="I168" s="108" t="s">
        <v>15</v>
      </c>
      <c r="J168" s="108" t="s">
        <v>15</v>
      </c>
      <c r="K168" s="108" t="s">
        <v>15</v>
      </c>
      <c r="L168" s="108" t="s">
        <v>15</v>
      </c>
      <c r="M168" s="108" t="s">
        <v>15</v>
      </c>
      <c r="N168" s="106"/>
      <c r="O168" s="108" t="s">
        <v>15</v>
      </c>
      <c r="P168" s="108" t="s">
        <v>15</v>
      </c>
      <c r="Q168" s="108" t="s">
        <v>15</v>
      </c>
      <c r="R168" s="108" t="s">
        <v>15</v>
      </c>
      <c r="S168" s="108" t="s">
        <v>15</v>
      </c>
      <c r="T168" s="108" t="s">
        <v>15</v>
      </c>
      <c r="U168" s="108" t="s">
        <v>15</v>
      </c>
      <c r="V168" s="108" t="s">
        <v>15</v>
      </c>
      <c r="W168" s="108" t="s">
        <v>15</v>
      </c>
      <c r="X168" s="108" t="s">
        <v>15</v>
      </c>
      <c r="Y168" s="108" t="s">
        <v>15</v>
      </c>
      <c r="Z168" s="108" t="s">
        <v>15</v>
      </c>
    </row>
    <row r="169" spans="2:26" ht="12.75">
      <c r="B169" s="108"/>
      <c r="C169" s="108"/>
      <c r="D169" s="108"/>
      <c r="E169" s="108"/>
      <c r="F169" s="108"/>
      <c r="G169" s="108"/>
      <c r="H169" s="108"/>
      <c r="I169" s="108"/>
      <c r="J169" s="108"/>
      <c r="K169" s="108"/>
      <c r="L169" s="108"/>
      <c r="M169" s="108"/>
      <c r="N169" s="104"/>
      <c r="O169" s="108"/>
      <c r="P169" s="108"/>
      <c r="Q169" s="108"/>
      <c r="R169" s="108"/>
      <c r="S169" s="108"/>
      <c r="T169" s="108"/>
      <c r="U169" s="108"/>
      <c r="V169" s="108"/>
      <c r="W169" s="108"/>
      <c r="X169" s="108"/>
      <c r="Y169" s="108"/>
      <c r="Z169" s="108"/>
    </row>
    <row r="170" spans="1:26" ht="15">
      <c r="A170" s="106" t="s">
        <v>16</v>
      </c>
      <c r="B170" s="108">
        <v>1580.45</v>
      </c>
      <c r="C170" s="108">
        <v>1573.96</v>
      </c>
      <c r="D170" s="108">
        <v>1580.77</v>
      </c>
      <c r="E170" s="108">
        <v>1581.06</v>
      </c>
      <c r="F170" s="108">
        <v>1581.37</v>
      </c>
      <c r="G170" s="108">
        <v>1581.76</v>
      </c>
      <c r="H170" s="108">
        <v>1581.99</v>
      </c>
      <c r="I170" s="108">
        <v>1582.78</v>
      </c>
      <c r="J170" s="108">
        <v>1583.46</v>
      </c>
      <c r="K170" s="108">
        <v>1582.57</v>
      </c>
      <c r="L170" s="108">
        <v>1578.46</v>
      </c>
      <c r="M170" s="108">
        <v>1576.5</v>
      </c>
      <c r="N170" s="106" t="s">
        <v>16</v>
      </c>
      <c r="O170" s="108">
        <v>1576.54</v>
      </c>
      <c r="P170" s="108">
        <v>1581.31</v>
      </c>
      <c r="Q170" s="108">
        <v>1580.88</v>
      </c>
      <c r="R170" s="108">
        <v>1581.17</v>
      </c>
      <c r="S170" s="108">
        <v>1581.94</v>
      </c>
      <c r="T170" s="108"/>
      <c r="U170" s="108"/>
      <c r="V170" s="108"/>
      <c r="W170" s="108"/>
      <c r="X170" s="108"/>
      <c r="Y170" s="108"/>
      <c r="Z170" s="108"/>
    </row>
    <row r="171" spans="1:26" ht="15">
      <c r="A171" s="106" t="s">
        <v>17</v>
      </c>
      <c r="B171" s="108">
        <v>1580.97</v>
      </c>
      <c r="C171" s="108">
        <v>1580.89</v>
      </c>
      <c r="D171" s="108">
        <v>1581.07</v>
      </c>
      <c r="E171" s="108">
        <v>1581.34</v>
      </c>
      <c r="F171" s="108">
        <v>1581.74</v>
      </c>
      <c r="G171" s="108">
        <v>1582.02</v>
      </c>
      <c r="H171" s="108">
        <v>1582.77</v>
      </c>
      <c r="I171" s="108">
        <v>1586.23</v>
      </c>
      <c r="J171" s="108">
        <v>1587.31</v>
      </c>
      <c r="K171" s="108">
        <v>1584.39</v>
      </c>
      <c r="L171" s="108">
        <v>1582.42</v>
      </c>
      <c r="M171" s="108">
        <v>1578.3</v>
      </c>
      <c r="N171" s="106" t="s">
        <v>17</v>
      </c>
      <c r="O171" s="108">
        <v>1582.38</v>
      </c>
      <c r="P171" s="108">
        <v>1582.36</v>
      </c>
      <c r="Q171" s="108">
        <v>1581.36</v>
      </c>
      <c r="R171" s="108">
        <v>1581.92</v>
      </c>
      <c r="S171" s="108">
        <v>1582.4</v>
      </c>
      <c r="T171" s="108"/>
      <c r="U171" s="108"/>
      <c r="V171" s="108"/>
      <c r="W171" s="108"/>
      <c r="X171" s="108"/>
      <c r="Y171" s="108"/>
      <c r="Z171" s="108"/>
    </row>
    <row r="172" spans="1:26" ht="15">
      <c r="A172" s="106" t="s">
        <v>18</v>
      </c>
      <c r="B172" s="108">
        <v>1580.79</v>
      </c>
      <c r="C172" s="108">
        <v>1580.38</v>
      </c>
      <c r="D172" s="108">
        <v>1580.94</v>
      </c>
      <c r="E172" s="108">
        <v>1581.16</v>
      </c>
      <c r="F172" s="108">
        <v>1581.59</v>
      </c>
      <c r="G172" s="108">
        <v>1581.89</v>
      </c>
      <c r="H172" s="108">
        <v>1582.32</v>
      </c>
      <c r="I172" s="108">
        <v>1583.5</v>
      </c>
      <c r="J172" s="108">
        <v>1585.22</v>
      </c>
      <c r="K172" s="108">
        <v>1583.53</v>
      </c>
      <c r="L172" s="108">
        <v>1580.53</v>
      </c>
      <c r="M172" s="108">
        <v>1576.95</v>
      </c>
      <c r="N172" s="106" t="s">
        <v>18</v>
      </c>
      <c r="O172" s="108">
        <v>1578.45</v>
      </c>
      <c r="P172" s="108">
        <v>1581.8</v>
      </c>
      <c r="Q172" s="108">
        <v>1581.11</v>
      </c>
      <c r="R172" s="108">
        <v>1581.56</v>
      </c>
      <c r="S172" s="108">
        <v>1582.15</v>
      </c>
      <c r="T172" s="108"/>
      <c r="U172" s="108"/>
      <c r="V172" s="108"/>
      <c r="W172" s="108"/>
      <c r="X172" s="108"/>
      <c r="Y172" s="108"/>
      <c r="Z172" s="108"/>
    </row>
    <row r="173" spans="1:26" ht="15">
      <c r="A173" s="106" t="s">
        <v>118</v>
      </c>
      <c r="B173" s="108"/>
      <c r="C173" s="108"/>
      <c r="D173" s="108"/>
      <c r="E173" s="108"/>
      <c r="F173" s="108"/>
      <c r="G173" s="108"/>
      <c r="H173" s="108"/>
      <c r="I173" s="108"/>
      <c r="J173" s="108"/>
      <c r="K173" s="108"/>
      <c r="L173" s="108"/>
      <c r="M173" s="108"/>
      <c r="N173" s="106" t="s">
        <v>118</v>
      </c>
      <c r="O173" s="108"/>
      <c r="P173" s="108"/>
      <c r="Q173" s="108"/>
      <c r="R173" s="108"/>
      <c r="S173" s="108"/>
      <c r="T173" s="108"/>
      <c r="U173" s="108"/>
      <c r="V173" s="108"/>
      <c r="W173" s="108"/>
      <c r="X173" s="108"/>
      <c r="Y173" s="108"/>
      <c r="Z173" s="108"/>
    </row>
    <row r="174" spans="1:26" ht="15">
      <c r="A174" s="106" t="s">
        <v>456</v>
      </c>
      <c r="B174" s="108" t="s">
        <v>440</v>
      </c>
      <c r="C174" s="108" t="s">
        <v>441</v>
      </c>
      <c r="D174" s="108" t="s">
        <v>442</v>
      </c>
      <c r="E174" s="108" t="s">
        <v>419</v>
      </c>
      <c r="F174" s="108" t="s">
        <v>0</v>
      </c>
      <c r="G174" s="108"/>
      <c r="H174" s="108"/>
      <c r="I174" s="108"/>
      <c r="J174" s="109"/>
      <c r="K174" s="110" t="s">
        <v>420</v>
      </c>
      <c r="L174" s="108" t="s">
        <v>470</v>
      </c>
      <c r="M174" s="108" t="s">
        <v>471</v>
      </c>
      <c r="N174" s="106" t="s">
        <v>456</v>
      </c>
      <c r="O174" s="108" t="s">
        <v>440</v>
      </c>
      <c r="P174" s="108" t="s">
        <v>441</v>
      </c>
      <c r="Q174" s="108" t="s">
        <v>442</v>
      </c>
      <c r="R174" s="108" t="s">
        <v>419</v>
      </c>
      <c r="S174" s="108" t="s">
        <v>472</v>
      </c>
      <c r="T174" s="108"/>
      <c r="U174" s="111"/>
      <c r="V174" s="108"/>
      <c r="W174" s="109"/>
      <c r="X174" s="110" t="s">
        <v>420</v>
      </c>
      <c r="Y174" s="108" t="s">
        <v>470</v>
      </c>
      <c r="Z174" s="108" t="s">
        <v>473</v>
      </c>
    </row>
    <row r="175" spans="1:26" ht="15">
      <c r="A175" s="106" t="s">
        <v>457</v>
      </c>
      <c r="B175" s="108" t="s">
        <v>443</v>
      </c>
      <c r="C175" s="108" t="s">
        <v>444</v>
      </c>
      <c r="D175" s="108" t="s">
        <v>329</v>
      </c>
      <c r="E175" s="108" t="s">
        <v>421</v>
      </c>
      <c r="F175" s="108"/>
      <c r="G175" s="108"/>
      <c r="H175" s="108"/>
      <c r="I175" s="108"/>
      <c r="J175" s="108"/>
      <c r="K175" s="108"/>
      <c r="L175" s="108"/>
      <c r="M175" s="108"/>
      <c r="N175" s="106" t="s">
        <v>457</v>
      </c>
      <c r="O175" s="108" t="s">
        <v>443</v>
      </c>
      <c r="P175" s="108" t="s">
        <v>444</v>
      </c>
      <c r="Q175" s="108" t="s">
        <v>329</v>
      </c>
      <c r="R175" s="108" t="s">
        <v>421</v>
      </c>
      <c r="S175" s="108"/>
      <c r="T175" s="108"/>
      <c r="U175" s="108"/>
      <c r="V175" s="108"/>
      <c r="W175" s="108"/>
      <c r="X175" s="108"/>
      <c r="Y175" s="108"/>
      <c r="Z175" s="108"/>
    </row>
    <row r="176" spans="1:26" ht="15">
      <c r="A176" s="106" t="s">
        <v>458</v>
      </c>
      <c r="B176" s="108" t="s">
        <v>450</v>
      </c>
      <c r="C176" s="108" t="s">
        <v>137</v>
      </c>
      <c r="D176" s="108" t="s">
        <v>451</v>
      </c>
      <c r="E176" s="108" t="s">
        <v>430</v>
      </c>
      <c r="F176" s="108" t="s">
        <v>431</v>
      </c>
      <c r="G176" s="108" t="s">
        <v>432</v>
      </c>
      <c r="H176" s="108"/>
      <c r="I176" s="108"/>
      <c r="J176" s="108"/>
      <c r="K176" s="108"/>
      <c r="L176" s="108"/>
      <c r="M176" s="108"/>
      <c r="N176" s="106" t="s">
        <v>458</v>
      </c>
      <c r="O176" s="108" t="s">
        <v>450</v>
      </c>
      <c r="P176" s="108" t="s">
        <v>137</v>
      </c>
      <c r="Q176" s="108" t="s">
        <v>451</v>
      </c>
      <c r="R176" s="108" t="s">
        <v>430</v>
      </c>
      <c r="S176" s="108" t="s">
        <v>431</v>
      </c>
      <c r="T176" s="108" t="s">
        <v>432</v>
      </c>
      <c r="U176" s="108"/>
      <c r="V176" s="108"/>
      <c r="W176" s="108"/>
      <c r="X176" s="108"/>
      <c r="Y176" s="108"/>
      <c r="Z176" s="108"/>
    </row>
    <row r="177" spans="1:26" ht="15">
      <c r="A177" s="106"/>
      <c r="B177" s="108"/>
      <c r="C177" s="108"/>
      <c r="D177" s="108"/>
      <c r="E177" s="108"/>
      <c r="F177" s="108"/>
      <c r="G177" s="108"/>
      <c r="H177" s="108"/>
      <c r="I177" s="108"/>
      <c r="J177" s="108"/>
      <c r="K177" s="108"/>
      <c r="L177" s="108"/>
      <c r="M177" s="108"/>
      <c r="N177" s="106"/>
      <c r="O177" s="108"/>
      <c r="P177" s="108"/>
      <c r="Q177" s="108"/>
      <c r="R177" s="108"/>
      <c r="S177" s="108"/>
      <c r="T177" s="108"/>
      <c r="U177" s="108"/>
      <c r="V177" s="108"/>
      <c r="W177" s="108"/>
      <c r="X177" s="108"/>
      <c r="Y177" s="108"/>
      <c r="Z177" s="108"/>
    </row>
    <row r="178" spans="1:26" ht="15">
      <c r="A178" s="106" t="s">
        <v>2</v>
      </c>
      <c r="B178" s="108" t="s">
        <v>3</v>
      </c>
      <c r="C178" s="108" t="s">
        <v>4</v>
      </c>
      <c r="D178" s="108" t="s">
        <v>5</v>
      </c>
      <c r="E178" s="108" t="s">
        <v>6</v>
      </c>
      <c r="F178" s="108" t="s">
        <v>7</v>
      </c>
      <c r="G178" s="108" t="s">
        <v>8</v>
      </c>
      <c r="H178" s="108" t="s">
        <v>9</v>
      </c>
      <c r="I178" s="108" t="s">
        <v>31</v>
      </c>
      <c r="J178" s="108" t="s">
        <v>10</v>
      </c>
      <c r="K178" s="108" t="s">
        <v>11</v>
      </c>
      <c r="L178" s="108" t="s">
        <v>12</v>
      </c>
      <c r="M178" s="108" t="s">
        <v>13</v>
      </c>
      <c r="N178" s="106" t="s">
        <v>2</v>
      </c>
      <c r="O178" s="108" t="s">
        <v>3</v>
      </c>
      <c r="P178" s="108" t="s">
        <v>4</v>
      </c>
      <c r="Q178" s="108" t="s">
        <v>5</v>
      </c>
      <c r="R178" s="108" t="s">
        <v>6</v>
      </c>
      <c r="S178" s="108" t="s">
        <v>7</v>
      </c>
      <c r="T178" s="108" t="s">
        <v>8</v>
      </c>
      <c r="U178" s="108" t="s">
        <v>9</v>
      </c>
      <c r="V178" s="108" t="s">
        <v>31</v>
      </c>
      <c r="W178" s="108" t="s">
        <v>10</v>
      </c>
      <c r="X178" s="108" t="s">
        <v>11</v>
      </c>
      <c r="Y178" s="108" t="s">
        <v>12</v>
      </c>
      <c r="Z178" s="108" t="s">
        <v>13</v>
      </c>
    </row>
    <row r="179" spans="1:26" ht="15">
      <c r="A179" s="106" t="s">
        <v>14</v>
      </c>
      <c r="B179" s="108" t="s">
        <v>15</v>
      </c>
      <c r="C179" s="108" t="s">
        <v>15</v>
      </c>
      <c r="D179" s="108" t="s">
        <v>15</v>
      </c>
      <c r="E179" s="108" t="s">
        <v>15</v>
      </c>
      <c r="F179" s="108" t="s">
        <v>15</v>
      </c>
      <c r="G179" s="108" t="s">
        <v>15</v>
      </c>
      <c r="H179" s="108" t="s">
        <v>15</v>
      </c>
      <c r="I179" s="108" t="s">
        <v>15</v>
      </c>
      <c r="J179" s="108" t="s">
        <v>15</v>
      </c>
      <c r="K179" s="108" t="s">
        <v>15</v>
      </c>
      <c r="L179" s="108" t="s">
        <v>15</v>
      </c>
      <c r="M179" s="108" t="s">
        <v>15</v>
      </c>
      <c r="N179" s="106" t="s">
        <v>14</v>
      </c>
      <c r="O179" s="108" t="s">
        <v>15</v>
      </c>
      <c r="P179" s="108" t="s">
        <v>15</v>
      </c>
      <c r="Q179" s="108" t="s">
        <v>15</v>
      </c>
      <c r="R179" s="108" t="s">
        <v>15</v>
      </c>
      <c r="S179" s="108" t="s">
        <v>15</v>
      </c>
      <c r="T179" s="108" t="s">
        <v>15</v>
      </c>
      <c r="U179" s="108" t="s">
        <v>15</v>
      </c>
      <c r="V179" s="108" t="s">
        <v>15</v>
      </c>
      <c r="W179" s="108" t="s">
        <v>15</v>
      </c>
      <c r="X179" s="108" t="s">
        <v>15</v>
      </c>
      <c r="Y179" s="108" t="s">
        <v>15</v>
      </c>
      <c r="Z179" s="108" t="s">
        <v>15</v>
      </c>
    </row>
    <row r="180" spans="1:26" ht="15">
      <c r="A180" s="106">
        <v>1</v>
      </c>
      <c r="B180" s="108">
        <v>26.92</v>
      </c>
      <c r="C180" s="108">
        <v>-7857.65</v>
      </c>
      <c r="D180" s="108">
        <v>0.2</v>
      </c>
      <c r="E180" s="108">
        <v>0.2</v>
      </c>
      <c r="F180" s="108">
        <v>42.55</v>
      </c>
      <c r="G180" s="108">
        <v>28.94</v>
      </c>
      <c r="H180" s="108">
        <v>0.2</v>
      </c>
      <c r="I180" s="108">
        <v>15.33</v>
      </c>
      <c r="J180" s="108">
        <v>735.3</v>
      </c>
      <c r="K180" s="108">
        <v>65.31</v>
      </c>
      <c r="L180" s="108">
        <v>90.85</v>
      </c>
      <c r="M180" s="108">
        <v>129.42</v>
      </c>
      <c r="N180" s="106">
        <v>1</v>
      </c>
      <c r="O180" s="108">
        <v>-21.18</v>
      </c>
      <c r="P180" s="108">
        <v>-29.75</v>
      </c>
      <c r="Q180" s="108">
        <v>42.35</v>
      </c>
      <c r="R180" s="108">
        <v>55.96</v>
      </c>
      <c r="S180" s="108">
        <v>28.74</v>
      </c>
      <c r="T180" s="108" t="s">
        <v>20</v>
      </c>
      <c r="U180" s="108" t="s">
        <v>20</v>
      </c>
      <c r="V180" s="108" t="s">
        <v>20</v>
      </c>
      <c r="W180" s="108" t="s">
        <v>20</v>
      </c>
      <c r="X180" s="108" t="s">
        <v>20</v>
      </c>
      <c r="Y180" s="108" t="s">
        <v>20</v>
      </c>
      <c r="Z180" s="108" t="s">
        <v>20</v>
      </c>
    </row>
    <row r="181" spans="1:26" ht="15">
      <c r="A181" s="106">
        <v>2</v>
      </c>
      <c r="B181" s="108">
        <v>94.48</v>
      </c>
      <c r="C181" s="108">
        <v>7803.19</v>
      </c>
      <c r="D181" s="108" t="s">
        <v>20</v>
      </c>
      <c r="E181" s="108">
        <v>-13.41</v>
      </c>
      <c r="F181" s="108">
        <v>28.43</v>
      </c>
      <c r="G181" s="108">
        <v>28.94</v>
      </c>
      <c r="H181" s="108">
        <v>-43.66</v>
      </c>
      <c r="I181" s="108">
        <v>30.95</v>
      </c>
      <c r="J181" s="108">
        <v>142.9</v>
      </c>
      <c r="K181" s="108">
        <v>59.81</v>
      </c>
      <c r="L181" s="108">
        <v>53.25</v>
      </c>
      <c r="M181" s="108">
        <v>130.43</v>
      </c>
      <c r="N181" s="106">
        <v>2</v>
      </c>
      <c r="O181" s="108">
        <v>-10.59</v>
      </c>
      <c r="P181" s="108">
        <v>-44.37</v>
      </c>
      <c r="Q181" s="108">
        <v>-70.58</v>
      </c>
      <c r="R181" s="108">
        <v>27.73</v>
      </c>
      <c r="S181" s="108">
        <v>29.24</v>
      </c>
      <c r="T181" s="108" t="s">
        <v>20</v>
      </c>
      <c r="U181" s="108" t="s">
        <v>20</v>
      </c>
      <c r="V181" s="108" t="s">
        <v>20</v>
      </c>
      <c r="W181" s="108" t="s">
        <v>20</v>
      </c>
      <c r="X181" s="108" t="s">
        <v>20</v>
      </c>
      <c r="Y181" s="108" t="s">
        <v>20</v>
      </c>
      <c r="Z181" s="108" t="s">
        <v>20</v>
      </c>
    </row>
    <row r="182" spans="1:26" ht="15">
      <c r="A182" s="106">
        <v>3</v>
      </c>
      <c r="B182" s="108">
        <v>41.04</v>
      </c>
      <c r="C182" s="108">
        <v>0.2</v>
      </c>
      <c r="D182" s="108">
        <v>13.81</v>
      </c>
      <c r="E182" s="108">
        <v>27.93</v>
      </c>
      <c r="F182" s="108" t="s">
        <v>20</v>
      </c>
      <c r="G182" s="108">
        <v>14.82</v>
      </c>
      <c r="H182" s="108">
        <v>14.82</v>
      </c>
      <c r="I182" s="108">
        <v>0.2</v>
      </c>
      <c r="J182" s="108">
        <v>1346.85</v>
      </c>
      <c r="K182" s="108">
        <v>110.2</v>
      </c>
      <c r="L182" s="108">
        <v>48.89</v>
      </c>
      <c r="M182" s="108">
        <v>213.82</v>
      </c>
      <c r="N182" s="106">
        <v>3</v>
      </c>
      <c r="O182" s="108">
        <v>0</v>
      </c>
      <c r="P182" s="108">
        <v>-59.49</v>
      </c>
      <c r="Q182" s="108">
        <v>14.12</v>
      </c>
      <c r="R182" s="108">
        <v>55.96</v>
      </c>
      <c r="S182" s="108">
        <v>14.62</v>
      </c>
      <c r="T182" s="108" t="s">
        <v>20</v>
      </c>
      <c r="U182" s="108" t="s">
        <v>20</v>
      </c>
      <c r="V182" s="108" t="s">
        <v>20</v>
      </c>
      <c r="W182" s="108" t="s">
        <v>20</v>
      </c>
      <c r="X182" s="108" t="s">
        <v>20</v>
      </c>
      <c r="Y182" s="108" t="s">
        <v>20</v>
      </c>
      <c r="Z182" s="108" t="s">
        <v>20</v>
      </c>
    </row>
    <row r="183" spans="1:26" ht="15">
      <c r="A183" s="106">
        <v>4</v>
      </c>
      <c r="B183" s="108">
        <v>40.53</v>
      </c>
      <c r="C183" s="108">
        <v>-13.92</v>
      </c>
      <c r="D183" s="108">
        <v>14.32</v>
      </c>
      <c r="E183" s="108">
        <v>0.2</v>
      </c>
      <c r="F183" s="108">
        <v>42.55</v>
      </c>
      <c r="G183" s="108">
        <v>-14.42</v>
      </c>
      <c r="H183" s="108">
        <v>58.68</v>
      </c>
      <c r="I183" s="108">
        <v>15.33</v>
      </c>
      <c r="J183" s="108">
        <v>802.23</v>
      </c>
      <c r="K183" s="108">
        <v>-21.72</v>
      </c>
      <c r="L183" s="108">
        <v>22.67</v>
      </c>
      <c r="M183" s="108">
        <v>152.44</v>
      </c>
      <c r="N183" s="106">
        <v>4</v>
      </c>
      <c r="O183" s="108">
        <v>0</v>
      </c>
      <c r="P183" s="108">
        <v>-74.11</v>
      </c>
      <c r="Q183" s="108">
        <v>-28.23</v>
      </c>
      <c r="R183" s="108">
        <v>55.96</v>
      </c>
      <c r="S183" s="108">
        <v>43.86</v>
      </c>
      <c r="T183" s="108" t="s">
        <v>20</v>
      </c>
      <c r="U183" s="108" t="s">
        <v>20</v>
      </c>
      <c r="V183" s="108" t="s">
        <v>20</v>
      </c>
      <c r="W183" s="108" t="s">
        <v>20</v>
      </c>
      <c r="X183" s="108" t="s">
        <v>20</v>
      </c>
      <c r="Y183" s="108" t="s">
        <v>20</v>
      </c>
      <c r="Z183" s="108" t="s">
        <v>20</v>
      </c>
    </row>
    <row r="184" spans="1:26" ht="15">
      <c r="A184" s="106">
        <v>5</v>
      </c>
      <c r="B184" s="108">
        <v>26.92</v>
      </c>
      <c r="C184" s="108">
        <v>-13.41</v>
      </c>
      <c r="D184" s="108">
        <v>13.81</v>
      </c>
      <c r="E184" s="108">
        <v>0.2</v>
      </c>
      <c r="F184" s="108">
        <v>28.94</v>
      </c>
      <c r="G184" s="108">
        <v>86.92</v>
      </c>
      <c r="H184" s="108">
        <v>0.2</v>
      </c>
      <c r="I184" s="108">
        <v>0.2</v>
      </c>
      <c r="J184" s="108">
        <v>403.07</v>
      </c>
      <c r="K184" s="108">
        <v>37.04</v>
      </c>
      <c r="L184" s="108">
        <v>62.32</v>
      </c>
      <c r="M184" s="108">
        <v>152.45</v>
      </c>
      <c r="N184" s="106">
        <v>5</v>
      </c>
      <c r="O184" s="108">
        <v>-10.59</v>
      </c>
      <c r="P184" s="108">
        <v>-44.37</v>
      </c>
      <c r="Q184" s="108">
        <v>-14.12</v>
      </c>
      <c r="R184" s="108">
        <v>14.12</v>
      </c>
      <c r="S184" s="108">
        <v>14.62</v>
      </c>
      <c r="T184" s="108" t="s">
        <v>20</v>
      </c>
      <c r="U184" s="108" t="s">
        <v>20</v>
      </c>
      <c r="V184" s="108" t="s">
        <v>20</v>
      </c>
      <c r="W184" s="108" t="s">
        <v>20</v>
      </c>
      <c r="X184" s="108" t="s">
        <v>20</v>
      </c>
      <c r="Y184" s="108" t="s">
        <v>20</v>
      </c>
      <c r="Z184" s="108" t="s">
        <v>20</v>
      </c>
    </row>
    <row r="185" spans="1:26" ht="15">
      <c r="A185" s="106">
        <v>6</v>
      </c>
      <c r="B185" s="108">
        <v>-12.91</v>
      </c>
      <c r="C185" s="108">
        <v>-13.41</v>
      </c>
      <c r="D185" s="108">
        <v>-27.53</v>
      </c>
      <c r="E185" s="108" t="s">
        <v>20</v>
      </c>
      <c r="F185" s="108">
        <v>85.4</v>
      </c>
      <c r="G185" s="108">
        <v>-43.16</v>
      </c>
      <c r="H185" s="108" t="s">
        <v>20</v>
      </c>
      <c r="I185" s="108">
        <v>0.2</v>
      </c>
      <c r="J185" s="108">
        <v>236.7</v>
      </c>
      <c r="K185" s="108">
        <v>107.42</v>
      </c>
      <c r="L185" s="108">
        <v>48.88</v>
      </c>
      <c r="M185" s="108">
        <v>93.82</v>
      </c>
      <c r="N185" s="106">
        <v>6</v>
      </c>
      <c r="O185" s="108">
        <v>0</v>
      </c>
      <c r="P185" s="108">
        <v>-14.62</v>
      </c>
      <c r="Q185" s="108">
        <v>-14.12</v>
      </c>
      <c r="R185" s="108">
        <v>42.35</v>
      </c>
      <c r="S185" s="108">
        <v>43.86</v>
      </c>
      <c r="T185" s="108" t="s">
        <v>20</v>
      </c>
      <c r="U185" s="108" t="s">
        <v>20</v>
      </c>
      <c r="V185" s="108" t="s">
        <v>20</v>
      </c>
      <c r="W185" s="108" t="s">
        <v>20</v>
      </c>
      <c r="X185" s="108" t="s">
        <v>20</v>
      </c>
      <c r="Y185" s="108" t="s">
        <v>20</v>
      </c>
      <c r="Z185" s="108" t="s">
        <v>20</v>
      </c>
    </row>
    <row r="186" spans="1:26" ht="15">
      <c r="A186" s="106">
        <v>7</v>
      </c>
      <c r="B186" s="108" t="s">
        <v>20</v>
      </c>
      <c r="C186" s="108">
        <v>-41.14</v>
      </c>
      <c r="D186" s="108">
        <v>41.54</v>
      </c>
      <c r="E186" s="108">
        <v>0.2</v>
      </c>
      <c r="F186" s="108">
        <v>0.2</v>
      </c>
      <c r="G186" s="108">
        <v>28.94</v>
      </c>
      <c r="H186" s="108">
        <v>0.2</v>
      </c>
      <c r="I186" s="108">
        <v>60.7</v>
      </c>
      <c r="J186" s="108">
        <v>128.3</v>
      </c>
      <c r="K186" s="108">
        <v>46.92</v>
      </c>
      <c r="L186" s="108">
        <v>140.87</v>
      </c>
      <c r="M186" s="108">
        <v>365</v>
      </c>
      <c r="N186" s="106">
        <v>7</v>
      </c>
      <c r="O186" s="108">
        <v>84.7</v>
      </c>
      <c r="P186" s="108">
        <v>14.62</v>
      </c>
      <c r="Q186" s="108">
        <v>-14.12</v>
      </c>
      <c r="R186" s="108">
        <v>42.35</v>
      </c>
      <c r="S186" s="108">
        <v>14.62</v>
      </c>
      <c r="T186" s="108" t="s">
        <v>20</v>
      </c>
      <c r="U186" s="108" t="s">
        <v>20</v>
      </c>
      <c r="V186" s="108" t="s">
        <v>20</v>
      </c>
      <c r="W186" s="108" t="s">
        <v>20</v>
      </c>
      <c r="X186" s="108" t="s">
        <v>20</v>
      </c>
      <c r="Y186" s="108" t="s">
        <v>20</v>
      </c>
      <c r="Z186" s="108" t="s">
        <v>20</v>
      </c>
    </row>
    <row r="187" spans="1:26" ht="15">
      <c r="A187" s="106">
        <v>8</v>
      </c>
      <c r="B187" s="108" t="s">
        <v>20</v>
      </c>
      <c r="C187" s="108">
        <v>0.2</v>
      </c>
      <c r="D187" s="108">
        <v>27.43</v>
      </c>
      <c r="E187" s="108">
        <v>27.93</v>
      </c>
      <c r="F187" s="108">
        <v>28.94</v>
      </c>
      <c r="G187" s="108">
        <v>0.2</v>
      </c>
      <c r="H187" s="108">
        <v>29.44</v>
      </c>
      <c r="I187" s="108">
        <v>-14.93</v>
      </c>
      <c r="J187" s="108">
        <v>168.13</v>
      </c>
      <c r="K187" s="108">
        <v>790.53</v>
      </c>
      <c r="L187" s="108">
        <v>126.4</v>
      </c>
      <c r="M187" s="108">
        <v>-63.04</v>
      </c>
      <c r="N187" s="106">
        <v>8</v>
      </c>
      <c r="O187" s="108">
        <v>-21.18</v>
      </c>
      <c r="P187" s="108">
        <v>-205.7</v>
      </c>
      <c r="Q187" s="108">
        <v>14.12</v>
      </c>
      <c r="R187" s="108">
        <v>28.23</v>
      </c>
      <c r="S187" s="108" t="s">
        <v>20</v>
      </c>
      <c r="T187" s="108" t="s">
        <v>20</v>
      </c>
      <c r="U187" s="108" t="s">
        <v>20</v>
      </c>
      <c r="V187" s="108" t="s">
        <v>20</v>
      </c>
      <c r="W187" s="108" t="s">
        <v>20</v>
      </c>
      <c r="X187" s="108" t="s">
        <v>20</v>
      </c>
      <c r="Y187" s="108" t="s">
        <v>20</v>
      </c>
      <c r="Z187" s="108" t="s">
        <v>20</v>
      </c>
    </row>
    <row r="188" spans="1:26" ht="15">
      <c r="A188" s="106">
        <v>9</v>
      </c>
      <c r="B188" s="108">
        <v>0.2</v>
      </c>
      <c r="C188" s="108">
        <v>0.2</v>
      </c>
      <c r="D188" s="108" t="s">
        <v>20</v>
      </c>
      <c r="E188" s="108">
        <v>0.2</v>
      </c>
      <c r="F188" s="108">
        <v>0.2</v>
      </c>
      <c r="G188" s="108">
        <v>-13.92</v>
      </c>
      <c r="H188" s="108">
        <v>0.2</v>
      </c>
      <c r="I188" s="108">
        <v>91.96</v>
      </c>
      <c r="J188" s="108">
        <v>152.5</v>
      </c>
      <c r="K188" s="108">
        <v>631.88</v>
      </c>
      <c r="L188" s="108">
        <v>77.7</v>
      </c>
      <c r="M188" s="108">
        <v>181.99</v>
      </c>
      <c r="N188" s="106">
        <v>9</v>
      </c>
      <c r="O188" s="108">
        <v>10.59</v>
      </c>
      <c r="P188" s="108">
        <v>-87.73</v>
      </c>
      <c r="Q188" s="108">
        <v>28.23</v>
      </c>
      <c r="R188" s="108">
        <v>42.35</v>
      </c>
      <c r="S188" s="108">
        <v>14.62</v>
      </c>
      <c r="T188" s="108" t="s">
        <v>20</v>
      </c>
      <c r="U188" s="108" t="s">
        <v>20</v>
      </c>
      <c r="V188" s="108" t="s">
        <v>20</v>
      </c>
      <c r="W188" s="108" t="s">
        <v>20</v>
      </c>
      <c r="X188" s="108" t="s">
        <v>20</v>
      </c>
      <c r="Y188" s="108" t="s">
        <v>20</v>
      </c>
      <c r="Z188" s="108" t="s">
        <v>20</v>
      </c>
    </row>
    <row r="189" spans="1:26" ht="15">
      <c r="A189" s="106">
        <v>10</v>
      </c>
      <c r="B189" s="108">
        <v>81.88</v>
      </c>
      <c r="C189" s="108">
        <v>13.81</v>
      </c>
      <c r="D189" s="108">
        <v>0.2</v>
      </c>
      <c r="E189" s="108">
        <v>42.05</v>
      </c>
      <c r="F189" s="108" t="s">
        <v>20</v>
      </c>
      <c r="G189" s="108">
        <v>0.2</v>
      </c>
      <c r="H189" s="108">
        <v>29.44</v>
      </c>
      <c r="I189" s="108">
        <v>0.2</v>
      </c>
      <c r="J189" s="108">
        <v>299.22</v>
      </c>
      <c r="K189" s="108">
        <v>171.12</v>
      </c>
      <c r="L189" s="108">
        <v>604.92</v>
      </c>
      <c r="M189" s="108">
        <v>102.37</v>
      </c>
      <c r="N189" s="106">
        <v>10</v>
      </c>
      <c r="O189" s="108">
        <v>-21.18</v>
      </c>
      <c r="P189" s="108">
        <v>-87.73</v>
      </c>
      <c r="Q189" s="108">
        <v>-70.08</v>
      </c>
      <c r="R189" s="108">
        <v>42.35</v>
      </c>
      <c r="S189" s="108">
        <v>132.09</v>
      </c>
      <c r="T189" s="108" t="s">
        <v>20</v>
      </c>
      <c r="U189" s="108" t="s">
        <v>20</v>
      </c>
      <c r="V189" s="108" t="s">
        <v>20</v>
      </c>
      <c r="W189" s="108" t="s">
        <v>20</v>
      </c>
      <c r="X189" s="108" t="s">
        <v>20</v>
      </c>
      <c r="Y189" s="108" t="s">
        <v>20</v>
      </c>
      <c r="Z189" s="108" t="s">
        <v>20</v>
      </c>
    </row>
    <row r="190" spans="1:26" ht="15">
      <c r="A190" s="106">
        <v>11</v>
      </c>
      <c r="B190" s="108">
        <v>54.65</v>
      </c>
      <c r="C190" s="108" t="s">
        <v>20</v>
      </c>
      <c r="D190" s="108">
        <v>55.15</v>
      </c>
      <c r="E190" s="108">
        <v>-13.92</v>
      </c>
      <c r="F190" s="108">
        <v>14.32</v>
      </c>
      <c r="G190" s="108">
        <v>0.2</v>
      </c>
      <c r="H190" s="108">
        <v>265.39</v>
      </c>
      <c r="I190" s="108">
        <v>0.2</v>
      </c>
      <c r="J190" s="108">
        <v>104.61</v>
      </c>
      <c r="K190" s="108">
        <v>80.2</v>
      </c>
      <c r="L190" s="108">
        <v>109.93</v>
      </c>
      <c r="M190" s="108">
        <v>148.25</v>
      </c>
      <c r="N190" s="106">
        <v>11</v>
      </c>
      <c r="O190" s="108">
        <v>21.18</v>
      </c>
      <c r="P190" s="108">
        <v>29.24</v>
      </c>
      <c r="Q190" s="108">
        <v>-14.12</v>
      </c>
      <c r="R190" s="108">
        <v>42.35</v>
      </c>
      <c r="S190" s="108">
        <v>117.98</v>
      </c>
      <c r="T190" s="108" t="s">
        <v>20</v>
      </c>
      <c r="U190" s="108" t="s">
        <v>20</v>
      </c>
      <c r="V190" s="108" t="s">
        <v>20</v>
      </c>
      <c r="W190" s="108" t="s">
        <v>20</v>
      </c>
      <c r="X190" s="108" t="s">
        <v>20</v>
      </c>
      <c r="Y190" s="108" t="s">
        <v>20</v>
      </c>
      <c r="Z190" s="108" t="s">
        <v>20</v>
      </c>
    </row>
    <row r="191" spans="1:26" ht="15">
      <c r="A191" s="106">
        <v>12</v>
      </c>
      <c r="B191" s="108">
        <v>13.81</v>
      </c>
      <c r="C191" s="108" t="s">
        <v>20</v>
      </c>
      <c r="D191" s="108">
        <v>55.15</v>
      </c>
      <c r="E191" s="108">
        <v>28.43</v>
      </c>
      <c r="F191" s="108">
        <v>14.32</v>
      </c>
      <c r="G191" s="108">
        <v>28.94</v>
      </c>
      <c r="H191" s="108">
        <v>-29.55</v>
      </c>
      <c r="I191" s="108">
        <v>0.2</v>
      </c>
      <c r="J191" s="108">
        <v>231.66</v>
      </c>
      <c r="K191" s="108">
        <v>40.3</v>
      </c>
      <c r="L191" s="108">
        <v>96.32</v>
      </c>
      <c r="M191" s="108">
        <v>243.37</v>
      </c>
      <c r="N191" s="106">
        <v>12</v>
      </c>
      <c r="O191" s="108">
        <v>-10.59</v>
      </c>
      <c r="P191" s="108">
        <v>29.24</v>
      </c>
      <c r="Q191" s="108">
        <v>-55.96</v>
      </c>
      <c r="R191" s="108">
        <v>42.85</v>
      </c>
      <c r="S191" s="108">
        <v>0</v>
      </c>
      <c r="T191" s="108" t="s">
        <v>20</v>
      </c>
      <c r="U191" s="108" t="s">
        <v>20</v>
      </c>
      <c r="V191" s="108" t="s">
        <v>20</v>
      </c>
      <c r="W191" s="108" t="s">
        <v>20</v>
      </c>
      <c r="X191" s="108" t="s">
        <v>20</v>
      </c>
      <c r="Y191" s="108" t="s">
        <v>20</v>
      </c>
      <c r="Z191" s="108" t="s">
        <v>20</v>
      </c>
    </row>
    <row r="192" spans="1:26" ht="15">
      <c r="A192" s="106">
        <v>13</v>
      </c>
      <c r="B192" s="108">
        <v>27.43</v>
      </c>
      <c r="C192" s="108">
        <v>-13.41</v>
      </c>
      <c r="D192" s="108">
        <v>27.93</v>
      </c>
      <c r="E192" s="108" t="s">
        <v>20</v>
      </c>
      <c r="F192" s="108">
        <v>14.82</v>
      </c>
      <c r="G192" s="108">
        <v>0.2</v>
      </c>
      <c r="H192" s="108" t="s">
        <v>20</v>
      </c>
      <c r="I192" s="108">
        <v>0.2</v>
      </c>
      <c r="J192" s="108">
        <v>133.3</v>
      </c>
      <c r="K192" s="108">
        <v>31.05</v>
      </c>
      <c r="L192" s="108">
        <v>109.93</v>
      </c>
      <c r="M192" s="108">
        <v>300</v>
      </c>
      <c r="N192" s="106">
        <v>13</v>
      </c>
      <c r="O192" s="108">
        <v>204.19</v>
      </c>
      <c r="P192" s="108">
        <v>-29.24</v>
      </c>
      <c r="Q192" s="108">
        <v>-83.69</v>
      </c>
      <c r="R192" s="108">
        <v>14.12</v>
      </c>
      <c r="S192" s="108">
        <v>29.95</v>
      </c>
      <c r="T192" s="108" t="s">
        <v>20</v>
      </c>
      <c r="U192" s="108" t="s">
        <v>20</v>
      </c>
      <c r="V192" s="108" t="s">
        <v>20</v>
      </c>
      <c r="W192" s="108" t="s">
        <v>20</v>
      </c>
      <c r="X192" s="108" t="s">
        <v>20</v>
      </c>
      <c r="Y192" s="108" t="s">
        <v>20</v>
      </c>
      <c r="Z192" s="108" t="s">
        <v>20</v>
      </c>
    </row>
    <row r="193" spans="1:26" ht="15">
      <c r="A193" s="106">
        <v>14</v>
      </c>
      <c r="B193" s="108" t="s">
        <v>20</v>
      </c>
      <c r="C193" s="108">
        <v>-13.41</v>
      </c>
      <c r="D193" s="108">
        <v>-13.41</v>
      </c>
      <c r="E193" s="108">
        <v>13.81</v>
      </c>
      <c r="F193" s="108">
        <v>14.32</v>
      </c>
      <c r="G193" s="108">
        <v>0.2</v>
      </c>
      <c r="H193" s="108">
        <v>-29.04</v>
      </c>
      <c r="I193" s="108">
        <v>0.2</v>
      </c>
      <c r="J193" s="108">
        <v>103.05</v>
      </c>
      <c r="K193" s="108">
        <v>15.42</v>
      </c>
      <c r="L193" s="108">
        <v>40.35</v>
      </c>
      <c r="M193" s="108">
        <v>16.58</v>
      </c>
      <c r="N193" s="106">
        <v>14</v>
      </c>
      <c r="O193" s="108">
        <v>32.27</v>
      </c>
      <c r="P193" s="108">
        <v>-58.48</v>
      </c>
      <c r="Q193" s="108">
        <v>27.73</v>
      </c>
      <c r="R193" s="108">
        <v>42.85</v>
      </c>
      <c r="S193" s="108">
        <v>59.69</v>
      </c>
      <c r="T193" s="108" t="s">
        <v>20</v>
      </c>
      <c r="U193" s="108" t="s">
        <v>20</v>
      </c>
      <c r="V193" s="108" t="s">
        <v>20</v>
      </c>
      <c r="W193" s="108" t="s">
        <v>20</v>
      </c>
      <c r="X193" s="108" t="s">
        <v>20</v>
      </c>
      <c r="Y193" s="108" t="s">
        <v>20</v>
      </c>
      <c r="Z193" s="108" t="s">
        <v>20</v>
      </c>
    </row>
    <row r="194" spans="1:26" ht="15">
      <c r="A194" s="106">
        <v>15</v>
      </c>
      <c r="B194" s="108">
        <v>41.54</v>
      </c>
      <c r="C194" s="108">
        <v>0.2</v>
      </c>
      <c r="D194" s="108">
        <v>96.5</v>
      </c>
      <c r="E194" s="108">
        <v>0.2</v>
      </c>
      <c r="F194" s="108">
        <v>14.32</v>
      </c>
      <c r="G194" s="108">
        <v>29.44</v>
      </c>
      <c r="H194" s="108">
        <v>0.2</v>
      </c>
      <c r="I194" s="108">
        <v>0.2</v>
      </c>
      <c r="J194" s="108">
        <v>107.09</v>
      </c>
      <c r="K194" s="108">
        <v>-22.1</v>
      </c>
      <c r="L194" s="108">
        <v>129.31</v>
      </c>
      <c r="M194" s="108">
        <v>64.8</v>
      </c>
      <c r="N194" s="106">
        <v>15</v>
      </c>
      <c r="O194" s="108">
        <v>338.8</v>
      </c>
      <c r="P194" s="108">
        <v>-72.6</v>
      </c>
      <c r="Q194" s="108">
        <v>-208.73</v>
      </c>
      <c r="R194" s="108">
        <v>14.12</v>
      </c>
      <c r="S194" s="108">
        <v>29.44</v>
      </c>
      <c r="T194" s="108" t="s">
        <v>20</v>
      </c>
      <c r="U194" s="108" t="s">
        <v>20</v>
      </c>
      <c r="V194" s="108" t="s">
        <v>20</v>
      </c>
      <c r="W194" s="108" t="s">
        <v>20</v>
      </c>
      <c r="X194" s="108" t="s">
        <v>20</v>
      </c>
      <c r="Y194" s="108" t="s">
        <v>20</v>
      </c>
      <c r="Z194" s="108" t="s">
        <v>20</v>
      </c>
    </row>
    <row r="195" spans="1:26" ht="15">
      <c r="A195" s="106">
        <v>16</v>
      </c>
      <c r="B195" s="108">
        <v>-27.53</v>
      </c>
      <c r="C195" s="108">
        <v>-41.14</v>
      </c>
      <c r="D195" s="108" t="s">
        <v>20</v>
      </c>
      <c r="E195" s="108">
        <v>14.32</v>
      </c>
      <c r="F195" s="108">
        <v>0.2</v>
      </c>
      <c r="G195" s="108">
        <v>28.94</v>
      </c>
      <c r="H195" s="108">
        <v>0.2</v>
      </c>
      <c r="I195" s="108">
        <v>30.95</v>
      </c>
      <c r="J195" s="108">
        <v>128.26</v>
      </c>
      <c r="K195" s="108">
        <v>129.66</v>
      </c>
      <c r="L195" s="108">
        <v>110.35</v>
      </c>
      <c r="M195" s="108">
        <v>13.59</v>
      </c>
      <c r="N195" s="106">
        <v>16</v>
      </c>
      <c r="O195" s="108">
        <v>425.01</v>
      </c>
      <c r="P195" s="108">
        <v>-86.72</v>
      </c>
      <c r="Q195" s="108">
        <v>-55.46</v>
      </c>
      <c r="R195" s="108">
        <v>28.74</v>
      </c>
      <c r="S195" s="108">
        <v>0.2</v>
      </c>
      <c r="T195" s="108" t="s">
        <v>20</v>
      </c>
      <c r="U195" s="108" t="s">
        <v>20</v>
      </c>
      <c r="V195" s="108" t="s">
        <v>20</v>
      </c>
      <c r="W195" s="108" t="s">
        <v>20</v>
      </c>
      <c r="X195" s="108" t="s">
        <v>20</v>
      </c>
      <c r="Y195" s="108" t="s">
        <v>20</v>
      </c>
      <c r="Z195" s="108" t="s">
        <v>20</v>
      </c>
    </row>
    <row r="196" spans="1:26" ht="15">
      <c r="A196" s="106">
        <v>17</v>
      </c>
      <c r="B196" s="108">
        <v>95.99</v>
      </c>
      <c r="C196" s="108">
        <v>14.32</v>
      </c>
      <c r="D196" s="108">
        <v>0.2</v>
      </c>
      <c r="E196" s="108">
        <v>27.93</v>
      </c>
      <c r="F196" s="108" t="s">
        <v>20</v>
      </c>
      <c r="G196" s="108">
        <v>29.44</v>
      </c>
      <c r="H196" s="108">
        <v>103.55</v>
      </c>
      <c r="I196" s="108">
        <v>0.2</v>
      </c>
      <c r="J196" s="108">
        <v>123.02</v>
      </c>
      <c r="K196" s="108">
        <v>83.17</v>
      </c>
      <c r="L196" s="108">
        <v>141.59</v>
      </c>
      <c r="M196" s="108">
        <v>-10.59</v>
      </c>
      <c r="N196" s="106">
        <v>17</v>
      </c>
      <c r="O196" s="108">
        <v>204.69</v>
      </c>
      <c r="P196" s="108">
        <v>-86.72</v>
      </c>
      <c r="Q196" s="108">
        <v>-68.57</v>
      </c>
      <c r="R196" s="108">
        <v>42.35</v>
      </c>
      <c r="S196" s="108">
        <v>45.07</v>
      </c>
      <c r="T196" s="108" t="s">
        <v>20</v>
      </c>
      <c r="U196" s="108" t="s">
        <v>20</v>
      </c>
      <c r="V196" s="108" t="s">
        <v>20</v>
      </c>
      <c r="W196" s="108" t="s">
        <v>20</v>
      </c>
      <c r="X196" s="108" t="s">
        <v>20</v>
      </c>
      <c r="Y196" s="108" t="s">
        <v>20</v>
      </c>
      <c r="Z196" s="108" t="s">
        <v>20</v>
      </c>
    </row>
    <row r="197" spans="1:26" ht="15">
      <c r="A197" s="106">
        <v>18</v>
      </c>
      <c r="B197" s="108">
        <v>82.88</v>
      </c>
      <c r="C197" s="108" t="s">
        <v>20</v>
      </c>
      <c r="D197" s="108">
        <v>14.32</v>
      </c>
      <c r="E197" s="108">
        <v>14.32</v>
      </c>
      <c r="F197" s="108" t="s">
        <v>20</v>
      </c>
      <c r="G197" s="108">
        <v>58.18</v>
      </c>
      <c r="H197" s="108">
        <v>223.04</v>
      </c>
      <c r="I197" s="108">
        <v>0.2</v>
      </c>
      <c r="J197" s="108">
        <v>178.47</v>
      </c>
      <c r="K197" s="108">
        <v>874.9</v>
      </c>
      <c r="L197" s="108">
        <v>128.48</v>
      </c>
      <c r="M197" s="108">
        <v>0</v>
      </c>
      <c r="N197" s="106">
        <v>18</v>
      </c>
      <c r="O197" s="108">
        <v>138.14</v>
      </c>
      <c r="P197" s="108">
        <v>-86.72</v>
      </c>
      <c r="Q197" s="108">
        <v>-14.12</v>
      </c>
      <c r="R197" s="108">
        <v>57.48</v>
      </c>
      <c r="S197" s="108">
        <v>74.82</v>
      </c>
      <c r="T197" s="108" t="s">
        <v>20</v>
      </c>
      <c r="U197" s="108" t="s">
        <v>20</v>
      </c>
      <c r="V197" s="108" t="s">
        <v>20</v>
      </c>
      <c r="W197" s="108" t="s">
        <v>20</v>
      </c>
      <c r="X197" s="108" t="s">
        <v>20</v>
      </c>
      <c r="Y197" s="108" t="s">
        <v>20</v>
      </c>
      <c r="Z197" s="108" t="s">
        <v>20</v>
      </c>
    </row>
    <row r="198" spans="1:26" ht="15">
      <c r="A198" s="106">
        <v>19</v>
      </c>
      <c r="B198" s="108">
        <v>69.27</v>
      </c>
      <c r="C198" s="108">
        <v>0.2</v>
      </c>
      <c r="D198" s="108">
        <v>13.81</v>
      </c>
      <c r="E198" s="108">
        <v>0.2</v>
      </c>
      <c r="F198" s="108">
        <v>14.82</v>
      </c>
      <c r="G198" s="108">
        <v>14.82</v>
      </c>
      <c r="H198" s="108">
        <v>59.69</v>
      </c>
      <c r="I198" s="108">
        <v>0.2</v>
      </c>
      <c r="J198" s="108">
        <v>214.77</v>
      </c>
      <c r="K198" s="108">
        <v>870.35</v>
      </c>
      <c r="L198" s="108">
        <v>121.92</v>
      </c>
      <c r="M198" s="108">
        <v>0</v>
      </c>
      <c r="N198" s="106">
        <v>19</v>
      </c>
      <c r="O198" s="108">
        <v>57.98</v>
      </c>
      <c r="P198" s="108">
        <v>-56.97</v>
      </c>
      <c r="Q198" s="108">
        <v>14.12</v>
      </c>
      <c r="R198" s="108">
        <v>14.12</v>
      </c>
      <c r="S198" s="108" t="s">
        <v>20</v>
      </c>
      <c r="T198" s="108" t="s">
        <v>20</v>
      </c>
      <c r="U198" s="108" t="s">
        <v>20</v>
      </c>
      <c r="V198" s="108" t="s">
        <v>20</v>
      </c>
      <c r="W198" s="108" t="s">
        <v>20</v>
      </c>
      <c r="X198" s="108" t="s">
        <v>20</v>
      </c>
      <c r="Y198" s="108" t="s">
        <v>20</v>
      </c>
      <c r="Z198" s="108" t="s">
        <v>20</v>
      </c>
    </row>
    <row r="199" spans="1:26" ht="15">
      <c r="A199" s="106">
        <v>20</v>
      </c>
      <c r="B199" s="108">
        <v>0.2</v>
      </c>
      <c r="C199" s="108">
        <v>-7220.88</v>
      </c>
      <c r="D199" s="108">
        <v>14.32</v>
      </c>
      <c r="E199" s="108" t="s">
        <v>20</v>
      </c>
      <c r="F199" s="108">
        <v>28.94</v>
      </c>
      <c r="G199" s="108">
        <v>0.2</v>
      </c>
      <c r="H199" s="108" t="s">
        <v>20</v>
      </c>
      <c r="I199" s="108">
        <v>0.2</v>
      </c>
      <c r="J199" s="108">
        <v>234.43</v>
      </c>
      <c r="K199" s="108">
        <v>227.05</v>
      </c>
      <c r="L199" s="108">
        <v>124.15</v>
      </c>
      <c r="M199" s="108">
        <v>0</v>
      </c>
      <c r="N199" s="106">
        <v>20</v>
      </c>
      <c r="O199" s="108">
        <v>0</v>
      </c>
      <c r="P199" s="108">
        <v>-72.1</v>
      </c>
      <c r="Q199" s="108">
        <v>0</v>
      </c>
      <c r="R199" s="108">
        <v>57.48</v>
      </c>
      <c r="S199" s="108" t="s">
        <v>20</v>
      </c>
      <c r="T199" s="108" t="s">
        <v>20</v>
      </c>
      <c r="U199" s="108" t="s">
        <v>20</v>
      </c>
      <c r="V199" s="108" t="s">
        <v>20</v>
      </c>
      <c r="W199" s="108" t="s">
        <v>20</v>
      </c>
      <c r="X199" s="108" t="s">
        <v>20</v>
      </c>
      <c r="Y199" s="108" t="s">
        <v>20</v>
      </c>
      <c r="Z199" s="108" t="s">
        <v>20</v>
      </c>
    </row>
    <row r="200" spans="1:26" ht="15">
      <c r="A200" s="106">
        <v>21</v>
      </c>
      <c r="B200" s="108" t="s">
        <v>20</v>
      </c>
      <c r="C200" s="108">
        <v>7221.38</v>
      </c>
      <c r="D200" s="108">
        <v>-13.92</v>
      </c>
      <c r="E200" s="108" t="s">
        <v>20</v>
      </c>
      <c r="F200" s="108">
        <v>0.2</v>
      </c>
      <c r="G200" s="108">
        <v>102.55</v>
      </c>
      <c r="H200" s="108">
        <v>75.32</v>
      </c>
      <c r="I200" s="108">
        <v>-61.31</v>
      </c>
      <c r="J200" s="108">
        <v>36.22</v>
      </c>
      <c r="K200" s="108">
        <v>228.05</v>
      </c>
      <c r="L200" s="108">
        <v>96.3</v>
      </c>
      <c r="M200" s="108">
        <v>21.18</v>
      </c>
      <c r="N200" s="106">
        <v>21</v>
      </c>
      <c r="O200" s="108">
        <v>57.98</v>
      </c>
      <c r="P200" s="108">
        <v>-113.94</v>
      </c>
      <c r="Q200" s="108">
        <v>-14.12</v>
      </c>
      <c r="R200" s="108">
        <v>28.74</v>
      </c>
      <c r="S200" s="108" t="s">
        <v>20</v>
      </c>
      <c r="T200" s="108" t="s">
        <v>20</v>
      </c>
      <c r="U200" s="108" t="s">
        <v>20</v>
      </c>
      <c r="V200" s="108" t="s">
        <v>20</v>
      </c>
      <c r="W200" s="108" t="s">
        <v>20</v>
      </c>
      <c r="X200" s="108" t="s">
        <v>20</v>
      </c>
      <c r="Y200" s="108" t="s">
        <v>20</v>
      </c>
      <c r="Z200" s="108" t="s">
        <v>20</v>
      </c>
    </row>
    <row r="201" spans="1:26" ht="15">
      <c r="A201" s="106">
        <v>22</v>
      </c>
      <c r="B201" s="108">
        <v>0.2</v>
      </c>
      <c r="C201" s="108">
        <v>-27.53</v>
      </c>
      <c r="D201" s="108">
        <v>14.32</v>
      </c>
      <c r="E201" s="108">
        <v>0.2</v>
      </c>
      <c r="F201" s="108">
        <v>14.32</v>
      </c>
      <c r="G201" s="108">
        <v>-43.66</v>
      </c>
      <c r="H201" s="108">
        <v>0.2</v>
      </c>
      <c r="I201" s="108">
        <v>15.83</v>
      </c>
      <c r="J201" s="108">
        <v>134.17</v>
      </c>
      <c r="K201" s="108">
        <v>250</v>
      </c>
      <c r="L201" s="108">
        <v>139.04</v>
      </c>
      <c r="M201" s="108">
        <v>0</v>
      </c>
      <c r="N201" s="106">
        <v>22</v>
      </c>
      <c r="O201" s="108">
        <v>577.27</v>
      </c>
      <c r="P201" s="108">
        <v>-71.09</v>
      </c>
      <c r="Q201" s="108">
        <v>-41.34</v>
      </c>
      <c r="R201" s="108">
        <v>42.85</v>
      </c>
      <c r="S201" s="108" t="s">
        <v>20</v>
      </c>
      <c r="T201" s="108" t="s">
        <v>20</v>
      </c>
      <c r="U201" s="108" t="s">
        <v>20</v>
      </c>
      <c r="V201" s="108" t="s">
        <v>20</v>
      </c>
      <c r="W201" s="108" t="s">
        <v>20</v>
      </c>
      <c r="X201" s="108" t="s">
        <v>20</v>
      </c>
      <c r="Y201" s="108" t="s">
        <v>20</v>
      </c>
      <c r="Z201" s="108" t="s">
        <v>20</v>
      </c>
    </row>
    <row r="202" spans="1:26" ht="15">
      <c r="A202" s="106">
        <v>23</v>
      </c>
      <c r="B202" s="108">
        <v>-13.41</v>
      </c>
      <c r="C202" s="108">
        <v>0.2</v>
      </c>
      <c r="D202" s="108" t="s">
        <v>20</v>
      </c>
      <c r="E202" s="108">
        <v>0.2</v>
      </c>
      <c r="F202" s="108">
        <v>14.82</v>
      </c>
      <c r="G202" s="108">
        <v>-43.66</v>
      </c>
      <c r="H202" s="108">
        <v>45.07</v>
      </c>
      <c r="I202" s="108">
        <v>183.72</v>
      </c>
      <c r="J202" s="108">
        <v>86.78</v>
      </c>
      <c r="K202" s="108">
        <v>-0.57</v>
      </c>
      <c r="L202" s="108">
        <v>270.47</v>
      </c>
      <c r="M202" s="108">
        <v>32.27</v>
      </c>
      <c r="N202" s="106">
        <v>23</v>
      </c>
      <c r="O202" s="108">
        <v>1497.88</v>
      </c>
      <c r="P202" s="108">
        <v>-56.97</v>
      </c>
      <c r="Q202" s="108">
        <v>14.12</v>
      </c>
      <c r="R202" s="108">
        <v>43.36</v>
      </c>
      <c r="S202" s="108" t="s">
        <v>20</v>
      </c>
      <c r="T202" s="108" t="s">
        <v>20</v>
      </c>
      <c r="U202" s="108" t="s">
        <v>20</v>
      </c>
      <c r="V202" s="108" t="s">
        <v>20</v>
      </c>
      <c r="W202" s="108" t="s">
        <v>20</v>
      </c>
      <c r="X202" s="108" t="s">
        <v>20</v>
      </c>
      <c r="Y202" s="108" t="s">
        <v>20</v>
      </c>
      <c r="Z202" s="108" t="s">
        <v>20</v>
      </c>
    </row>
    <row r="203" spans="1:26" ht="15">
      <c r="A203" s="106">
        <v>24</v>
      </c>
      <c r="B203" s="108">
        <v>-13.92</v>
      </c>
      <c r="C203" s="108">
        <v>0.2</v>
      </c>
      <c r="D203" s="108" t="s">
        <v>20</v>
      </c>
      <c r="E203" s="108">
        <v>13.81</v>
      </c>
      <c r="F203" s="108" t="s">
        <v>20</v>
      </c>
      <c r="G203" s="108">
        <v>-29.04</v>
      </c>
      <c r="H203" s="108">
        <v>15.33</v>
      </c>
      <c r="I203" s="108">
        <v>293.63</v>
      </c>
      <c r="J203" s="108">
        <v>77.55</v>
      </c>
      <c r="K203" s="108">
        <v>134.89</v>
      </c>
      <c r="L203" s="108">
        <v>175.18</v>
      </c>
      <c r="M203" s="108">
        <v>42.35</v>
      </c>
      <c r="N203" s="106">
        <v>24</v>
      </c>
      <c r="O203" s="108">
        <v>2481.51</v>
      </c>
      <c r="P203" s="108">
        <v>-70.58</v>
      </c>
      <c r="Q203" s="108">
        <v>27.23</v>
      </c>
      <c r="R203" s="108">
        <v>0</v>
      </c>
      <c r="S203" s="108" t="s">
        <v>20</v>
      </c>
      <c r="T203" s="108" t="s">
        <v>20</v>
      </c>
      <c r="U203" s="108" t="s">
        <v>20</v>
      </c>
      <c r="V203" s="108" t="s">
        <v>20</v>
      </c>
      <c r="W203" s="108" t="s">
        <v>20</v>
      </c>
      <c r="X203" s="108" t="s">
        <v>20</v>
      </c>
      <c r="Y203" s="108" t="s">
        <v>20</v>
      </c>
      <c r="Z203" s="108" t="s">
        <v>20</v>
      </c>
    </row>
    <row r="204" spans="1:26" ht="15">
      <c r="A204" s="106">
        <v>25</v>
      </c>
      <c r="B204" s="108">
        <v>-13.41</v>
      </c>
      <c r="C204" s="108" t="s">
        <v>20</v>
      </c>
      <c r="D204" s="108" t="s">
        <v>20</v>
      </c>
      <c r="E204" s="108">
        <v>-13.41</v>
      </c>
      <c r="F204" s="108">
        <v>14.32</v>
      </c>
      <c r="G204" s="108">
        <v>0.2</v>
      </c>
      <c r="H204" s="108">
        <v>0.2</v>
      </c>
      <c r="I204" s="108">
        <v>1720.92</v>
      </c>
      <c r="J204" s="108">
        <v>73.08</v>
      </c>
      <c r="K204" s="108">
        <v>155.1</v>
      </c>
      <c r="L204" s="108">
        <v>129.29</v>
      </c>
      <c r="M204" s="108">
        <v>0</v>
      </c>
      <c r="N204" s="106">
        <v>25</v>
      </c>
      <c r="O204" s="108">
        <v>879.77</v>
      </c>
      <c r="P204" s="108">
        <v>-112.93</v>
      </c>
      <c r="Q204" s="108">
        <v>41.34</v>
      </c>
      <c r="R204" s="108">
        <v>43.36</v>
      </c>
      <c r="S204" s="108" t="s">
        <v>20</v>
      </c>
      <c r="T204" s="108" t="s">
        <v>20</v>
      </c>
      <c r="U204" s="108" t="s">
        <v>20</v>
      </c>
      <c r="V204" s="108" t="s">
        <v>20</v>
      </c>
      <c r="W204" s="108" t="s">
        <v>20</v>
      </c>
      <c r="X204" s="108" t="s">
        <v>20</v>
      </c>
      <c r="Y204" s="108" t="s">
        <v>20</v>
      </c>
      <c r="Z204" s="108" t="s">
        <v>20</v>
      </c>
    </row>
    <row r="205" spans="1:26" ht="15">
      <c r="A205" s="106">
        <v>26</v>
      </c>
      <c r="B205" s="108">
        <v>0.2</v>
      </c>
      <c r="C205" s="108">
        <v>0.2</v>
      </c>
      <c r="D205" s="108">
        <v>13.81</v>
      </c>
      <c r="E205" s="108">
        <v>0.2</v>
      </c>
      <c r="F205" s="108">
        <v>28.94</v>
      </c>
      <c r="G205" s="108">
        <v>29.44</v>
      </c>
      <c r="H205" s="108">
        <v>226.57</v>
      </c>
      <c r="I205" s="108">
        <v>2050.65</v>
      </c>
      <c r="J205" s="108">
        <v>31.82</v>
      </c>
      <c r="K205" s="108">
        <v>215.36</v>
      </c>
      <c r="L205" s="108">
        <v>166.17</v>
      </c>
      <c r="M205" s="108">
        <v>0</v>
      </c>
      <c r="N205" s="106">
        <v>26</v>
      </c>
      <c r="O205" s="108">
        <v>279.81</v>
      </c>
      <c r="P205" s="108">
        <v>28.23</v>
      </c>
      <c r="Q205" s="108">
        <v>55.46</v>
      </c>
      <c r="R205" s="108">
        <v>29.24</v>
      </c>
      <c r="S205" s="108" t="s">
        <v>20</v>
      </c>
      <c r="T205" s="108" t="s">
        <v>20</v>
      </c>
      <c r="U205" s="108" t="s">
        <v>20</v>
      </c>
      <c r="V205" s="108" t="s">
        <v>20</v>
      </c>
      <c r="W205" s="108" t="s">
        <v>20</v>
      </c>
      <c r="X205" s="108" t="s">
        <v>20</v>
      </c>
      <c r="Y205" s="108" t="s">
        <v>20</v>
      </c>
      <c r="Z205" s="108" t="s">
        <v>20</v>
      </c>
    </row>
    <row r="206" spans="1:26" ht="15">
      <c r="A206" s="106">
        <v>27</v>
      </c>
      <c r="B206" s="108">
        <v>27.93</v>
      </c>
      <c r="C206" s="108">
        <v>-13.41</v>
      </c>
      <c r="D206" s="108">
        <v>-13.41</v>
      </c>
      <c r="E206" s="108" t="s">
        <v>20</v>
      </c>
      <c r="F206" s="108">
        <v>0.2</v>
      </c>
      <c r="G206" s="108">
        <v>0.2</v>
      </c>
      <c r="H206" s="108">
        <v>30.95</v>
      </c>
      <c r="I206" s="108">
        <v>52.13</v>
      </c>
      <c r="J206" s="108">
        <v>186.07</v>
      </c>
      <c r="K206" s="108">
        <v>96.59</v>
      </c>
      <c r="L206" s="108">
        <v>155.78</v>
      </c>
      <c r="M206" s="108">
        <v>10.59</v>
      </c>
      <c r="N206" s="106">
        <v>27</v>
      </c>
      <c r="O206" s="108">
        <v>162.85</v>
      </c>
      <c r="P206" s="108">
        <v>0</v>
      </c>
      <c r="Q206" s="108">
        <v>41.34</v>
      </c>
      <c r="R206" s="108">
        <v>28.74</v>
      </c>
      <c r="S206" s="108" t="s">
        <v>20</v>
      </c>
      <c r="T206" s="108" t="s">
        <v>20</v>
      </c>
      <c r="U206" s="108" t="s">
        <v>20</v>
      </c>
      <c r="V206" s="108" t="s">
        <v>20</v>
      </c>
      <c r="W206" s="108" t="s">
        <v>20</v>
      </c>
      <c r="X206" s="108" t="s">
        <v>20</v>
      </c>
      <c r="Y206" s="108" t="s">
        <v>20</v>
      </c>
      <c r="Z206" s="108" t="s">
        <v>20</v>
      </c>
    </row>
    <row r="207" spans="1:26" ht="15">
      <c r="A207" s="106">
        <v>28</v>
      </c>
      <c r="B207" s="108" t="s">
        <v>20</v>
      </c>
      <c r="C207" s="108">
        <v>0.2</v>
      </c>
      <c r="D207" s="108">
        <v>13.81</v>
      </c>
      <c r="E207" s="108">
        <v>14.32</v>
      </c>
      <c r="F207" s="108">
        <v>0.2</v>
      </c>
      <c r="G207" s="108">
        <v>0.2</v>
      </c>
      <c r="H207" s="108">
        <v>15.33</v>
      </c>
      <c r="I207" s="108">
        <v>609.74</v>
      </c>
      <c r="J207" s="108">
        <v>73.94</v>
      </c>
      <c r="K207" s="108">
        <v>103.14</v>
      </c>
      <c r="L207" s="108">
        <v>126.67</v>
      </c>
      <c r="M207" s="108">
        <v>0</v>
      </c>
      <c r="N207" s="106">
        <v>28</v>
      </c>
      <c r="O207" s="108">
        <v>29.75</v>
      </c>
      <c r="P207" s="108">
        <v>-28.23</v>
      </c>
      <c r="Q207" s="108">
        <v>55.46</v>
      </c>
      <c r="R207" s="108">
        <v>28.74</v>
      </c>
      <c r="S207" s="108" t="s">
        <v>20</v>
      </c>
      <c r="T207" s="108" t="s">
        <v>20</v>
      </c>
      <c r="U207" s="108" t="s">
        <v>20</v>
      </c>
      <c r="V207" s="108" t="s">
        <v>20</v>
      </c>
      <c r="W207" s="108" t="s">
        <v>20</v>
      </c>
      <c r="X207" s="108" t="s">
        <v>20</v>
      </c>
      <c r="Y207" s="108" t="s">
        <v>20</v>
      </c>
      <c r="Z207" s="108" t="s">
        <v>20</v>
      </c>
    </row>
    <row r="208" spans="1:26" ht="15">
      <c r="A208" s="106">
        <v>29</v>
      </c>
      <c r="B208" s="108">
        <v>0.2</v>
      </c>
      <c r="C208" s="108">
        <v>-13.41</v>
      </c>
      <c r="D208" s="108">
        <v>27.93</v>
      </c>
      <c r="E208" s="108">
        <v>98.51</v>
      </c>
      <c r="F208" s="108">
        <v>29.44</v>
      </c>
      <c r="G208" s="108">
        <v>29.44</v>
      </c>
      <c r="H208" s="108">
        <v>0.2</v>
      </c>
      <c r="I208" s="108">
        <v>75.05</v>
      </c>
      <c r="J208" s="108">
        <v>70.44</v>
      </c>
      <c r="K208" s="108">
        <v>157.09</v>
      </c>
      <c r="L208" s="108">
        <v>137.18</v>
      </c>
      <c r="M208" s="108">
        <v>10.59</v>
      </c>
      <c r="N208" s="106">
        <v>29</v>
      </c>
      <c r="O208" s="108">
        <v>0</v>
      </c>
      <c r="P208" s="108">
        <v>0</v>
      </c>
      <c r="Q208" s="108">
        <v>41.85</v>
      </c>
      <c r="R208" s="108">
        <v>43.36</v>
      </c>
      <c r="S208" s="108"/>
      <c r="T208" s="108" t="s">
        <v>20</v>
      </c>
      <c r="U208" s="108" t="s">
        <v>20</v>
      </c>
      <c r="V208" s="108" t="s">
        <v>20</v>
      </c>
      <c r="W208" s="108" t="s">
        <v>20</v>
      </c>
      <c r="X208" s="108" t="s">
        <v>20</v>
      </c>
      <c r="Y208" s="108" t="s">
        <v>20</v>
      </c>
      <c r="Z208" s="108" t="s">
        <v>20</v>
      </c>
    </row>
    <row r="209" spans="1:26" ht="15">
      <c r="A209" s="106">
        <v>30</v>
      </c>
      <c r="B209" s="108">
        <v>27.43</v>
      </c>
      <c r="C209" s="108">
        <v>0.2</v>
      </c>
      <c r="D209" s="108">
        <v>0.2</v>
      </c>
      <c r="E209" s="108">
        <v>42.55</v>
      </c>
      <c r="F209" s="108"/>
      <c r="G209" s="108" t="s">
        <v>20</v>
      </c>
      <c r="H209" s="108">
        <v>15.33</v>
      </c>
      <c r="I209" s="108">
        <v>568.25</v>
      </c>
      <c r="J209" s="108">
        <v>70.94</v>
      </c>
      <c r="K209" s="108">
        <v>133.73</v>
      </c>
      <c r="L209" s="108">
        <v>110.39</v>
      </c>
      <c r="M209" s="108">
        <v>-31.76</v>
      </c>
      <c r="N209" s="106">
        <v>30</v>
      </c>
      <c r="O209" s="108">
        <v>0</v>
      </c>
      <c r="P209" s="108">
        <v>28.23</v>
      </c>
      <c r="Q209" s="108">
        <v>69.58</v>
      </c>
      <c r="R209" s="108">
        <v>14.62</v>
      </c>
      <c r="S209" s="108"/>
      <c r="T209" s="108" t="s">
        <v>20</v>
      </c>
      <c r="U209" s="108" t="s">
        <v>20</v>
      </c>
      <c r="V209" s="108" t="s">
        <v>20</v>
      </c>
      <c r="W209" s="108" t="s">
        <v>20</v>
      </c>
      <c r="X209" s="108" t="s">
        <v>20</v>
      </c>
      <c r="Y209" s="108" t="s">
        <v>20</v>
      </c>
      <c r="Z209" s="108" t="s">
        <v>20</v>
      </c>
    </row>
    <row r="210" spans="1:26" ht="15">
      <c r="A210" s="106">
        <v>31</v>
      </c>
      <c r="B210" s="108">
        <v>-13.41</v>
      </c>
      <c r="C210" s="108"/>
      <c r="D210" s="108">
        <v>0.2</v>
      </c>
      <c r="E210" s="108">
        <v>28.43</v>
      </c>
      <c r="F210" s="108"/>
      <c r="G210" s="108">
        <v>29.44</v>
      </c>
      <c r="H210" s="108"/>
      <c r="I210" s="108">
        <v>676.31</v>
      </c>
      <c r="J210" s="108"/>
      <c r="K210" s="108">
        <v>119.5</v>
      </c>
      <c r="L210" s="108">
        <v>126.9</v>
      </c>
      <c r="M210" s="108"/>
      <c r="N210" s="106">
        <v>31</v>
      </c>
      <c r="O210" s="108">
        <v>0</v>
      </c>
      <c r="P210" s="108"/>
      <c r="Q210" s="108">
        <v>0</v>
      </c>
      <c r="R210" s="108">
        <v>58.48</v>
      </c>
      <c r="S210" s="108"/>
      <c r="T210" s="108" t="s">
        <v>20</v>
      </c>
      <c r="U210" s="108"/>
      <c r="V210" s="108" t="s">
        <v>20</v>
      </c>
      <c r="W210" s="108"/>
      <c r="X210" s="108" t="s">
        <v>20</v>
      </c>
      <c r="Y210" s="108" t="s">
        <v>20</v>
      </c>
      <c r="Z210" s="108"/>
    </row>
    <row r="211" spans="1:26" ht="15">
      <c r="A211" s="106"/>
      <c r="B211" s="108" t="s">
        <v>15</v>
      </c>
      <c r="C211" s="108" t="s">
        <v>15</v>
      </c>
      <c r="D211" s="108" t="s">
        <v>15</v>
      </c>
      <c r="E211" s="108" t="s">
        <v>15</v>
      </c>
      <c r="F211" s="108" t="s">
        <v>15</v>
      </c>
      <c r="G211" s="108" t="s">
        <v>15</v>
      </c>
      <c r="H211" s="108" t="s">
        <v>15</v>
      </c>
      <c r="I211" s="108" t="s">
        <v>15</v>
      </c>
      <c r="J211" s="108" t="s">
        <v>15</v>
      </c>
      <c r="K211" s="108" t="s">
        <v>15</v>
      </c>
      <c r="L211" s="108" t="s">
        <v>15</v>
      </c>
      <c r="M211" s="108" t="s">
        <v>15</v>
      </c>
      <c r="N211" s="106"/>
      <c r="O211" s="108" t="s">
        <v>15</v>
      </c>
      <c r="P211" s="108" t="s">
        <v>15</v>
      </c>
      <c r="Q211" s="108" t="s">
        <v>15</v>
      </c>
      <c r="R211" s="108" t="s">
        <v>15</v>
      </c>
      <c r="S211" s="108" t="s">
        <v>15</v>
      </c>
      <c r="T211" s="108" t="s">
        <v>15</v>
      </c>
      <c r="U211" s="108" t="s">
        <v>15</v>
      </c>
      <c r="V211" s="108" t="s">
        <v>15</v>
      </c>
      <c r="W211" s="108" t="s">
        <v>15</v>
      </c>
      <c r="X211" s="108" t="s">
        <v>15</v>
      </c>
      <c r="Y211" s="108" t="s">
        <v>15</v>
      </c>
      <c r="Z211" s="108" t="s">
        <v>15</v>
      </c>
    </row>
    <row r="212" spans="2:26" ht="12.75">
      <c r="B212" s="108"/>
      <c r="C212" s="108"/>
      <c r="D212" s="108"/>
      <c r="E212" s="108"/>
      <c r="F212" s="108"/>
      <c r="G212" s="108"/>
      <c r="H212" s="108"/>
      <c r="I212" s="108"/>
      <c r="J212" s="108"/>
      <c r="K212" s="108"/>
      <c r="L212" s="108"/>
      <c r="M212" s="108"/>
      <c r="N212" s="104"/>
      <c r="O212" s="108"/>
      <c r="P212" s="108"/>
      <c r="Q212" s="108"/>
      <c r="R212" s="108"/>
      <c r="S212" s="108"/>
      <c r="T212" s="108"/>
      <c r="U212" s="108"/>
      <c r="V212" s="108"/>
      <c r="W212" s="108"/>
      <c r="X212" s="108"/>
      <c r="Y212" s="108"/>
      <c r="Z212" s="108"/>
    </row>
    <row r="213" spans="1:26" ht="15">
      <c r="A213" s="106" t="s">
        <v>16</v>
      </c>
      <c r="B213" s="108">
        <v>-27.53</v>
      </c>
      <c r="C213" s="108">
        <v>-7857.65</v>
      </c>
      <c r="D213" s="108">
        <v>-27.53</v>
      </c>
      <c r="E213" s="108">
        <v>-13.92</v>
      </c>
      <c r="F213" s="108">
        <v>0.2</v>
      </c>
      <c r="G213" s="108">
        <v>-43.66</v>
      </c>
      <c r="H213" s="108">
        <v>-43.66</v>
      </c>
      <c r="I213" s="108">
        <v>-61.31</v>
      </c>
      <c r="J213" s="108">
        <v>31.82</v>
      </c>
      <c r="K213" s="108">
        <v>-22.1</v>
      </c>
      <c r="L213" s="108">
        <v>22.67</v>
      </c>
      <c r="M213" s="108">
        <v>-63.04</v>
      </c>
      <c r="N213" s="106" t="s">
        <v>16</v>
      </c>
      <c r="O213" s="108">
        <v>-21.18</v>
      </c>
      <c r="P213" s="108">
        <v>-205.7</v>
      </c>
      <c r="Q213" s="108">
        <v>-208.73</v>
      </c>
      <c r="R213" s="108">
        <v>0</v>
      </c>
      <c r="S213" s="108">
        <v>0</v>
      </c>
      <c r="T213" s="108"/>
      <c r="U213" s="108"/>
      <c r="V213" s="108"/>
      <c r="W213" s="108"/>
      <c r="X213" s="108"/>
      <c r="Y213" s="108"/>
      <c r="Z213" s="108"/>
    </row>
    <row r="214" spans="1:26" ht="15">
      <c r="A214" s="106" t="s">
        <v>17</v>
      </c>
      <c r="B214" s="108">
        <v>95.99</v>
      </c>
      <c r="C214" s="108">
        <v>7803.19</v>
      </c>
      <c r="D214" s="108">
        <v>96.5</v>
      </c>
      <c r="E214" s="108">
        <v>98.51</v>
      </c>
      <c r="F214" s="108">
        <v>85.4</v>
      </c>
      <c r="G214" s="108">
        <v>102.55</v>
      </c>
      <c r="H214" s="108">
        <v>265.39</v>
      </c>
      <c r="I214" s="108">
        <v>2050.65</v>
      </c>
      <c r="J214" s="108">
        <v>1346.85</v>
      </c>
      <c r="K214" s="108">
        <v>874.9</v>
      </c>
      <c r="L214" s="108">
        <v>604.92</v>
      </c>
      <c r="M214" s="108">
        <v>365</v>
      </c>
      <c r="N214" s="106" t="s">
        <v>17</v>
      </c>
      <c r="O214" s="108">
        <v>2481.51</v>
      </c>
      <c r="P214" s="108">
        <v>29.24</v>
      </c>
      <c r="Q214" s="108">
        <v>69.58</v>
      </c>
      <c r="R214" s="108">
        <v>58.48</v>
      </c>
      <c r="S214" s="108">
        <v>132.09</v>
      </c>
      <c r="T214" s="108"/>
      <c r="U214" s="108"/>
      <c r="V214" s="108"/>
      <c r="W214" s="108"/>
      <c r="X214" s="108"/>
      <c r="Y214" s="108"/>
      <c r="Z214" s="108"/>
    </row>
    <row r="215" spans="1:26" ht="15">
      <c r="A215" s="106" t="s">
        <v>18</v>
      </c>
      <c r="B215" s="108">
        <v>25.35</v>
      </c>
      <c r="C215" s="108">
        <v>-8.77</v>
      </c>
      <c r="D215" s="108">
        <v>15.63</v>
      </c>
      <c r="E215" s="108">
        <v>13.68</v>
      </c>
      <c r="F215" s="108">
        <v>19.82</v>
      </c>
      <c r="G215" s="108">
        <v>12.77</v>
      </c>
      <c r="H215" s="108">
        <v>41.02</v>
      </c>
      <c r="I215" s="108">
        <v>207.03</v>
      </c>
      <c r="J215" s="108">
        <v>227.16</v>
      </c>
      <c r="K215" s="108">
        <v>191.01</v>
      </c>
      <c r="L215" s="108">
        <v>129.76</v>
      </c>
      <c r="M215" s="108">
        <v>77.33</v>
      </c>
      <c r="N215" s="106" t="s">
        <v>18</v>
      </c>
      <c r="O215" s="108">
        <v>238.36</v>
      </c>
      <c r="P215" s="108">
        <v>-50.72</v>
      </c>
      <c r="Q215" s="108">
        <v>-9.04</v>
      </c>
      <c r="R215" s="108">
        <v>36.3</v>
      </c>
      <c r="S215" s="108">
        <v>40.79</v>
      </c>
      <c r="T215" s="108"/>
      <c r="U215" s="108"/>
      <c r="V215" s="108"/>
      <c r="W215" s="108"/>
      <c r="X215" s="108"/>
      <c r="Y215" s="108"/>
      <c r="Z215" s="108"/>
    </row>
    <row r="216" spans="1:26" ht="15">
      <c r="A216" s="106" t="s">
        <v>21</v>
      </c>
      <c r="B216" s="108">
        <v>1.307</v>
      </c>
      <c r="C216" s="108">
        <v>-0.452</v>
      </c>
      <c r="D216" s="108">
        <v>0.775</v>
      </c>
      <c r="E216" s="108">
        <v>0.705</v>
      </c>
      <c r="F216" s="108">
        <v>0.944</v>
      </c>
      <c r="G216" s="108">
        <v>0.76</v>
      </c>
      <c r="H216" s="108">
        <v>2.197</v>
      </c>
      <c r="I216" s="108">
        <v>12.73</v>
      </c>
      <c r="J216" s="108">
        <v>13.517</v>
      </c>
      <c r="K216" s="108">
        <v>11.745</v>
      </c>
      <c r="L216" s="108">
        <v>7.978</v>
      </c>
      <c r="M216" s="108">
        <v>4.601</v>
      </c>
      <c r="N216" s="106" t="s">
        <v>21</v>
      </c>
      <c r="O216" s="108">
        <v>14.656</v>
      </c>
      <c r="P216" s="108">
        <v>-3.018</v>
      </c>
      <c r="Q216" s="108">
        <v>-0.556</v>
      </c>
      <c r="R216" s="108">
        <v>2.232</v>
      </c>
      <c r="S216" s="108">
        <v>1.375</v>
      </c>
      <c r="T216" s="108"/>
      <c r="U216" s="108"/>
      <c r="V216" s="108"/>
      <c r="W216" s="108"/>
      <c r="X216" s="108"/>
      <c r="Y216" s="108"/>
      <c r="Z216" s="108"/>
    </row>
    <row r="217" spans="1:26" ht="15">
      <c r="A217" s="106" t="s">
        <v>22</v>
      </c>
      <c r="B217" s="108">
        <v>659</v>
      </c>
      <c r="C217" s="108">
        <v>-228</v>
      </c>
      <c r="D217" s="108">
        <v>391</v>
      </c>
      <c r="E217" s="108">
        <v>356</v>
      </c>
      <c r="F217" s="108">
        <v>476</v>
      </c>
      <c r="G217" s="108">
        <v>383</v>
      </c>
      <c r="H217" s="108">
        <v>1108</v>
      </c>
      <c r="I217" s="108">
        <v>6418</v>
      </c>
      <c r="J217" s="108">
        <v>6815</v>
      </c>
      <c r="K217" s="108">
        <v>5921</v>
      </c>
      <c r="L217" s="108">
        <v>4022</v>
      </c>
      <c r="M217" s="108">
        <v>2320</v>
      </c>
      <c r="N217" s="106" t="s">
        <v>22</v>
      </c>
      <c r="O217" s="108">
        <v>7389</v>
      </c>
      <c r="P217" s="108">
        <v>-1522</v>
      </c>
      <c r="Q217" s="108">
        <v>-280</v>
      </c>
      <c r="R217" s="108">
        <v>1125</v>
      </c>
      <c r="S217" s="108">
        <v>693</v>
      </c>
      <c r="T217" s="108">
        <v>0</v>
      </c>
      <c r="U217" s="108">
        <v>0</v>
      </c>
      <c r="V217" s="108">
        <v>0</v>
      </c>
      <c r="W217" s="108">
        <v>0</v>
      </c>
      <c r="X217" s="108">
        <v>0</v>
      </c>
      <c r="Y217" s="108">
        <v>0</v>
      </c>
      <c r="Z217" s="108">
        <v>0</v>
      </c>
    </row>
    <row r="218" spans="1:26" ht="15">
      <c r="A218" s="106" t="s">
        <v>118</v>
      </c>
      <c r="B218" s="108"/>
      <c r="C218" s="108"/>
      <c r="D218" s="108"/>
      <c r="E218" s="108"/>
      <c r="F218" s="108"/>
      <c r="G218" s="108"/>
      <c r="H218" s="108"/>
      <c r="I218" s="108"/>
      <c r="J218" s="108"/>
      <c r="K218" s="108"/>
      <c r="L218" s="108"/>
      <c r="M218" s="108"/>
      <c r="N218" s="106" t="s">
        <v>118</v>
      </c>
      <c r="O218" s="108"/>
      <c r="P218" s="108"/>
      <c r="Q218" s="108"/>
      <c r="R218" s="108"/>
      <c r="S218" s="108"/>
      <c r="T218" s="108"/>
      <c r="U218" s="108"/>
      <c r="V218" s="108"/>
      <c r="W218" s="108"/>
      <c r="X218" s="108"/>
      <c r="Y218" s="108"/>
      <c r="Z218" s="108"/>
    </row>
    <row r="219" spans="1:26" ht="15">
      <c r="A219" s="106" t="s">
        <v>456</v>
      </c>
      <c r="B219" s="108" t="s">
        <v>440</v>
      </c>
      <c r="C219" s="108" t="s">
        <v>441</v>
      </c>
      <c r="D219" s="108" t="s">
        <v>442</v>
      </c>
      <c r="E219" s="108" t="s">
        <v>419</v>
      </c>
      <c r="F219" s="108" t="s">
        <v>0</v>
      </c>
      <c r="G219" s="108"/>
      <c r="H219" s="108"/>
      <c r="I219" s="108"/>
      <c r="J219" s="109"/>
      <c r="K219" s="110" t="s">
        <v>420</v>
      </c>
      <c r="L219" s="108" t="s">
        <v>470</v>
      </c>
      <c r="M219" s="108" t="s">
        <v>471</v>
      </c>
      <c r="N219" s="106" t="s">
        <v>456</v>
      </c>
      <c r="O219" s="108" t="s">
        <v>440</v>
      </c>
      <c r="P219" s="108" t="s">
        <v>441</v>
      </c>
      <c r="Q219" s="108" t="s">
        <v>442</v>
      </c>
      <c r="R219" s="108" t="s">
        <v>419</v>
      </c>
      <c r="S219" s="108" t="s">
        <v>472</v>
      </c>
      <c r="T219" s="108"/>
      <c r="U219" s="111"/>
      <c r="V219" s="108"/>
      <c r="W219" s="109"/>
      <c r="X219" s="110" t="s">
        <v>420</v>
      </c>
      <c r="Y219" s="108" t="s">
        <v>470</v>
      </c>
      <c r="Z219" s="108" t="s">
        <v>473</v>
      </c>
    </row>
    <row r="220" spans="1:26" ht="15">
      <c r="A220" s="106" t="s">
        <v>457</v>
      </c>
      <c r="B220" s="108" t="s">
        <v>443</v>
      </c>
      <c r="C220" s="108" t="s">
        <v>444</v>
      </c>
      <c r="D220" s="108" t="s">
        <v>329</v>
      </c>
      <c r="E220" s="108" t="s">
        <v>421</v>
      </c>
      <c r="F220" s="108"/>
      <c r="G220" s="108"/>
      <c r="H220" s="108"/>
      <c r="I220" s="108"/>
      <c r="J220" s="108"/>
      <c r="K220" s="108"/>
      <c r="L220" s="108"/>
      <c r="M220" s="108"/>
      <c r="N220" s="106" t="s">
        <v>457</v>
      </c>
      <c r="O220" s="108" t="s">
        <v>443</v>
      </c>
      <c r="P220" s="108" t="s">
        <v>444</v>
      </c>
      <c r="Q220" s="108" t="s">
        <v>329</v>
      </c>
      <c r="R220" s="108" t="s">
        <v>421</v>
      </c>
      <c r="S220" s="108"/>
      <c r="T220" s="108"/>
      <c r="U220" s="108"/>
      <c r="V220" s="108"/>
      <c r="W220" s="108"/>
      <c r="X220" s="108"/>
      <c r="Y220" s="108"/>
      <c r="Z220" s="108"/>
    </row>
    <row r="221" spans="1:26" ht="15">
      <c r="A221" s="106" t="s">
        <v>458</v>
      </c>
      <c r="B221" s="108" t="s">
        <v>452</v>
      </c>
      <c r="C221" s="108" t="s">
        <v>64</v>
      </c>
      <c r="D221" s="108" t="s">
        <v>453</v>
      </c>
      <c r="E221" s="108" t="s">
        <v>433</v>
      </c>
      <c r="F221" s="108" t="s">
        <v>434</v>
      </c>
      <c r="G221" s="108" t="s">
        <v>435</v>
      </c>
      <c r="H221" s="108"/>
      <c r="I221" s="108"/>
      <c r="J221" s="108"/>
      <c r="K221" s="108"/>
      <c r="L221" s="108"/>
      <c r="M221" s="108"/>
      <c r="N221" s="106" t="s">
        <v>458</v>
      </c>
      <c r="O221" s="108" t="s">
        <v>452</v>
      </c>
      <c r="P221" s="108" t="s">
        <v>64</v>
      </c>
      <c r="Q221" s="108" t="s">
        <v>453</v>
      </c>
      <c r="R221" s="108" t="s">
        <v>433</v>
      </c>
      <c r="S221" s="108" t="s">
        <v>434</v>
      </c>
      <c r="T221" s="108" t="s">
        <v>435</v>
      </c>
      <c r="U221" s="108"/>
      <c r="V221" s="108"/>
      <c r="W221" s="108"/>
      <c r="X221" s="108"/>
      <c r="Y221" s="108"/>
      <c r="Z221" s="108"/>
    </row>
    <row r="222" spans="1:26" ht="15">
      <c r="A222" s="106"/>
      <c r="B222" s="108"/>
      <c r="C222" s="108"/>
      <c r="D222" s="108"/>
      <c r="E222" s="108"/>
      <c r="F222" s="108"/>
      <c r="G222" s="108"/>
      <c r="H222" s="108"/>
      <c r="I222" s="108"/>
      <c r="J222" s="108"/>
      <c r="K222" s="108"/>
      <c r="L222" s="108"/>
      <c r="M222" s="108"/>
      <c r="N222" s="106"/>
      <c r="O222" s="108"/>
      <c r="P222" s="108"/>
      <c r="Q222" s="108"/>
      <c r="R222" s="108"/>
      <c r="S222" s="108"/>
      <c r="T222" s="108"/>
      <c r="U222" s="108"/>
      <c r="V222" s="108"/>
      <c r="W222" s="108"/>
      <c r="X222" s="108"/>
      <c r="Y222" s="108"/>
      <c r="Z222" s="108"/>
    </row>
    <row r="223" spans="1:26" ht="15">
      <c r="A223" s="106" t="s">
        <v>2</v>
      </c>
      <c r="B223" s="108" t="s">
        <v>3</v>
      </c>
      <c r="C223" s="108" t="s">
        <v>4</v>
      </c>
      <c r="D223" s="108" t="s">
        <v>5</v>
      </c>
      <c r="E223" s="108" t="s">
        <v>6</v>
      </c>
      <c r="F223" s="108" t="s">
        <v>7</v>
      </c>
      <c r="G223" s="108" t="s">
        <v>8</v>
      </c>
      <c r="H223" s="108" t="s">
        <v>9</v>
      </c>
      <c r="I223" s="108" t="s">
        <v>31</v>
      </c>
      <c r="J223" s="108" t="s">
        <v>10</v>
      </c>
      <c r="K223" s="108" t="s">
        <v>11</v>
      </c>
      <c r="L223" s="108" t="s">
        <v>12</v>
      </c>
      <c r="M223" s="108" t="s">
        <v>13</v>
      </c>
      <c r="N223" s="106" t="s">
        <v>2</v>
      </c>
      <c r="O223" s="108" t="s">
        <v>3</v>
      </c>
      <c r="P223" s="108" t="s">
        <v>4</v>
      </c>
      <c r="Q223" s="108" t="s">
        <v>5</v>
      </c>
      <c r="R223" s="108" t="s">
        <v>6</v>
      </c>
      <c r="S223" s="108" t="s">
        <v>7</v>
      </c>
      <c r="T223" s="108" t="s">
        <v>8</v>
      </c>
      <c r="U223" s="108" t="s">
        <v>9</v>
      </c>
      <c r="V223" s="108" t="s">
        <v>31</v>
      </c>
      <c r="W223" s="108" t="s">
        <v>10</v>
      </c>
      <c r="X223" s="108" t="s">
        <v>11</v>
      </c>
      <c r="Y223" s="108" t="s">
        <v>12</v>
      </c>
      <c r="Z223" s="108" t="s">
        <v>13</v>
      </c>
    </row>
    <row r="224" spans="1:26" ht="15">
      <c r="A224" s="106" t="s">
        <v>14</v>
      </c>
      <c r="B224" s="108" t="s">
        <v>15</v>
      </c>
      <c r="C224" s="108" t="s">
        <v>15</v>
      </c>
      <c r="D224" s="108" t="s">
        <v>15</v>
      </c>
      <c r="E224" s="108" t="s">
        <v>15</v>
      </c>
      <c r="F224" s="108" t="s">
        <v>15</v>
      </c>
      <c r="G224" s="108" t="s">
        <v>15</v>
      </c>
      <c r="H224" s="108" t="s">
        <v>15</v>
      </c>
      <c r="I224" s="108" t="s">
        <v>15</v>
      </c>
      <c r="J224" s="108" t="s">
        <v>15</v>
      </c>
      <c r="K224" s="108" t="s">
        <v>15</v>
      </c>
      <c r="L224" s="108" t="s">
        <v>15</v>
      </c>
      <c r="M224" s="108" t="s">
        <v>15</v>
      </c>
      <c r="N224" s="106" t="s">
        <v>14</v>
      </c>
      <c r="O224" s="108" t="s">
        <v>15</v>
      </c>
      <c r="P224" s="108" t="s">
        <v>15</v>
      </c>
      <c r="Q224" s="108" t="s">
        <v>15</v>
      </c>
      <c r="R224" s="108" t="s">
        <v>15</v>
      </c>
      <c r="S224" s="108" t="s">
        <v>15</v>
      </c>
      <c r="T224" s="108" t="s">
        <v>15</v>
      </c>
      <c r="U224" s="108" t="s">
        <v>15</v>
      </c>
      <c r="V224" s="108" t="s">
        <v>15</v>
      </c>
      <c r="W224" s="108" t="s">
        <v>15</v>
      </c>
      <c r="X224" s="108" t="s">
        <v>15</v>
      </c>
      <c r="Y224" s="108" t="s">
        <v>15</v>
      </c>
      <c r="Z224" s="108" t="s">
        <v>15</v>
      </c>
    </row>
    <row r="225" spans="1:26" ht="15">
      <c r="A225" s="106">
        <v>1</v>
      </c>
      <c r="B225" s="108">
        <v>0.29</v>
      </c>
      <c r="C225" s="108">
        <v>0</v>
      </c>
      <c r="D225" s="108">
        <v>0</v>
      </c>
      <c r="E225" s="108">
        <v>0</v>
      </c>
      <c r="F225" s="108">
        <v>0.01</v>
      </c>
      <c r="G225" s="108">
        <v>0</v>
      </c>
      <c r="H225" s="108">
        <v>0</v>
      </c>
      <c r="I225" s="108">
        <v>0</v>
      </c>
      <c r="J225" s="108">
        <v>0</v>
      </c>
      <c r="K225" s="108">
        <v>0</v>
      </c>
      <c r="L225" s="108">
        <v>0</v>
      </c>
      <c r="M225" s="108">
        <v>0</v>
      </c>
      <c r="N225" s="106">
        <v>1</v>
      </c>
      <c r="O225" s="108">
        <v>0</v>
      </c>
      <c r="P225" s="108">
        <v>0</v>
      </c>
      <c r="Q225" s="108">
        <v>0.03</v>
      </c>
      <c r="R225" s="108">
        <v>0</v>
      </c>
      <c r="S225" s="108">
        <v>0</v>
      </c>
      <c r="T225" s="108" t="s">
        <v>20</v>
      </c>
      <c r="U225" s="108" t="s">
        <v>20</v>
      </c>
      <c r="V225" s="108" t="s">
        <v>20</v>
      </c>
      <c r="W225" s="108" t="s">
        <v>20</v>
      </c>
      <c r="X225" s="108" t="s">
        <v>20</v>
      </c>
      <c r="Y225" s="108" t="s">
        <v>20</v>
      </c>
      <c r="Z225" s="108" t="s">
        <v>20</v>
      </c>
    </row>
    <row r="226" spans="1:26" ht="15">
      <c r="A226" s="106">
        <v>2</v>
      </c>
      <c r="B226" s="108">
        <v>0.58</v>
      </c>
      <c r="C226" s="108">
        <v>0</v>
      </c>
      <c r="D226" s="108">
        <v>0</v>
      </c>
      <c r="E226" s="108">
        <v>0</v>
      </c>
      <c r="F226" s="108">
        <v>0</v>
      </c>
      <c r="G226" s="108">
        <v>0</v>
      </c>
      <c r="H226" s="108">
        <v>0</v>
      </c>
      <c r="I226" s="108">
        <v>0.03</v>
      </c>
      <c r="J226" s="108">
        <v>0</v>
      </c>
      <c r="K226" s="108">
        <v>0</v>
      </c>
      <c r="L226" s="108">
        <v>0</v>
      </c>
      <c r="M226" s="108">
        <v>0.12</v>
      </c>
      <c r="N226" s="106">
        <v>2</v>
      </c>
      <c r="O226" s="108">
        <v>0</v>
      </c>
      <c r="P226" s="108">
        <v>0</v>
      </c>
      <c r="Q226" s="108">
        <v>0</v>
      </c>
      <c r="R226" s="108">
        <v>0</v>
      </c>
      <c r="S226" s="108">
        <v>0</v>
      </c>
      <c r="T226" s="108" t="s">
        <v>20</v>
      </c>
      <c r="U226" s="108" t="s">
        <v>20</v>
      </c>
      <c r="V226" s="108" t="s">
        <v>20</v>
      </c>
      <c r="W226" s="108" t="s">
        <v>20</v>
      </c>
      <c r="X226" s="108" t="s">
        <v>20</v>
      </c>
      <c r="Y226" s="108" t="s">
        <v>20</v>
      </c>
      <c r="Z226" s="108" t="s">
        <v>20</v>
      </c>
    </row>
    <row r="227" spans="1:26" ht="15">
      <c r="A227" s="106">
        <v>3</v>
      </c>
      <c r="B227" s="108">
        <v>0.01</v>
      </c>
      <c r="C227" s="108">
        <v>0</v>
      </c>
      <c r="D227" s="108">
        <v>0.19</v>
      </c>
      <c r="E227" s="108">
        <v>0</v>
      </c>
      <c r="F227" s="108">
        <v>0</v>
      </c>
      <c r="G227" s="108">
        <v>0.02</v>
      </c>
      <c r="H227" s="108">
        <v>0.06</v>
      </c>
      <c r="I227" s="108">
        <v>0</v>
      </c>
      <c r="J227" s="108">
        <v>1.65</v>
      </c>
      <c r="K227" s="108">
        <v>0</v>
      </c>
      <c r="L227" s="108">
        <v>0</v>
      </c>
      <c r="M227" s="108">
        <v>0.51</v>
      </c>
      <c r="N227" s="106">
        <v>3</v>
      </c>
      <c r="O227" s="108">
        <v>0</v>
      </c>
      <c r="P227" s="108">
        <v>0</v>
      </c>
      <c r="Q227" s="108">
        <v>0</v>
      </c>
      <c r="R227" s="108">
        <v>0</v>
      </c>
      <c r="S227" s="108">
        <v>0</v>
      </c>
      <c r="T227" s="108" t="s">
        <v>20</v>
      </c>
      <c r="U227" s="108" t="s">
        <v>20</v>
      </c>
      <c r="V227" s="108" t="s">
        <v>20</v>
      </c>
      <c r="W227" s="108" t="s">
        <v>20</v>
      </c>
      <c r="X227" s="108" t="s">
        <v>20</v>
      </c>
      <c r="Y227" s="108" t="s">
        <v>20</v>
      </c>
      <c r="Z227" s="108" t="s">
        <v>20</v>
      </c>
    </row>
    <row r="228" spans="1:26" ht="15">
      <c r="A228" s="106">
        <v>4</v>
      </c>
      <c r="B228" s="108">
        <v>0</v>
      </c>
      <c r="C228" s="108">
        <v>0</v>
      </c>
      <c r="D228" s="108">
        <v>0</v>
      </c>
      <c r="E228" s="108">
        <v>0</v>
      </c>
      <c r="F228" s="108">
        <v>0</v>
      </c>
      <c r="G228" s="108">
        <v>0.02</v>
      </c>
      <c r="H228" s="108">
        <v>0.16</v>
      </c>
      <c r="I228" s="108">
        <v>0</v>
      </c>
      <c r="J228" s="108">
        <v>0.16</v>
      </c>
      <c r="K228" s="108">
        <v>0</v>
      </c>
      <c r="L228" s="108">
        <v>0</v>
      </c>
      <c r="M228" s="108">
        <v>0</v>
      </c>
      <c r="N228" s="106">
        <v>4</v>
      </c>
      <c r="O228" s="108">
        <v>0</v>
      </c>
      <c r="P228" s="108">
        <v>0</v>
      </c>
      <c r="Q228" s="108">
        <v>0</v>
      </c>
      <c r="R228" s="108">
        <v>0</v>
      </c>
      <c r="S228" s="108">
        <v>0</v>
      </c>
      <c r="T228" s="108" t="s">
        <v>20</v>
      </c>
      <c r="U228" s="108" t="s">
        <v>20</v>
      </c>
      <c r="V228" s="108" t="s">
        <v>20</v>
      </c>
      <c r="W228" s="108" t="s">
        <v>20</v>
      </c>
      <c r="X228" s="108" t="s">
        <v>20</v>
      </c>
      <c r="Y228" s="108" t="s">
        <v>20</v>
      </c>
      <c r="Z228" s="108" t="s">
        <v>20</v>
      </c>
    </row>
    <row r="229" spans="1:26" ht="15">
      <c r="A229" s="106">
        <v>5</v>
      </c>
      <c r="B229" s="108">
        <v>0</v>
      </c>
      <c r="C229" s="108">
        <v>0</v>
      </c>
      <c r="D229" s="108">
        <v>0</v>
      </c>
      <c r="E229" s="108">
        <v>0</v>
      </c>
      <c r="F229" s="108">
        <v>0.16</v>
      </c>
      <c r="G229" s="108">
        <v>0</v>
      </c>
      <c r="H229" s="108">
        <v>0</v>
      </c>
      <c r="I229" s="108">
        <v>0</v>
      </c>
      <c r="J229" s="108">
        <v>0</v>
      </c>
      <c r="K229" s="108">
        <v>0</v>
      </c>
      <c r="L229" s="108">
        <v>0</v>
      </c>
      <c r="M229" s="108">
        <v>0</v>
      </c>
      <c r="N229" s="106">
        <v>5</v>
      </c>
      <c r="O229" s="108">
        <v>0</v>
      </c>
      <c r="P229" s="108">
        <v>0</v>
      </c>
      <c r="Q229" s="108">
        <v>0</v>
      </c>
      <c r="R229" s="108">
        <v>0</v>
      </c>
      <c r="S229" s="108">
        <v>0</v>
      </c>
      <c r="T229" s="108" t="s">
        <v>20</v>
      </c>
      <c r="U229" s="108" t="s">
        <v>20</v>
      </c>
      <c r="V229" s="108" t="s">
        <v>20</v>
      </c>
      <c r="W229" s="108" t="s">
        <v>20</v>
      </c>
      <c r="X229" s="108" t="s">
        <v>20</v>
      </c>
      <c r="Y229" s="108" t="s">
        <v>20</v>
      </c>
      <c r="Z229" s="108" t="s">
        <v>20</v>
      </c>
    </row>
    <row r="230" spans="1:26" ht="15">
      <c r="A230" s="106">
        <v>6</v>
      </c>
      <c r="B230" s="108">
        <v>0</v>
      </c>
      <c r="C230" s="108">
        <v>0</v>
      </c>
      <c r="D230" s="108">
        <v>0.13</v>
      </c>
      <c r="E230" s="108">
        <v>0</v>
      </c>
      <c r="F230" s="108">
        <v>0.14</v>
      </c>
      <c r="G230" s="108">
        <v>0</v>
      </c>
      <c r="H230" s="108">
        <v>0</v>
      </c>
      <c r="I230" s="108">
        <v>0</v>
      </c>
      <c r="J230" s="108">
        <v>0</v>
      </c>
      <c r="K230" s="108">
        <v>0</v>
      </c>
      <c r="L230" s="108">
        <v>0</v>
      </c>
      <c r="M230" s="108">
        <v>0</v>
      </c>
      <c r="N230" s="106">
        <v>6</v>
      </c>
      <c r="O230" s="108">
        <v>0.15</v>
      </c>
      <c r="P230" s="108">
        <v>0</v>
      </c>
      <c r="Q230" s="108">
        <v>0</v>
      </c>
      <c r="R230" s="108">
        <v>0</v>
      </c>
      <c r="S230" s="108">
        <v>0</v>
      </c>
      <c r="T230" s="108" t="s">
        <v>20</v>
      </c>
      <c r="U230" s="108" t="s">
        <v>20</v>
      </c>
      <c r="V230" s="108" t="s">
        <v>20</v>
      </c>
      <c r="W230" s="108" t="s">
        <v>20</v>
      </c>
      <c r="X230" s="108" t="s">
        <v>20</v>
      </c>
      <c r="Y230" s="108" t="s">
        <v>20</v>
      </c>
      <c r="Z230" s="108" t="s">
        <v>20</v>
      </c>
    </row>
    <row r="231" spans="1:26" ht="15">
      <c r="A231" s="106">
        <v>7</v>
      </c>
      <c r="B231" s="108">
        <v>0</v>
      </c>
      <c r="C231" s="108">
        <v>0</v>
      </c>
      <c r="D231" s="108">
        <v>0.08</v>
      </c>
      <c r="E231" s="108">
        <v>0</v>
      </c>
      <c r="F231" s="108">
        <v>0</v>
      </c>
      <c r="G231" s="108">
        <v>0.01</v>
      </c>
      <c r="H231" s="108">
        <v>0</v>
      </c>
      <c r="I231" s="108">
        <v>0.15</v>
      </c>
      <c r="J231" s="108">
        <v>0</v>
      </c>
      <c r="K231" s="108">
        <v>0</v>
      </c>
      <c r="L231" s="108">
        <v>0.2</v>
      </c>
      <c r="M231" s="108">
        <v>0</v>
      </c>
      <c r="N231" s="106">
        <v>7</v>
      </c>
      <c r="O231" s="108">
        <v>0.55</v>
      </c>
      <c r="P231" s="108">
        <v>0.02</v>
      </c>
      <c r="Q231" s="108">
        <v>0</v>
      </c>
      <c r="R231" s="108">
        <v>0</v>
      </c>
      <c r="S231" s="108">
        <v>0</v>
      </c>
      <c r="T231" s="108" t="s">
        <v>20</v>
      </c>
      <c r="U231" s="108" t="s">
        <v>20</v>
      </c>
      <c r="V231" s="108" t="s">
        <v>20</v>
      </c>
      <c r="W231" s="108" t="s">
        <v>20</v>
      </c>
      <c r="X231" s="108" t="s">
        <v>20</v>
      </c>
      <c r="Y231" s="108" t="s">
        <v>20</v>
      </c>
      <c r="Z231" s="108" t="s">
        <v>20</v>
      </c>
    </row>
    <row r="232" spans="1:26" ht="15">
      <c r="A232" s="106">
        <v>8</v>
      </c>
      <c r="B232" s="108">
        <v>0</v>
      </c>
      <c r="C232" s="108">
        <v>0</v>
      </c>
      <c r="D232" s="108">
        <v>0</v>
      </c>
      <c r="E232" s="108">
        <v>0</v>
      </c>
      <c r="F232" s="108">
        <v>0</v>
      </c>
      <c r="G232" s="108">
        <v>0</v>
      </c>
      <c r="H232" s="108">
        <v>0.27</v>
      </c>
      <c r="I232" s="108">
        <v>0</v>
      </c>
      <c r="J232" s="108">
        <v>0</v>
      </c>
      <c r="K232" s="108">
        <v>2.28</v>
      </c>
      <c r="L232" s="108">
        <v>0</v>
      </c>
      <c r="M232" s="108">
        <v>0.88</v>
      </c>
      <c r="N232" s="106">
        <v>8</v>
      </c>
      <c r="O232" s="108">
        <v>0</v>
      </c>
      <c r="P232" s="108">
        <v>0</v>
      </c>
      <c r="Q232" s="108">
        <v>0</v>
      </c>
      <c r="R232" s="108">
        <v>0</v>
      </c>
      <c r="S232" s="108">
        <v>0</v>
      </c>
      <c r="T232" s="108" t="s">
        <v>20</v>
      </c>
      <c r="U232" s="108" t="s">
        <v>20</v>
      </c>
      <c r="V232" s="108" t="s">
        <v>20</v>
      </c>
      <c r="W232" s="108" t="s">
        <v>20</v>
      </c>
      <c r="X232" s="108" t="s">
        <v>20</v>
      </c>
      <c r="Y232" s="108" t="s">
        <v>20</v>
      </c>
      <c r="Z232" s="108" t="s">
        <v>20</v>
      </c>
    </row>
    <row r="233" spans="1:26" ht="15">
      <c r="A233" s="106">
        <v>9</v>
      </c>
      <c r="B233" s="108">
        <v>0.2</v>
      </c>
      <c r="C233" s="108">
        <v>0</v>
      </c>
      <c r="D233" s="108">
        <v>0</v>
      </c>
      <c r="E233" s="108">
        <v>0</v>
      </c>
      <c r="F233" s="108">
        <v>0</v>
      </c>
      <c r="G233" s="108">
        <v>0</v>
      </c>
      <c r="H233" s="108">
        <v>0.02</v>
      </c>
      <c r="I233" s="108">
        <v>0.45</v>
      </c>
      <c r="J233" s="108">
        <v>0.14</v>
      </c>
      <c r="K233" s="108">
        <v>0.02</v>
      </c>
      <c r="L233" s="108">
        <v>0</v>
      </c>
      <c r="M233" s="108">
        <v>0.07</v>
      </c>
      <c r="N233" s="106">
        <v>9</v>
      </c>
      <c r="O233" s="108">
        <v>0</v>
      </c>
      <c r="P233" s="108">
        <v>0</v>
      </c>
      <c r="Q233" s="108">
        <v>0</v>
      </c>
      <c r="R233" s="108">
        <v>0</v>
      </c>
      <c r="S233" s="108">
        <v>0.08</v>
      </c>
      <c r="T233" s="108" t="s">
        <v>20</v>
      </c>
      <c r="U233" s="108" t="s">
        <v>20</v>
      </c>
      <c r="V233" s="108" t="s">
        <v>20</v>
      </c>
      <c r="W233" s="108" t="s">
        <v>20</v>
      </c>
      <c r="X233" s="108" t="s">
        <v>20</v>
      </c>
      <c r="Y233" s="108" t="s">
        <v>20</v>
      </c>
      <c r="Z233" s="108" t="s">
        <v>20</v>
      </c>
    </row>
    <row r="234" spans="1:26" ht="15">
      <c r="A234" s="106">
        <v>10</v>
      </c>
      <c r="B234" s="108">
        <v>0</v>
      </c>
      <c r="C234" s="108">
        <v>0</v>
      </c>
      <c r="D234" s="108">
        <v>0</v>
      </c>
      <c r="E234" s="108">
        <v>0.03</v>
      </c>
      <c r="F234" s="108">
        <v>0</v>
      </c>
      <c r="G234" s="108">
        <v>0</v>
      </c>
      <c r="H234" s="108">
        <v>0.27</v>
      </c>
      <c r="I234" s="108">
        <v>0</v>
      </c>
      <c r="J234" s="108">
        <v>0</v>
      </c>
      <c r="K234" s="108">
        <v>0</v>
      </c>
      <c r="L234" s="108">
        <v>0</v>
      </c>
      <c r="M234" s="108">
        <v>0</v>
      </c>
      <c r="N234" s="106">
        <v>10</v>
      </c>
      <c r="O234" s="108">
        <v>0</v>
      </c>
      <c r="P234" s="108">
        <v>0</v>
      </c>
      <c r="Q234" s="108">
        <v>0</v>
      </c>
      <c r="R234" s="108">
        <v>0</v>
      </c>
      <c r="S234" s="108">
        <v>0.02</v>
      </c>
      <c r="T234" s="108" t="s">
        <v>20</v>
      </c>
      <c r="U234" s="108" t="s">
        <v>20</v>
      </c>
      <c r="V234" s="108" t="s">
        <v>20</v>
      </c>
      <c r="W234" s="108" t="s">
        <v>20</v>
      </c>
      <c r="X234" s="108" t="s">
        <v>20</v>
      </c>
      <c r="Y234" s="108" t="s">
        <v>20</v>
      </c>
      <c r="Z234" s="108" t="s">
        <v>20</v>
      </c>
    </row>
    <row r="235" spans="1:26" ht="15">
      <c r="A235" s="106">
        <v>11</v>
      </c>
      <c r="B235" s="108">
        <v>0</v>
      </c>
      <c r="C235" s="108">
        <v>0</v>
      </c>
      <c r="D235" s="108">
        <v>0.91</v>
      </c>
      <c r="E235" s="108">
        <v>0</v>
      </c>
      <c r="F235" s="108">
        <v>0</v>
      </c>
      <c r="G235" s="108">
        <v>0</v>
      </c>
      <c r="H235" s="108">
        <v>0.72</v>
      </c>
      <c r="I235" s="108">
        <v>0</v>
      </c>
      <c r="J235" s="108">
        <v>0</v>
      </c>
      <c r="K235" s="108">
        <v>0</v>
      </c>
      <c r="L235" s="108">
        <v>2.61</v>
      </c>
      <c r="M235" s="108">
        <v>0</v>
      </c>
      <c r="N235" s="106">
        <v>11</v>
      </c>
      <c r="O235" s="108">
        <v>0</v>
      </c>
      <c r="P235" s="108">
        <v>0</v>
      </c>
      <c r="Q235" s="108">
        <v>0</v>
      </c>
      <c r="R235" s="108">
        <v>0</v>
      </c>
      <c r="S235" s="108">
        <v>0.01</v>
      </c>
      <c r="T235" s="108" t="s">
        <v>20</v>
      </c>
      <c r="U235" s="108" t="s">
        <v>20</v>
      </c>
      <c r="V235" s="108" t="s">
        <v>20</v>
      </c>
      <c r="W235" s="108" t="s">
        <v>20</v>
      </c>
      <c r="X235" s="108" t="s">
        <v>20</v>
      </c>
      <c r="Y235" s="108" t="s">
        <v>20</v>
      </c>
      <c r="Z235" s="108" t="s">
        <v>20</v>
      </c>
    </row>
    <row r="236" spans="1:26" ht="15">
      <c r="A236" s="106">
        <v>12</v>
      </c>
      <c r="B236" s="108">
        <v>0</v>
      </c>
      <c r="C236" s="108">
        <v>0</v>
      </c>
      <c r="D236" s="108">
        <v>0.06</v>
      </c>
      <c r="E236" s="108">
        <v>0</v>
      </c>
      <c r="F236" s="108">
        <v>0</v>
      </c>
      <c r="G236" s="108">
        <v>0</v>
      </c>
      <c r="H236" s="108">
        <v>0</v>
      </c>
      <c r="I236" s="108">
        <v>0.16</v>
      </c>
      <c r="J236" s="108">
        <v>0.52</v>
      </c>
      <c r="K236" s="108">
        <v>0</v>
      </c>
      <c r="L236" s="108">
        <v>0.44</v>
      </c>
      <c r="M236" s="108">
        <v>0.89</v>
      </c>
      <c r="N236" s="106">
        <v>12</v>
      </c>
      <c r="O236" s="108">
        <v>0</v>
      </c>
      <c r="P236" s="108">
        <v>0.92</v>
      </c>
      <c r="Q236" s="108">
        <v>0</v>
      </c>
      <c r="R236" s="108">
        <v>0.03</v>
      </c>
      <c r="S236" s="108">
        <v>0.01</v>
      </c>
      <c r="T236" s="108" t="s">
        <v>20</v>
      </c>
      <c r="U236" s="108" t="s">
        <v>20</v>
      </c>
      <c r="V236" s="108" t="s">
        <v>20</v>
      </c>
      <c r="W236" s="108" t="s">
        <v>20</v>
      </c>
      <c r="X236" s="108" t="s">
        <v>20</v>
      </c>
      <c r="Y236" s="108" t="s">
        <v>20</v>
      </c>
      <c r="Z236" s="108" t="s">
        <v>20</v>
      </c>
    </row>
    <row r="237" spans="1:26" ht="15">
      <c r="A237" s="106">
        <v>13</v>
      </c>
      <c r="B237" s="108">
        <v>0</v>
      </c>
      <c r="C237" s="108">
        <v>0</v>
      </c>
      <c r="D237" s="108">
        <v>0</v>
      </c>
      <c r="E237" s="108">
        <v>0</v>
      </c>
      <c r="F237" s="108">
        <v>0</v>
      </c>
      <c r="G237" s="108">
        <v>0</v>
      </c>
      <c r="H237" s="108">
        <v>0</v>
      </c>
      <c r="I237" s="108">
        <v>0</v>
      </c>
      <c r="J237" s="108">
        <v>0</v>
      </c>
      <c r="K237" s="108">
        <v>0</v>
      </c>
      <c r="L237" s="108">
        <v>0</v>
      </c>
      <c r="M237" s="108">
        <v>0</v>
      </c>
      <c r="N237" s="106">
        <v>13</v>
      </c>
      <c r="O237" s="108">
        <v>0</v>
      </c>
      <c r="P237" s="108">
        <v>0</v>
      </c>
      <c r="Q237" s="108">
        <v>0</v>
      </c>
      <c r="R237" s="108">
        <v>0</v>
      </c>
      <c r="S237" s="108">
        <v>0.03</v>
      </c>
      <c r="T237" s="108" t="s">
        <v>20</v>
      </c>
      <c r="U237" s="108" t="s">
        <v>20</v>
      </c>
      <c r="V237" s="108" t="s">
        <v>20</v>
      </c>
      <c r="W237" s="108" t="s">
        <v>20</v>
      </c>
      <c r="X237" s="108" t="s">
        <v>20</v>
      </c>
      <c r="Y237" s="108" t="s">
        <v>20</v>
      </c>
      <c r="Z237" s="108" t="s">
        <v>20</v>
      </c>
    </row>
    <row r="238" spans="1:26" ht="15">
      <c r="A238" s="106">
        <v>14</v>
      </c>
      <c r="B238" s="108">
        <v>0</v>
      </c>
      <c r="C238" s="108">
        <v>0</v>
      </c>
      <c r="D238" s="108">
        <v>0</v>
      </c>
      <c r="E238" s="108">
        <v>0</v>
      </c>
      <c r="F238" s="108">
        <v>0</v>
      </c>
      <c r="G238" s="108">
        <v>0</v>
      </c>
      <c r="H238" s="108">
        <v>0</v>
      </c>
      <c r="I238" s="108">
        <v>0</v>
      </c>
      <c r="J238" s="108">
        <v>0</v>
      </c>
      <c r="K238" s="108">
        <v>0</v>
      </c>
      <c r="L238" s="108">
        <v>0.11</v>
      </c>
      <c r="M238" s="108">
        <v>0</v>
      </c>
      <c r="N238" s="106">
        <v>14</v>
      </c>
      <c r="O238" s="108">
        <v>1.37</v>
      </c>
      <c r="P238" s="108">
        <v>0</v>
      </c>
      <c r="Q238" s="108">
        <v>0</v>
      </c>
      <c r="R238" s="108">
        <v>0</v>
      </c>
      <c r="S238" s="108">
        <v>0</v>
      </c>
      <c r="T238" s="108" t="s">
        <v>20</v>
      </c>
      <c r="U238" s="108" t="s">
        <v>20</v>
      </c>
      <c r="V238" s="108" t="s">
        <v>20</v>
      </c>
      <c r="W238" s="108" t="s">
        <v>20</v>
      </c>
      <c r="X238" s="108" t="s">
        <v>20</v>
      </c>
      <c r="Y238" s="108" t="s">
        <v>20</v>
      </c>
      <c r="Z238" s="108" t="s">
        <v>20</v>
      </c>
    </row>
    <row r="239" spans="1:26" ht="15">
      <c r="A239" s="106">
        <v>15</v>
      </c>
      <c r="B239" s="108">
        <v>0.36</v>
      </c>
      <c r="C239" s="108">
        <v>0</v>
      </c>
      <c r="D239" s="108">
        <v>0</v>
      </c>
      <c r="E239" s="108">
        <v>0</v>
      </c>
      <c r="F239" s="108">
        <v>0</v>
      </c>
      <c r="G239" s="108">
        <v>0</v>
      </c>
      <c r="H239" s="108">
        <v>0</v>
      </c>
      <c r="I239" s="108">
        <v>0</v>
      </c>
      <c r="J239" s="108">
        <v>0</v>
      </c>
      <c r="K239" s="108">
        <v>0</v>
      </c>
      <c r="L239" s="108">
        <v>0</v>
      </c>
      <c r="M239" s="108">
        <v>0.25</v>
      </c>
      <c r="N239" s="106">
        <v>15</v>
      </c>
      <c r="O239" s="108">
        <v>1.29</v>
      </c>
      <c r="P239" s="108">
        <v>0</v>
      </c>
      <c r="Q239" s="108">
        <v>0</v>
      </c>
      <c r="R239" s="108">
        <v>0</v>
      </c>
      <c r="S239" s="108">
        <v>0</v>
      </c>
      <c r="T239" s="108" t="s">
        <v>20</v>
      </c>
      <c r="U239" s="108" t="s">
        <v>20</v>
      </c>
      <c r="V239" s="108" t="s">
        <v>20</v>
      </c>
      <c r="W239" s="108" t="s">
        <v>20</v>
      </c>
      <c r="X239" s="108" t="s">
        <v>20</v>
      </c>
      <c r="Y239" s="108" t="s">
        <v>20</v>
      </c>
      <c r="Z239" s="108" t="s">
        <v>20</v>
      </c>
    </row>
    <row r="240" spans="1:26" ht="15">
      <c r="A240" s="106">
        <v>16</v>
      </c>
      <c r="B240" s="108">
        <v>0.04</v>
      </c>
      <c r="C240" s="108">
        <v>0</v>
      </c>
      <c r="D240" s="108">
        <v>0</v>
      </c>
      <c r="E240" s="108">
        <v>0</v>
      </c>
      <c r="F240" s="108">
        <v>0</v>
      </c>
      <c r="G240" s="108">
        <v>0</v>
      </c>
      <c r="H240" s="108">
        <v>0</v>
      </c>
      <c r="I240" s="108">
        <v>0.04</v>
      </c>
      <c r="J240" s="108">
        <v>0</v>
      </c>
      <c r="K240" s="108">
        <v>0.94</v>
      </c>
      <c r="L240" s="108">
        <v>0</v>
      </c>
      <c r="M240" s="108">
        <v>0</v>
      </c>
      <c r="N240" s="106">
        <v>16</v>
      </c>
      <c r="O240" s="108">
        <v>0.02</v>
      </c>
      <c r="P240" s="108">
        <v>0</v>
      </c>
      <c r="Q240" s="108">
        <v>0</v>
      </c>
      <c r="R240" s="108">
        <v>0</v>
      </c>
      <c r="S240" s="108">
        <v>0</v>
      </c>
      <c r="T240" s="108" t="s">
        <v>20</v>
      </c>
      <c r="U240" s="108" t="s">
        <v>20</v>
      </c>
      <c r="V240" s="108" t="s">
        <v>20</v>
      </c>
      <c r="W240" s="108" t="s">
        <v>20</v>
      </c>
      <c r="X240" s="108" t="s">
        <v>20</v>
      </c>
      <c r="Y240" s="108" t="s">
        <v>20</v>
      </c>
      <c r="Z240" s="108" t="s">
        <v>20</v>
      </c>
    </row>
    <row r="241" spans="1:26" ht="15">
      <c r="A241" s="106">
        <v>17</v>
      </c>
      <c r="B241" s="108">
        <v>1.06</v>
      </c>
      <c r="C241" s="108">
        <v>0</v>
      </c>
      <c r="D241" s="108">
        <v>0</v>
      </c>
      <c r="E241" s="108">
        <v>0.04</v>
      </c>
      <c r="F241" s="108">
        <v>0</v>
      </c>
      <c r="G241" s="108">
        <v>0.2</v>
      </c>
      <c r="H241" s="108">
        <v>0</v>
      </c>
      <c r="I241" s="108">
        <v>0</v>
      </c>
      <c r="J241" s="108">
        <v>0.01</v>
      </c>
      <c r="K241" s="108">
        <v>0</v>
      </c>
      <c r="L241" s="108">
        <v>0</v>
      </c>
      <c r="M241" s="108">
        <v>0</v>
      </c>
      <c r="N241" s="106">
        <v>17</v>
      </c>
      <c r="O241" s="108">
        <v>0</v>
      </c>
      <c r="P241" s="108">
        <v>0</v>
      </c>
      <c r="Q241" s="108">
        <v>0.21</v>
      </c>
      <c r="R241" s="108">
        <v>0</v>
      </c>
      <c r="S241" s="108">
        <v>0.21</v>
      </c>
      <c r="T241" s="108" t="s">
        <v>20</v>
      </c>
      <c r="U241" s="108" t="s">
        <v>20</v>
      </c>
      <c r="V241" s="108" t="s">
        <v>20</v>
      </c>
      <c r="W241" s="108" t="s">
        <v>20</v>
      </c>
      <c r="X241" s="108" t="s">
        <v>20</v>
      </c>
      <c r="Y241" s="108" t="s">
        <v>20</v>
      </c>
      <c r="Z241" s="108" t="s">
        <v>20</v>
      </c>
    </row>
    <row r="242" spans="1:26" ht="15">
      <c r="A242" s="106">
        <v>18</v>
      </c>
      <c r="B242" s="108">
        <v>0.28</v>
      </c>
      <c r="C242" s="108">
        <v>0</v>
      </c>
      <c r="D242" s="108">
        <v>0.42</v>
      </c>
      <c r="E242" s="108">
        <v>0</v>
      </c>
      <c r="F242" s="108">
        <v>0</v>
      </c>
      <c r="G242" s="108">
        <v>0</v>
      </c>
      <c r="H242" s="108">
        <v>0</v>
      </c>
      <c r="I242" s="108">
        <v>0</v>
      </c>
      <c r="J242" s="108">
        <v>0.03</v>
      </c>
      <c r="K242" s="108">
        <v>1.44</v>
      </c>
      <c r="L242" s="108">
        <v>0</v>
      </c>
      <c r="M242" s="108">
        <v>0</v>
      </c>
      <c r="N242" s="106">
        <v>18</v>
      </c>
      <c r="O242" s="108">
        <v>0</v>
      </c>
      <c r="P242" s="108">
        <v>0</v>
      </c>
      <c r="Q242" s="108">
        <v>0</v>
      </c>
      <c r="R242" s="108">
        <v>0</v>
      </c>
      <c r="S242" s="108">
        <v>0</v>
      </c>
      <c r="T242" s="108" t="s">
        <v>20</v>
      </c>
      <c r="U242" s="108" t="s">
        <v>20</v>
      </c>
      <c r="V242" s="108" t="s">
        <v>20</v>
      </c>
      <c r="W242" s="108" t="s">
        <v>20</v>
      </c>
      <c r="X242" s="108" t="s">
        <v>20</v>
      </c>
      <c r="Y242" s="108" t="s">
        <v>20</v>
      </c>
      <c r="Z242" s="108" t="s">
        <v>20</v>
      </c>
    </row>
    <row r="243" spans="1:26" ht="15">
      <c r="A243" s="106">
        <v>19</v>
      </c>
      <c r="B243" s="108">
        <v>0.23</v>
      </c>
      <c r="C243" s="108">
        <v>0</v>
      </c>
      <c r="D243" s="108">
        <v>0</v>
      </c>
      <c r="E243" s="108">
        <v>0</v>
      </c>
      <c r="F243" s="108">
        <v>0</v>
      </c>
      <c r="G243" s="108">
        <v>0.04</v>
      </c>
      <c r="H243" s="108">
        <v>0.48</v>
      </c>
      <c r="I243" s="108">
        <v>0</v>
      </c>
      <c r="J243" s="108">
        <v>0</v>
      </c>
      <c r="K243" s="108">
        <v>0</v>
      </c>
      <c r="L243" s="108">
        <v>0</v>
      </c>
      <c r="M243" s="108">
        <v>0</v>
      </c>
      <c r="N243" s="106">
        <v>19</v>
      </c>
      <c r="O243" s="108">
        <v>0</v>
      </c>
      <c r="P243" s="108">
        <v>0</v>
      </c>
      <c r="Q243" s="108">
        <v>0.18</v>
      </c>
      <c r="R243" s="108">
        <v>0</v>
      </c>
      <c r="S243" s="108" t="s">
        <v>20</v>
      </c>
      <c r="T243" s="108" t="s">
        <v>20</v>
      </c>
      <c r="U243" s="108" t="s">
        <v>20</v>
      </c>
      <c r="V243" s="108" t="s">
        <v>20</v>
      </c>
      <c r="W243" s="108" t="s">
        <v>20</v>
      </c>
      <c r="X243" s="108" t="s">
        <v>20</v>
      </c>
      <c r="Y243" s="108" t="s">
        <v>20</v>
      </c>
      <c r="Z243" s="108" t="s">
        <v>20</v>
      </c>
    </row>
    <row r="244" spans="1:26" ht="15">
      <c r="A244" s="106">
        <v>20</v>
      </c>
      <c r="B244" s="108">
        <v>0</v>
      </c>
      <c r="C244" s="108">
        <v>0</v>
      </c>
      <c r="D244" s="108">
        <v>0</v>
      </c>
      <c r="E244" s="108">
        <v>0</v>
      </c>
      <c r="F244" s="108">
        <v>0</v>
      </c>
      <c r="G244" s="108">
        <v>0</v>
      </c>
      <c r="H244" s="108">
        <v>0</v>
      </c>
      <c r="I244" s="108">
        <v>0</v>
      </c>
      <c r="J244" s="108">
        <v>0</v>
      </c>
      <c r="K244" s="108">
        <v>0</v>
      </c>
      <c r="L244" s="108">
        <v>0</v>
      </c>
      <c r="M244" s="108">
        <v>0</v>
      </c>
      <c r="N244" s="106">
        <v>20</v>
      </c>
      <c r="O244" s="108">
        <v>0</v>
      </c>
      <c r="P244" s="108">
        <v>0</v>
      </c>
      <c r="Q244" s="108">
        <v>0</v>
      </c>
      <c r="R244" s="108">
        <v>0</v>
      </c>
      <c r="S244" s="108" t="s">
        <v>20</v>
      </c>
      <c r="T244" s="108" t="s">
        <v>20</v>
      </c>
      <c r="U244" s="108" t="s">
        <v>20</v>
      </c>
      <c r="V244" s="108" t="s">
        <v>20</v>
      </c>
      <c r="W244" s="108" t="s">
        <v>20</v>
      </c>
      <c r="X244" s="108" t="s">
        <v>20</v>
      </c>
      <c r="Y244" s="108" t="s">
        <v>20</v>
      </c>
      <c r="Z244" s="108" t="s">
        <v>20</v>
      </c>
    </row>
    <row r="245" spans="1:26" ht="15">
      <c r="A245" s="106">
        <v>21</v>
      </c>
      <c r="B245" s="108">
        <v>0</v>
      </c>
      <c r="C245" s="108">
        <v>0</v>
      </c>
      <c r="D245" s="108">
        <v>0</v>
      </c>
      <c r="E245" s="108">
        <v>0</v>
      </c>
      <c r="F245" s="108">
        <v>0</v>
      </c>
      <c r="G245" s="108">
        <v>0</v>
      </c>
      <c r="H245" s="108">
        <v>0</v>
      </c>
      <c r="I245" s="108">
        <v>0</v>
      </c>
      <c r="J245" s="108">
        <v>0</v>
      </c>
      <c r="K245" s="108">
        <v>0</v>
      </c>
      <c r="L245" s="108">
        <v>0</v>
      </c>
      <c r="M245" s="108">
        <v>0</v>
      </c>
      <c r="N245" s="106">
        <v>21</v>
      </c>
      <c r="O245" s="108">
        <v>0</v>
      </c>
      <c r="P245" s="108">
        <v>0</v>
      </c>
      <c r="Q245" s="108">
        <v>0</v>
      </c>
      <c r="R245" s="108">
        <v>0</v>
      </c>
      <c r="S245" s="108" t="s">
        <v>20</v>
      </c>
      <c r="T245" s="108" t="s">
        <v>20</v>
      </c>
      <c r="U245" s="108" t="s">
        <v>20</v>
      </c>
      <c r="V245" s="108" t="s">
        <v>20</v>
      </c>
      <c r="W245" s="108" t="s">
        <v>20</v>
      </c>
      <c r="X245" s="108" t="s">
        <v>20</v>
      </c>
      <c r="Y245" s="108" t="s">
        <v>20</v>
      </c>
      <c r="Z245" s="108" t="s">
        <v>20</v>
      </c>
    </row>
    <row r="246" spans="1:26" ht="15">
      <c r="A246" s="106">
        <v>22</v>
      </c>
      <c r="B246" s="108">
        <v>0</v>
      </c>
      <c r="C246" s="108">
        <v>0</v>
      </c>
      <c r="D246" s="108">
        <v>0</v>
      </c>
      <c r="E246" s="108">
        <v>0</v>
      </c>
      <c r="F246" s="108">
        <v>0</v>
      </c>
      <c r="G246" s="108">
        <v>0</v>
      </c>
      <c r="H246" s="108">
        <v>0</v>
      </c>
      <c r="I246" s="108">
        <v>0.36</v>
      </c>
      <c r="J246" s="108">
        <v>0</v>
      </c>
      <c r="K246" s="108">
        <v>0</v>
      </c>
      <c r="L246" s="108">
        <v>0</v>
      </c>
      <c r="M246" s="108">
        <v>0</v>
      </c>
      <c r="N246" s="106">
        <v>22</v>
      </c>
      <c r="O246" s="108">
        <v>2.12</v>
      </c>
      <c r="P246" s="108">
        <v>0</v>
      </c>
      <c r="Q246" s="108">
        <v>0</v>
      </c>
      <c r="R246" s="108">
        <v>0</v>
      </c>
      <c r="S246" s="108" t="s">
        <v>20</v>
      </c>
      <c r="T246" s="108" t="s">
        <v>20</v>
      </c>
      <c r="U246" s="108" t="s">
        <v>20</v>
      </c>
      <c r="V246" s="108" t="s">
        <v>20</v>
      </c>
      <c r="W246" s="108" t="s">
        <v>20</v>
      </c>
      <c r="X246" s="108" t="s">
        <v>20</v>
      </c>
      <c r="Y246" s="108" t="s">
        <v>20</v>
      </c>
      <c r="Z246" s="108" t="s">
        <v>20</v>
      </c>
    </row>
    <row r="247" spans="1:26" ht="15">
      <c r="A247" s="106">
        <v>23</v>
      </c>
      <c r="B247" s="108">
        <v>0</v>
      </c>
      <c r="C247" s="108">
        <v>0</v>
      </c>
      <c r="D247" s="108">
        <v>0</v>
      </c>
      <c r="E247" s="108">
        <v>0</v>
      </c>
      <c r="F247" s="108">
        <v>0</v>
      </c>
      <c r="G247" s="108">
        <v>0</v>
      </c>
      <c r="H247" s="108">
        <v>0</v>
      </c>
      <c r="I247" s="108">
        <v>1.34</v>
      </c>
      <c r="J247" s="108">
        <v>0.12</v>
      </c>
      <c r="K247" s="108">
        <v>0</v>
      </c>
      <c r="L247" s="108">
        <v>0</v>
      </c>
      <c r="M247" s="108">
        <v>0</v>
      </c>
      <c r="N247" s="106">
        <v>23</v>
      </c>
      <c r="O247" s="108">
        <v>0.23</v>
      </c>
      <c r="P247" s="108">
        <v>0</v>
      </c>
      <c r="Q247" s="108">
        <v>0</v>
      </c>
      <c r="R247" s="108">
        <v>0</v>
      </c>
      <c r="S247" s="108" t="s">
        <v>20</v>
      </c>
      <c r="T247" s="108" t="s">
        <v>20</v>
      </c>
      <c r="U247" s="108" t="s">
        <v>20</v>
      </c>
      <c r="V247" s="108" t="s">
        <v>20</v>
      </c>
      <c r="W247" s="108" t="s">
        <v>20</v>
      </c>
      <c r="X247" s="108" t="s">
        <v>20</v>
      </c>
      <c r="Y247" s="108" t="s">
        <v>20</v>
      </c>
      <c r="Z247" s="108" t="s">
        <v>20</v>
      </c>
    </row>
    <row r="248" spans="1:26" ht="15">
      <c r="A248" s="106">
        <v>24</v>
      </c>
      <c r="B248" s="108">
        <v>0</v>
      </c>
      <c r="C248" s="108">
        <v>0</v>
      </c>
      <c r="D248" s="108">
        <v>0</v>
      </c>
      <c r="E248" s="108">
        <v>0</v>
      </c>
      <c r="F248" s="108">
        <v>0</v>
      </c>
      <c r="G248" s="108">
        <v>0</v>
      </c>
      <c r="H248" s="108">
        <v>0</v>
      </c>
      <c r="I248" s="108">
        <v>0.3</v>
      </c>
      <c r="J248" s="108">
        <v>0</v>
      </c>
      <c r="K248" s="108">
        <v>0</v>
      </c>
      <c r="L248" s="108">
        <v>0</v>
      </c>
      <c r="M248" s="108">
        <v>0.3</v>
      </c>
      <c r="N248" s="106">
        <v>24</v>
      </c>
      <c r="O248" s="108">
        <v>0.07</v>
      </c>
      <c r="P248" s="108">
        <v>0</v>
      </c>
      <c r="Q248" s="108">
        <v>0.18</v>
      </c>
      <c r="R248" s="108">
        <v>0</v>
      </c>
      <c r="S248" s="108" t="s">
        <v>20</v>
      </c>
      <c r="T248" s="108" t="s">
        <v>20</v>
      </c>
      <c r="U248" s="108" t="s">
        <v>20</v>
      </c>
      <c r="V248" s="108" t="s">
        <v>20</v>
      </c>
      <c r="W248" s="108" t="s">
        <v>20</v>
      </c>
      <c r="X248" s="108" t="s">
        <v>20</v>
      </c>
      <c r="Y248" s="108" t="s">
        <v>20</v>
      </c>
      <c r="Z248" s="108" t="s">
        <v>20</v>
      </c>
    </row>
    <row r="249" spans="1:26" ht="15">
      <c r="A249" s="106">
        <v>25</v>
      </c>
      <c r="B249" s="108">
        <v>0</v>
      </c>
      <c r="C249" s="108">
        <v>0</v>
      </c>
      <c r="D249" s="108">
        <v>0</v>
      </c>
      <c r="E249" s="108">
        <v>0</v>
      </c>
      <c r="F249" s="108">
        <v>0</v>
      </c>
      <c r="G249" s="108">
        <v>0</v>
      </c>
      <c r="H249" s="108">
        <v>1.12</v>
      </c>
      <c r="I249" s="108">
        <v>0</v>
      </c>
      <c r="J249" s="108">
        <v>0</v>
      </c>
      <c r="K249" s="108">
        <v>0.33</v>
      </c>
      <c r="L249" s="108">
        <v>0.99</v>
      </c>
      <c r="M249" s="108">
        <v>0</v>
      </c>
      <c r="N249" s="106">
        <v>25</v>
      </c>
      <c r="O249" s="108">
        <v>0</v>
      </c>
      <c r="P249" s="108">
        <v>0</v>
      </c>
      <c r="Q249" s="108">
        <v>0</v>
      </c>
      <c r="R249" s="108">
        <v>0</v>
      </c>
      <c r="S249" s="108" t="s">
        <v>20</v>
      </c>
      <c r="T249" s="108" t="s">
        <v>20</v>
      </c>
      <c r="U249" s="108" t="s">
        <v>20</v>
      </c>
      <c r="V249" s="108" t="s">
        <v>20</v>
      </c>
      <c r="W249" s="108" t="s">
        <v>20</v>
      </c>
      <c r="X249" s="108" t="s">
        <v>20</v>
      </c>
      <c r="Y249" s="108" t="s">
        <v>20</v>
      </c>
      <c r="Z249" s="108" t="s">
        <v>20</v>
      </c>
    </row>
    <row r="250" spans="1:26" ht="15">
      <c r="A250" s="106">
        <v>26</v>
      </c>
      <c r="B250" s="108">
        <v>0</v>
      </c>
      <c r="C250" s="108">
        <v>0.02</v>
      </c>
      <c r="D250" s="108">
        <v>0</v>
      </c>
      <c r="E250" s="108">
        <v>0</v>
      </c>
      <c r="F250" s="108">
        <v>0</v>
      </c>
      <c r="G250" s="108">
        <v>0</v>
      </c>
      <c r="H250" s="108">
        <v>0</v>
      </c>
      <c r="I250" s="108">
        <v>0</v>
      </c>
      <c r="J250" s="108">
        <v>0</v>
      </c>
      <c r="K250" s="108">
        <v>0</v>
      </c>
      <c r="L250" s="108">
        <v>0</v>
      </c>
      <c r="M250" s="108">
        <v>0</v>
      </c>
      <c r="N250" s="106">
        <v>26</v>
      </c>
      <c r="O250" s="108">
        <v>0</v>
      </c>
      <c r="P250" s="108">
        <v>0</v>
      </c>
      <c r="Q250" s="108">
        <v>0</v>
      </c>
      <c r="R250" s="108">
        <v>0.03</v>
      </c>
      <c r="S250" s="108" t="s">
        <v>20</v>
      </c>
      <c r="T250" s="108" t="s">
        <v>20</v>
      </c>
      <c r="U250" s="108" t="s">
        <v>20</v>
      </c>
      <c r="V250" s="108" t="s">
        <v>20</v>
      </c>
      <c r="W250" s="108" t="s">
        <v>20</v>
      </c>
      <c r="X250" s="108" t="s">
        <v>20</v>
      </c>
      <c r="Y250" s="108" t="s">
        <v>20</v>
      </c>
      <c r="Z250" s="108" t="s">
        <v>20</v>
      </c>
    </row>
    <row r="251" spans="1:26" ht="15">
      <c r="A251" s="106">
        <v>27</v>
      </c>
      <c r="B251" s="108">
        <v>0</v>
      </c>
      <c r="C251" s="108">
        <v>0</v>
      </c>
      <c r="D251" s="108">
        <v>0</v>
      </c>
      <c r="E251" s="108">
        <v>0</v>
      </c>
      <c r="F251" s="108">
        <v>0</v>
      </c>
      <c r="G251" s="108">
        <v>0</v>
      </c>
      <c r="H251" s="108">
        <v>0</v>
      </c>
      <c r="I251" s="108">
        <v>0.23</v>
      </c>
      <c r="J251" s="108">
        <v>0.74</v>
      </c>
      <c r="K251" s="108">
        <v>0</v>
      </c>
      <c r="L251" s="108">
        <v>0.11</v>
      </c>
      <c r="M251" s="108">
        <v>0</v>
      </c>
      <c r="N251" s="106">
        <v>27</v>
      </c>
      <c r="O251" s="108">
        <v>0</v>
      </c>
      <c r="P251" s="108">
        <v>0</v>
      </c>
      <c r="Q251" s="108">
        <v>0</v>
      </c>
      <c r="R251" s="108">
        <v>0.02</v>
      </c>
      <c r="S251" s="108" t="s">
        <v>20</v>
      </c>
      <c r="T251" s="108" t="s">
        <v>20</v>
      </c>
      <c r="U251" s="108" t="s">
        <v>20</v>
      </c>
      <c r="V251" s="108" t="s">
        <v>20</v>
      </c>
      <c r="W251" s="108" t="s">
        <v>20</v>
      </c>
      <c r="X251" s="108" t="s">
        <v>20</v>
      </c>
      <c r="Y251" s="108" t="s">
        <v>20</v>
      </c>
      <c r="Z251" s="108" t="s">
        <v>20</v>
      </c>
    </row>
    <row r="252" spans="1:26" ht="15">
      <c r="A252" s="106">
        <v>28</v>
      </c>
      <c r="B252" s="108">
        <v>0</v>
      </c>
      <c r="C252" s="108">
        <v>0</v>
      </c>
      <c r="D252" s="108">
        <v>0</v>
      </c>
      <c r="E252" s="108">
        <v>0</v>
      </c>
      <c r="F252" s="108">
        <v>0</v>
      </c>
      <c r="G252" s="108">
        <v>0</v>
      </c>
      <c r="H252" s="108">
        <v>0.24</v>
      </c>
      <c r="I252" s="108">
        <v>0.35</v>
      </c>
      <c r="J252" s="108">
        <v>0.08</v>
      </c>
      <c r="K252" s="108">
        <v>0</v>
      </c>
      <c r="L252" s="108">
        <v>0</v>
      </c>
      <c r="M252" s="108">
        <v>0</v>
      </c>
      <c r="N252" s="106">
        <v>28</v>
      </c>
      <c r="O252" s="108">
        <v>0</v>
      </c>
      <c r="P252" s="108">
        <v>0</v>
      </c>
      <c r="Q252" s="108">
        <v>0</v>
      </c>
      <c r="R252" s="108">
        <v>0.02</v>
      </c>
      <c r="S252" s="108" t="s">
        <v>20</v>
      </c>
      <c r="T252" s="108" t="s">
        <v>20</v>
      </c>
      <c r="U252" s="108" t="s">
        <v>20</v>
      </c>
      <c r="V252" s="108" t="s">
        <v>20</v>
      </c>
      <c r="W252" s="108" t="s">
        <v>20</v>
      </c>
      <c r="X252" s="108" t="s">
        <v>20</v>
      </c>
      <c r="Y252" s="108" t="s">
        <v>20</v>
      </c>
      <c r="Z252" s="108" t="s">
        <v>20</v>
      </c>
    </row>
    <row r="253" spans="1:26" ht="15">
      <c r="A253" s="106">
        <v>29</v>
      </c>
      <c r="B253" s="108">
        <v>0</v>
      </c>
      <c r="C253" s="108">
        <v>0</v>
      </c>
      <c r="D253" s="108">
        <v>0.04</v>
      </c>
      <c r="E253" s="108">
        <v>0</v>
      </c>
      <c r="F253" s="108">
        <v>0</v>
      </c>
      <c r="G253" s="108">
        <v>0</v>
      </c>
      <c r="H253" s="108">
        <v>0</v>
      </c>
      <c r="I253" s="108">
        <v>0.03</v>
      </c>
      <c r="J253" s="108">
        <v>0</v>
      </c>
      <c r="K253" s="108">
        <v>0.75</v>
      </c>
      <c r="L253" s="108">
        <v>0</v>
      </c>
      <c r="M253" s="108">
        <v>0</v>
      </c>
      <c r="N253" s="106">
        <v>29</v>
      </c>
      <c r="O253" s="108">
        <v>0</v>
      </c>
      <c r="P253" s="108">
        <v>0</v>
      </c>
      <c r="Q253" s="108">
        <v>0</v>
      </c>
      <c r="R253" s="108">
        <v>0</v>
      </c>
      <c r="S253" s="108"/>
      <c r="T253" s="108" t="s">
        <v>20</v>
      </c>
      <c r="U253" s="108" t="s">
        <v>20</v>
      </c>
      <c r="V253" s="108" t="s">
        <v>20</v>
      </c>
      <c r="W253" s="108" t="s">
        <v>20</v>
      </c>
      <c r="X253" s="108" t="s">
        <v>20</v>
      </c>
      <c r="Y253" s="108" t="s">
        <v>20</v>
      </c>
      <c r="Z253" s="108" t="s">
        <v>20</v>
      </c>
    </row>
    <row r="254" spans="1:26" ht="15">
      <c r="A254" s="106">
        <v>30</v>
      </c>
      <c r="B254" s="108">
        <v>0</v>
      </c>
      <c r="C254" s="108">
        <v>0</v>
      </c>
      <c r="D254" s="108">
        <v>0</v>
      </c>
      <c r="E254" s="108">
        <v>0.01</v>
      </c>
      <c r="F254" s="108"/>
      <c r="G254" s="108">
        <v>0</v>
      </c>
      <c r="H254" s="108">
        <v>0</v>
      </c>
      <c r="I254" s="108">
        <v>1.24</v>
      </c>
      <c r="J254" s="108">
        <v>0</v>
      </c>
      <c r="K254" s="108">
        <v>0.25</v>
      </c>
      <c r="L254" s="108">
        <v>0</v>
      </c>
      <c r="M254" s="108">
        <v>0</v>
      </c>
      <c r="N254" s="106">
        <v>30</v>
      </c>
      <c r="O254" s="108">
        <v>0</v>
      </c>
      <c r="P254" s="108">
        <v>0.02</v>
      </c>
      <c r="Q254" s="108">
        <v>0</v>
      </c>
      <c r="R254" s="108">
        <v>0</v>
      </c>
      <c r="S254" s="108"/>
      <c r="T254" s="108" t="s">
        <v>20</v>
      </c>
      <c r="U254" s="108" t="s">
        <v>20</v>
      </c>
      <c r="V254" s="108" t="s">
        <v>20</v>
      </c>
      <c r="W254" s="108" t="s">
        <v>20</v>
      </c>
      <c r="X254" s="108" t="s">
        <v>20</v>
      </c>
      <c r="Y254" s="108" t="s">
        <v>20</v>
      </c>
      <c r="Z254" s="108" t="s">
        <v>20</v>
      </c>
    </row>
    <row r="255" spans="1:26" ht="15">
      <c r="A255" s="106">
        <v>31</v>
      </c>
      <c r="B255" s="108">
        <v>0</v>
      </c>
      <c r="C255" s="108"/>
      <c r="D255" s="108">
        <v>0</v>
      </c>
      <c r="E255" s="108">
        <v>0.01</v>
      </c>
      <c r="F255" s="108"/>
      <c r="G255" s="108">
        <v>0.22</v>
      </c>
      <c r="H255" s="108"/>
      <c r="I255" s="108">
        <v>0</v>
      </c>
      <c r="J255" s="108"/>
      <c r="K255" s="108">
        <v>0</v>
      </c>
      <c r="L255" s="108">
        <v>0</v>
      </c>
      <c r="M255" s="108"/>
      <c r="N255" s="106">
        <v>31</v>
      </c>
      <c r="O255" s="108">
        <v>0</v>
      </c>
      <c r="P255" s="108"/>
      <c r="Q255" s="108">
        <v>0</v>
      </c>
      <c r="R255" s="108">
        <v>0</v>
      </c>
      <c r="S255" s="108"/>
      <c r="T255" s="108" t="s">
        <v>20</v>
      </c>
      <c r="U255" s="108"/>
      <c r="V255" s="108" t="s">
        <v>20</v>
      </c>
      <c r="W255" s="108"/>
      <c r="X255" s="108" t="s">
        <v>20</v>
      </c>
      <c r="Y255" s="108" t="s">
        <v>20</v>
      </c>
      <c r="Z255" s="108"/>
    </row>
    <row r="256" spans="1:26" ht="15">
      <c r="A256" s="106"/>
      <c r="B256" s="108" t="s">
        <v>15</v>
      </c>
      <c r="C256" s="108" t="s">
        <v>15</v>
      </c>
      <c r="D256" s="108" t="s">
        <v>15</v>
      </c>
      <c r="E256" s="108" t="s">
        <v>15</v>
      </c>
      <c r="F256" s="108" t="s">
        <v>15</v>
      </c>
      <c r="G256" s="108" t="s">
        <v>15</v>
      </c>
      <c r="H256" s="108" t="s">
        <v>15</v>
      </c>
      <c r="I256" s="108" t="s">
        <v>15</v>
      </c>
      <c r="J256" s="108" t="s">
        <v>15</v>
      </c>
      <c r="K256" s="108" t="s">
        <v>15</v>
      </c>
      <c r="L256" s="108" t="s">
        <v>15</v>
      </c>
      <c r="M256" s="108" t="s">
        <v>15</v>
      </c>
      <c r="N256" s="106"/>
      <c r="O256" s="108" t="s">
        <v>15</v>
      </c>
      <c r="P256" s="108" t="s">
        <v>15</v>
      </c>
      <c r="Q256" s="108" t="s">
        <v>15</v>
      </c>
      <c r="R256" s="108" t="s">
        <v>15</v>
      </c>
      <c r="S256" s="108" t="s">
        <v>15</v>
      </c>
      <c r="T256" s="108" t="s">
        <v>15</v>
      </c>
      <c r="U256" s="108" t="s">
        <v>15</v>
      </c>
      <c r="V256" s="108" t="s">
        <v>15</v>
      </c>
      <c r="W256" s="108" t="s">
        <v>15</v>
      </c>
      <c r="X256" s="108" t="s">
        <v>15</v>
      </c>
      <c r="Y256" s="108" t="s">
        <v>15</v>
      </c>
      <c r="Z256" s="108" t="s">
        <v>15</v>
      </c>
    </row>
    <row r="257" spans="2:26" ht="12.75">
      <c r="B257" s="108"/>
      <c r="C257" s="108"/>
      <c r="D257" s="108"/>
      <c r="E257" s="108"/>
      <c r="F257" s="108"/>
      <c r="G257" s="108"/>
      <c r="H257" s="108"/>
      <c r="I257" s="108"/>
      <c r="J257" s="108"/>
      <c r="K257" s="108"/>
      <c r="L257" s="108"/>
      <c r="M257" s="108"/>
      <c r="N257" s="104"/>
      <c r="O257" s="108"/>
      <c r="P257" s="108"/>
      <c r="Q257" s="108"/>
      <c r="R257" s="108"/>
      <c r="S257" s="108"/>
      <c r="T257" s="108"/>
      <c r="U257" s="108"/>
      <c r="V257" s="108"/>
      <c r="W257" s="108"/>
      <c r="X257" s="108"/>
      <c r="Y257" s="108"/>
      <c r="Z257" s="108"/>
    </row>
    <row r="258" spans="1:26" ht="15">
      <c r="A258" s="106" t="s">
        <v>16</v>
      </c>
      <c r="B258" s="108">
        <v>0</v>
      </c>
      <c r="C258" s="108">
        <v>0</v>
      </c>
      <c r="D258" s="108">
        <v>0</v>
      </c>
      <c r="E258" s="108">
        <v>0</v>
      </c>
      <c r="F258" s="108">
        <v>0</v>
      </c>
      <c r="G258" s="108">
        <v>0</v>
      </c>
      <c r="H258" s="108">
        <v>0</v>
      </c>
      <c r="I258" s="108">
        <v>0</v>
      </c>
      <c r="J258" s="108">
        <v>0</v>
      </c>
      <c r="K258" s="108">
        <v>0</v>
      </c>
      <c r="L258" s="108">
        <v>0</v>
      </c>
      <c r="M258" s="108">
        <v>0</v>
      </c>
      <c r="N258" s="106" t="s">
        <v>16</v>
      </c>
      <c r="O258" s="108">
        <v>0</v>
      </c>
      <c r="P258" s="108">
        <v>0</v>
      </c>
      <c r="Q258" s="108">
        <v>0</v>
      </c>
      <c r="R258" s="108">
        <v>0</v>
      </c>
      <c r="S258" s="108">
        <v>0</v>
      </c>
      <c r="T258" s="108"/>
      <c r="U258" s="108"/>
      <c r="V258" s="108"/>
      <c r="W258" s="108"/>
      <c r="X258" s="108"/>
      <c r="Y258" s="108"/>
      <c r="Z258" s="108"/>
    </row>
    <row r="259" spans="1:26" ht="15">
      <c r="A259" s="106" t="s">
        <v>17</v>
      </c>
      <c r="B259" s="108">
        <v>1.06</v>
      </c>
      <c r="C259" s="108">
        <v>0.02</v>
      </c>
      <c r="D259" s="108">
        <v>0.91</v>
      </c>
      <c r="E259" s="108">
        <v>0.04</v>
      </c>
      <c r="F259" s="108">
        <v>0.16</v>
      </c>
      <c r="G259" s="108">
        <v>0.22</v>
      </c>
      <c r="H259" s="108">
        <v>1.12</v>
      </c>
      <c r="I259" s="108">
        <v>1.34</v>
      </c>
      <c r="J259" s="108">
        <v>1.65</v>
      </c>
      <c r="K259" s="108">
        <v>2.28</v>
      </c>
      <c r="L259" s="108">
        <v>2.61</v>
      </c>
      <c r="M259" s="108">
        <v>0.89</v>
      </c>
      <c r="N259" s="106" t="s">
        <v>17</v>
      </c>
      <c r="O259" s="108">
        <v>2.12</v>
      </c>
      <c r="P259" s="108">
        <v>0.92</v>
      </c>
      <c r="Q259" s="108">
        <v>0.21</v>
      </c>
      <c r="R259" s="108">
        <v>0.03</v>
      </c>
      <c r="S259" s="108">
        <v>0.21</v>
      </c>
      <c r="T259" s="108"/>
      <c r="U259" s="108"/>
      <c r="V259" s="108"/>
      <c r="W259" s="108"/>
      <c r="X259" s="108"/>
      <c r="Y259" s="108"/>
      <c r="Z259" s="108"/>
    </row>
    <row r="260" spans="1:26" ht="15">
      <c r="A260" s="106" t="s">
        <v>18</v>
      </c>
      <c r="B260" s="108">
        <v>0.1</v>
      </c>
      <c r="C260" s="108">
        <v>0</v>
      </c>
      <c r="D260" s="108">
        <v>0.06</v>
      </c>
      <c r="E260" s="108">
        <v>0</v>
      </c>
      <c r="F260" s="108">
        <v>0.01</v>
      </c>
      <c r="G260" s="108">
        <v>0.02</v>
      </c>
      <c r="H260" s="108">
        <v>0.11</v>
      </c>
      <c r="I260" s="108">
        <v>0.15</v>
      </c>
      <c r="J260" s="108">
        <v>0.11</v>
      </c>
      <c r="K260" s="108">
        <v>0.19</v>
      </c>
      <c r="L260" s="108">
        <v>0.14</v>
      </c>
      <c r="M260" s="108">
        <v>0.1</v>
      </c>
      <c r="N260" s="106" t="s">
        <v>18</v>
      </c>
      <c r="O260" s="108">
        <v>0.19</v>
      </c>
      <c r="P260" s="108">
        <v>0.03</v>
      </c>
      <c r="Q260" s="108">
        <v>0.02</v>
      </c>
      <c r="R260" s="108">
        <v>0</v>
      </c>
      <c r="S260" s="108">
        <v>0.02</v>
      </c>
      <c r="T260" s="108"/>
      <c r="U260" s="108"/>
      <c r="V260" s="108"/>
      <c r="W260" s="108"/>
      <c r="X260" s="108"/>
      <c r="Y260" s="108"/>
      <c r="Z260" s="108"/>
    </row>
    <row r="261" spans="1:26" ht="15">
      <c r="A261" s="106" t="s">
        <v>19</v>
      </c>
      <c r="B261" s="108">
        <v>3.05</v>
      </c>
      <c r="C261" s="108">
        <v>0.02</v>
      </c>
      <c r="D261" s="108">
        <v>1.83</v>
      </c>
      <c r="E261" s="108">
        <v>0.09</v>
      </c>
      <c r="F261" s="108">
        <v>0.31</v>
      </c>
      <c r="G261" s="108">
        <v>0.51</v>
      </c>
      <c r="H261" s="108">
        <v>3.34</v>
      </c>
      <c r="I261" s="108">
        <v>4.68</v>
      </c>
      <c r="J261" s="108">
        <v>3.45</v>
      </c>
      <c r="K261" s="108">
        <v>6.01</v>
      </c>
      <c r="L261" s="108">
        <v>4.46</v>
      </c>
      <c r="M261" s="108">
        <v>3.02</v>
      </c>
      <c r="N261" s="106" t="s">
        <v>19</v>
      </c>
      <c r="O261" s="108">
        <v>5.8</v>
      </c>
      <c r="P261" s="108">
        <v>0.96</v>
      </c>
      <c r="Q261" s="108">
        <v>0.6</v>
      </c>
      <c r="R261" s="108">
        <v>0.1</v>
      </c>
      <c r="S261" s="108">
        <v>0.36</v>
      </c>
      <c r="T261" s="108"/>
      <c r="U261" s="108"/>
      <c r="V261" s="108"/>
      <c r="W261" s="108"/>
      <c r="X261" s="108"/>
      <c r="Y261" s="108"/>
      <c r="Z261" s="108"/>
    </row>
    <row r="262" spans="1:26" ht="15">
      <c r="A262" s="106" t="s">
        <v>118</v>
      </c>
      <c r="B262" s="108"/>
      <c r="C262" s="108"/>
      <c r="D262" s="108"/>
      <c r="E262" s="108"/>
      <c r="F262" s="108"/>
      <c r="G262" s="108"/>
      <c r="H262" s="108"/>
      <c r="I262" s="108"/>
      <c r="J262" s="108"/>
      <c r="K262" s="108"/>
      <c r="L262" s="108"/>
      <c r="M262" s="108"/>
      <c r="N262" s="106" t="s">
        <v>118</v>
      </c>
      <c r="O262" s="108"/>
      <c r="P262" s="108"/>
      <c r="Q262" s="108"/>
      <c r="R262" s="108"/>
      <c r="S262" s="108"/>
      <c r="T262" s="108"/>
      <c r="U262" s="108"/>
      <c r="V262" s="108"/>
      <c r="W262" s="108"/>
      <c r="X262" s="108"/>
      <c r="Y262" s="108"/>
      <c r="Z262" s="108"/>
    </row>
    <row r="263" spans="1:26" ht="15">
      <c r="A263" s="106" t="s">
        <v>456</v>
      </c>
      <c r="B263" s="108" t="s">
        <v>440</v>
      </c>
      <c r="C263" s="108" t="s">
        <v>441</v>
      </c>
      <c r="D263" s="108" t="s">
        <v>442</v>
      </c>
      <c r="E263" s="108" t="s">
        <v>419</v>
      </c>
      <c r="F263" s="108" t="s">
        <v>0</v>
      </c>
      <c r="G263" s="108"/>
      <c r="H263" s="108"/>
      <c r="I263" s="108"/>
      <c r="J263" s="109"/>
      <c r="K263" s="110" t="s">
        <v>420</v>
      </c>
      <c r="L263" s="108" t="s">
        <v>470</v>
      </c>
      <c r="M263" s="108" t="s">
        <v>471</v>
      </c>
      <c r="N263" s="106" t="s">
        <v>456</v>
      </c>
      <c r="O263" s="108" t="s">
        <v>440</v>
      </c>
      <c r="P263" s="108" t="s">
        <v>441</v>
      </c>
      <c r="Q263" s="108" t="s">
        <v>442</v>
      </c>
      <c r="R263" s="108" t="s">
        <v>419</v>
      </c>
      <c r="S263" s="108" t="s">
        <v>472</v>
      </c>
      <c r="T263" s="108"/>
      <c r="U263" s="111"/>
      <c r="V263" s="108"/>
      <c r="W263" s="109"/>
      <c r="X263" s="110" t="s">
        <v>420</v>
      </c>
      <c r="Y263" s="108" t="s">
        <v>470</v>
      </c>
      <c r="Z263" s="108" t="s">
        <v>473</v>
      </c>
    </row>
    <row r="264" spans="1:26" ht="15">
      <c r="A264" s="106" t="s">
        <v>457</v>
      </c>
      <c r="B264" s="108" t="s">
        <v>443</v>
      </c>
      <c r="C264" s="108" t="s">
        <v>444</v>
      </c>
      <c r="D264" s="108" t="s">
        <v>329</v>
      </c>
      <c r="E264" s="108" t="s">
        <v>421</v>
      </c>
      <c r="F264" s="108"/>
      <c r="G264" s="108"/>
      <c r="H264" s="108"/>
      <c r="I264" s="108"/>
      <c r="J264" s="108"/>
      <c r="K264" s="108"/>
      <c r="L264" s="108"/>
      <c r="M264" s="108"/>
      <c r="N264" s="106" t="s">
        <v>457</v>
      </c>
      <c r="O264" s="108" t="s">
        <v>443</v>
      </c>
      <c r="P264" s="108" t="s">
        <v>444</v>
      </c>
      <c r="Q264" s="108" t="s">
        <v>329</v>
      </c>
      <c r="R264" s="108" t="s">
        <v>421</v>
      </c>
      <c r="S264" s="108"/>
      <c r="T264" s="108"/>
      <c r="U264" s="108"/>
      <c r="V264" s="108"/>
      <c r="W264" s="108"/>
      <c r="X264" s="108"/>
      <c r="Y264" s="108"/>
      <c r="Z264" s="108"/>
    </row>
    <row r="265" spans="1:26" ht="15">
      <c r="A265" s="106" t="s">
        <v>458</v>
      </c>
      <c r="B265" s="108" t="s">
        <v>454</v>
      </c>
      <c r="C265" s="108" t="s">
        <v>54</v>
      </c>
      <c r="D265" s="108" t="s">
        <v>451</v>
      </c>
      <c r="E265" s="108" t="s">
        <v>436</v>
      </c>
      <c r="F265" s="108" t="s">
        <v>437</v>
      </c>
      <c r="G265" s="108" t="s">
        <v>432</v>
      </c>
      <c r="H265" s="108"/>
      <c r="I265" s="108"/>
      <c r="J265" s="108"/>
      <c r="K265" s="108"/>
      <c r="L265" s="108"/>
      <c r="M265" s="108"/>
      <c r="N265" s="106" t="s">
        <v>458</v>
      </c>
      <c r="O265" s="108" t="s">
        <v>454</v>
      </c>
      <c r="P265" s="108" t="s">
        <v>54</v>
      </c>
      <c r="Q265" s="108" t="s">
        <v>451</v>
      </c>
      <c r="R265" s="108" t="s">
        <v>436</v>
      </c>
      <c r="S265" s="108" t="s">
        <v>437</v>
      </c>
      <c r="T265" s="108" t="s">
        <v>432</v>
      </c>
      <c r="U265" s="108"/>
      <c r="V265" s="108"/>
      <c r="W265" s="108"/>
      <c r="X265" s="108"/>
      <c r="Y265" s="108"/>
      <c r="Z265" s="108"/>
    </row>
    <row r="266" spans="1:26" ht="15">
      <c r="A266" s="106"/>
      <c r="B266" s="108"/>
      <c r="C266" s="108"/>
      <c r="D266" s="108"/>
      <c r="E266" s="108"/>
      <c r="F266" s="108"/>
      <c r="G266" s="108"/>
      <c r="H266" s="108"/>
      <c r="I266" s="108"/>
      <c r="J266" s="108"/>
      <c r="K266" s="108"/>
      <c r="L266" s="108"/>
      <c r="M266" s="108"/>
      <c r="N266" s="106"/>
      <c r="O266" s="108"/>
      <c r="P266" s="108"/>
      <c r="Q266" s="108"/>
      <c r="R266" s="108"/>
      <c r="S266" s="108"/>
      <c r="T266" s="108"/>
      <c r="U266" s="108"/>
      <c r="V266" s="108"/>
      <c r="W266" s="108"/>
      <c r="X266" s="108"/>
      <c r="Y266" s="108"/>
      <c r="Z266" s="108"/>
    </row>
    <row r="267" spans="1:26" ht="15">
      <c r="A267" s="106" t="s">
        <v>2</v>
      </c>
      <c r="B267" s="108" t="s">
        <v>3</v>
      </c>
      <c r="C267" s="108" t="s">
        <v>4</v>
      </c>
      <c r="D267" s="108" t="s">
        <v>5</v>
      </c>
      <c r="E267" s="108" t="s">
        <v>6</v>
      </c>
      <c r="F267" s="108" t="s">
        <v>7</v>
      </c>
      <c r="G267" s="108" t="s">
        <v>8</v>
      </c>
      <c r="H267" s="108" t="s">
        <v>9</v>
      </c>
      <c r="I267" s="108" t="s">
        <v>31</v>
      </c>
      <c r="J267" s="108" t="s">
        <v>10</v>
      </c>
      <c r="K267" s="108" t="s">
        <v>11</v>
      </c>
      <c r="L267" s="108" t="s">
        <v>12</v>
      </c>
      <c r="M267" s="108" t="s">
        <v>13</v>
      </c>
      <c r="N267" s="106" t="s">
        <v>2</v>
      </c>
      <c r="O267" s="108" t="s">
        <v>3</v>
      </c>
      <c r="P267" s="108" t="s">
        <v>4</v>
      </c>
      <c r="Q267" s="108" t="s">
        <v>5</v>
      </c>
      <c r="R267" s="108" t="s">
        <v>6</v>
      </c>
      <c r="S267" s="108" t="s">
        <v>7</v>
      </c>
      <c r="T267" s="108" t="s">
        <v>8</v>
      </c>
      <c r="U267" s="108" t="s">
        <v>9</v>
      </c>
      <c r="V267" s="108" t="s">
        <v>31</v>
      </c>
      <c r="W267" s="108" t="s">
        <v>10</v>
      </c>
      <c r="X267" s="108" t="s">
        <v>11</v>
      </c>
      <c r="Y267" s="108" t="s">
        <v>12</v>
      </c>
      <c r="Z267" s="108" t="s">
        <v>13</v>
      </c>
    </row>
    <row r="268" spans="1:26" ht="15">
      <c r="A268" s="106" t="s">
        <v>14</v>
      </c>
      <c r="B268" s="108" t="s">
        <v>15</v>
      </c>
      <c r="C268" s="108" t="s">
        <v>15</v>
      </c>
      <c r="D268" s="108" t="s">
        <v>15</v>
      </c>
      <c r="E268" s="108" t="s">
        <v>15</v>
      </c>
      <c r="F268" s="108" t="s">
        <v>15</v>
      </c>
      <c r="G268" s="108" t="s">
        <v>15</v>
      </c>
      <c r="H268" s="108" t="s">
        <v>15</v>
      </c>
      <c r="I268" s="108" t="s">
        <v>15</v>
      </c>
      <c r="J268" s="108" t="s">
        <v>15</v>
      </c>
      <c r="K268" s="108" t="s">
        <v>15</v>
      </c>
      <c r="L268" s="108" t="s">
        <v>15</v>
      </c>
      <c r="M268" s="108" t="s">
        <v>15</v>
      </c>
      <c r="N268" s="106" t="s">
        <v>14</v>
      </c>
      <c r="O268" s="108" t="s">
        <v>15</v>
      </c>
      <c r="P268" s="108" t="s">
        <v>15</v>
      </c>
      <c r="Q268" s="108" t="s">
        <v>15</v>
      </c>
      <c r="R268" s="108" t="s">
        <v>15</v>
      </c>
      <c r="S268" s="108" t="s">
        <v>15</v>
      </c>
      <c r="T268" s="108" t="s">
        <v>15</v>
      </c>
      <c r="U268" s="108" t="s">
        <v>15</v>
      </c>
      <c r="V268" s="108" t="s">
        <v>15</v>
      </c>
      <c r="W268" s="108" t="s">
        <v>15</v>
      </c>
      <c r="X268" s="108" t="s">
        <v>15</v>
      </c>
      <c r="Y268" s="108" t="s">
        <v>15</v>
      </c>
      <c r="Z268" s="108" t="s">
        <v>15</v>
      </c>
    </row>
    <row r="269" spans="1:26" ht="15">
      <c r="A269" s="106">
        <v>1</v>
      </c>
      <c r="B269" s="108">
        <v>0.2</v>
      </c>
      <c r="C269" s="108">
        <v>0.3</v>
      </c>
      <c r="D269" s="108">
        <v>0.2</v>
      </c>
      <c r="E269" s="108">
        <v>0.2</v>
      </c>
      <c r="F269" s="108">
        <v>0.2</v>
      </c>
      <c r="G269" s="108">
        <v>0.2</v>
      </c>
      <c r="H269" s="108">
        <v>0.2</v>
      </c>
      <c r="I269" s="108">
        <v>0.2</v>
      </c>
      <c r="J269" s="108">
        <v>215</v>
      </c>
      <c r="K269" s="108">
        <v>112.2</v>
      </c>
      <c r="L269" s="108">
        <v>315.2</v>
      </c>
      <c r="M269" s="108">
        <v>320</v>
      </c>
      <c r="N269" s="106">
        <v>1</v>
      </c>
      <c r="O269" s="108">
        <v>0</v>
      </c>
      <c r="P269" s="108">
        <v>200</v>
      </c>
      <c r="Q269" s="108">
        <v>100</v>
      </c>
      <c r="R269" s="108">
        <v>0</v>
      </c>
      <c r="S269" s="108">
        <v>0</v>
      </c>
      <c r="T269" s="108" t="s">
        <v>20</v>
      </c>
      <c r="U269" s="108" t="s">
        <v>20</v>
      </c>
      <c r="V269" s="108" t="s">
        <v>20</v>
      </c>
      <c r="W269" s="108" t="s">
        <v>20</v>
      </c>
      <c r="X269" s="108" t="s">
        <v>20</v>
      </c>
      <c r="Y269" s="108" t="s">
        <v>20</v>
      </c>
      <c r="Z269" s="108" t="s">
        <v>20</v>
      </c>
    </row>
    <row r="270" spans="1:26" ht="15">
      <c r="A270" s="106">
        <v>2</v>
      </c>
      <c r="B270" s="108">
        <v>0.2</v>
      </c>
      <c r="C270" s="108">
        <v>0.2</v>
      </c>
      <c r="D270" s="108">
        <v>0.2</v>
      </c>
      <c r="E270" s="108">
        <v>0.2</v>
      </c>
      <c r="F270" s="108">
        <v>0.2</v>
      </c>
      <c r="G270" s="108">
        <v>0.2</v>
      </c>
      <c r="H270" s="108">
        <v>0.2</v>
      </c>
      <c r="I270" s="108">
        <v>0.2</v>
      </c>
      <c r="J270" s="108">
        <v>215</v>
      </c>
      <c r="K270" s="108">
        <v>107.2</v>
      </c>
      <c r="L270" s="108">
        <v>350.2</v>
      </c>
      <c r="M270" s="108">
        <v>320</v>
      </c>
      <c r="N270" s="106">
        <v>2</v>
      </c>
      <c r="O270" s="108">
        <v>0</v>
      </c>
      <c r="P270" s="108">
        <v>200</v>
      </c>
      <c r="Q270" s="108">
        <v>100</v>
      </c>
      <c r="R270" s="108">
        <v>0</v>
      </c>
      <c r="S270" s="108">
        <v>0</v>
      </c>
      <c r="T270" s="108" t="s">
        <v>20</v>
      </c>
      <c r="U270" s="108" t="s">
        <v>20</v>
      </c>
      <c r="V270" s="108" t="s">
        <v>20</v>
      </c>
      <c r="W270" s="108" t="s">
        <v>20</v>
      </c>
      <c r="X270" s="108" t="s">
        <v>20</v>
      </c>
      <c r="Y270" s="108" t="s">
        <v>20</v>
      </c>
      <c r="Z270" s="108" t="s">
        <v>20</v>
      </c>
    </row>
    <row r="271" spans="1:26" ht="15">
      <c r="A271" s="106">
        <v>3</v>
      </c>
      <c r="B271" s="108">
        <v>0.2</v>
      </c>
      <c r="C271" s="108">
        <v>0.2</v>
      </c>
      <c r="D271" s="108">
        <v>0.2</v>
      </c>
      <c r="E271" s="108">
        <v>0.2</v>
      </c>
      <c r="F271" s="108">
        <v>0.2</v>
      </c>
      <c r="G271" s="108">
        <v>0.2</v>
      </c>
      <c r="H271" s="108">
        <v>0.2</v>
      </c>
      <c r="I271" s="108">
        <v>0.2</v>
      </c>
      <c r="J271" s="108">
        <v>215</v>
      </c>
      <c r="K271" s="108">
        <v>110.2</v>
      </c>
      <c r="L271" s="108">
        <v>328.2</v>
      </c>
      <c r="M271" s="108">
        <v>296</v>
      </c>
      <c r="N271" s="106">
        <v>3</v>
      </c>
      <c r="O271" s="108">
        <v>0</v>
      </c>
      <c r="P271" s="108">
        <v>200</v>
      </c>
      <c r="Q271" s="108">
        <v>100</v>
      </c>
      <c r="R271" s="108">
        <v>0</v>
      </c>
      <c r="S271" s="108">
        <v>0</v>
      </c>
      <c r="T271" s="108" t="s">
        <v>20</v>
      </c>
      <c r="U271" s="108" t="s">
        <v>20</v>
      </c>
      <c r="V271" s="108" t="s">
        <v>20</v>
      </c>
      <c r="W271" s="108" t="s">
        <v>20</v>
      </c>
      <c r="X271" s="108" t="s">
        <v>20</v>
      </c>
      <c r="Y271" s="108" t="s">
        <v>20</v>
      </c>
      <c r="Z271" s="108" t="s">
        <v>20</v>
      </c>
    </row>
    <row r="272" spans="1:26" ht="15">
      <c r="A272" s="106">
        <v>4</v>
      </c>
      <c r="B272" s="108">
        <v>0.2</v>
      </c>
      <c r="C272" s="108">
        <v>0.2</v>
      </c>
      <c r="D272" s="108">
        <v>0.2</v>
      </c>
      <c r="E272" s="108">
        <v>0.2</v>
      </c>
      <c r="F272" s="108">
        <v>0.2</v>
      </c>
      <c r="G272" s="108">
        <v>0.2</v>
      </c>
      <c r="H272" s="108">
        <v>0.2</v>
      </c>
      <c r="I272" s="108">
        <v>0.2</v>
      </c>
      <c r="J272" s="108">
        <v>412</v>
      </c>
      <c r="K272" s="108">
        <v>150.2</v>
      </c>
      <c r="L272" s="108">
        <v>328.2</v>
      </c>
      <c r="M272" s="108">
        <v>281</v>
      </c>
      <c r="N272" s="106">
        <v>4</v>
      </c>
      <c r="O272" s="108">
        <v>0</v>
      </c>
      <c r="P272" s="108">
        <v>200</v>
      </c>
      <c r="Q272" s="108">
        <v>100</v>
      </c>
      <c r="R272" s="108">
        <v>0</v>
      </c>
      <c r="S272" s="108">
        <v>0</v>
      </c>
      <c r="T272" s="108" t="s">
        <v>20</v>
      </c>
      <c r="U272" s="108" t="s">
        <v>20</v>
      </c>
      <c r="V272" s="108" t="s">
        <v>20</v>
      </c>
      <c r="W272" s="108" t="s">
        <v>20</v>
      </c>
      <c r="X272" s="108" t="s">
        <v>20</v>
      </c>
      <c r="Y272" s="108" t="s">
        <v>20</v>
      </c>
      <c r="Z272" s="108" t="s">
        <v>20</v>
      </c>
    </row>
    <row r="273" spans="1:26" ht="15">
      <c r="A273" s="106">
        <v>5</v>
      </c>
      <c r="B273" s="108">
        <v>0.2</v>
      </c>
      <c r="C273" s="108">
        <v>0.2</v>
      </c>
      <c r="D273" s="108">
        <v>0.2</v>
      </c>
      <c r="E273" s="108">
        <v>0.2</v>
      </c>
      <c r="F273" s="108">
        <v>0.2</v>
      </c>
      <c r="G273" s="108">
        <v>0.2</v>
      </c>
      <c r="H273" s="108">
        <v>0.2</v>
      </c>
      <c r="I273" s="108">
        <v>0.2</v>
      </c>
      <c r="J273" s="108">
        <v>515</v>
      </c>
      <c r="K273" s="108">
        <v>177.2</v>
      </c>
      <c r="L273" s="108">
        <v>350.2</v>
      </c>
      <c r="M273" s="108">
        <v>280</v>
      </c>
      <c r="N273" s="106">
        <v>5</v>
      </c>
      <c r="O273" s="108">
        <v>0</v>
      </c>
      <c r="P273" s="108">
        <v>200</v>
      </c>
      <c r="Q273" s="108">
        <v>100</v>
      </c>
      <c r="R273" s="108">
        <v>0</v>
      </c>
      <c r="S273" s="108">
        <v>0</v>
      </c>
      <c r="T273" s="108" t="s">
        <v>20</v>
      </c>
      <c r="U273" s="108" t="s">
        <v>20</v>
      </c>
      <c r="V273" s="108" t="s">
        <v>20</v>
      </c>
      <c r="W273" s="108" t="s">
        <v>20</v>
      </c>
      <c r="X273" s="108" t="s">
        <v>20</v>
      </c>
      <c r="Y273" s="108" t="s">
        <v>20</v>
      </c>
      <c r="Z273" s="108" t="s">
        <v>20</v>
      </c>
    </row>
    <row r="274" spans="1:26" ht="15">
      <c r="A274" s="106">
        <v>6</v>
      </c>
      <c r="B274" s="108">
        <v>0.2</v>
      </c>
      <c r="C274" s="108">
        <v>0.2</v>
      </c>
      <c r="D274" s="108">
        <v>0.2</v>
      </c>
      <c r="E274" s="108">
        <v>0.2</v>
      </c>
      <c r="F274" s="108">
        <v>0.2</v>
      </c>
      <c r="G274" s="108">
        <v>0.2</v>
      </c>
      <c r="H274" s="108">
        <v>0.2</v>
      </c>
      <c r="I274" s="108">
        <v>0.2</v>
      </c>
      <c r="J274" s="108">
        <v>515</v>
      </c>
      <c r="K274" s="108">
        <v>262.2</v>
      </c>
      <c r="L274" s="108">
        <v>390.2</v>
      </c>
      <c r="M274" s="108">
        <v>358</v>
      </c>
      <c r="N274" s="106">
        <v>6</v>
      </c>
      <c r="O274" s="108">
        <v>0</v>
      </c>
      <c r="P274" s="108">
        <v>200</v>
      </c>
      <c r="Q274" s="108">
        <v>100</v>
      </c>
      <c r="R274" s="108">
        <v>0</v>
      </c>
      <c r="S274" s="108">
        <v>0</v>
      </c>
      <c r="T274" s="108" t="s">
        <v>20</v>
      </c>
      <c r="U274" s="108" t="s">
        <v>20</v>
      </c>
      <c r="V274" s="108" t="s">
        <v>20</v>
      </c>
      <c r="W274" s="108" t="s">
        <v>20</v>
      </c>
      <c r="X274" s="108" t="s">
        <v>20</v>
      </c>
      <c r="Y274" s="108" t="s">
        <v>20</v>
      </c>
      <c r="Z274" s="108" t="s">
        <v>20</v>
      </c>
    </row>
    <row r="275" spans="1:26" ht="15">
      <c r="A275" s="106">
        <v>7</v>
      </c>
      <c r="B275" s="108">
        <v>0.2</v>
      </c>
      <c r="C275" s="108">
        <v>0.2</v>
      </c>
      <c r="D275" s="108">
        <v>0.2</v>
      </c>
      <c r="E275" s="108">
        <v>0.2</v>
      </c>
      <c r="F275" s="108">
        <v>0.2</v>
      </c>
      <c r="G275" s="108">
        <v>0.2</v>
      </c>
      <c r="H275" s="108">
        <v>0.2</v>
      </c>
      <c r="I275" s="108">
        <v>0.2</v>
      </c>
      <c r="J275" s="108">
        <v>515</v>
      </c>
      <c r="K275" s="108">
        <v>262.2</v>
      </c>
      <c r="L275" s="108">
        <v>422.2</v>
      </c>
      <c r="M275" s="108">
        <v>365</v>
      </c>
      <c r="N275" s="106">
        <v>7</v>
      </c>
      <c r="O275" s="108">
        <v>0</v>
      </c>
      <c r="P275" s="108">
        <v>200</v>
      </c>
      <c r="Q275" s="108">
        <v>100</v>
      </c>
      <c r="R275" s="108">
        <v>0</v>
      </c>
      <c r="S275" s="108">
        <v>0</v>
      </c>
      <c r="T275" s="108" t="s">
        <v>20</v>
      </c>
      <c r="U275" s="108" t="s">
        <v>20</v>
      </c>
      <c r="V275" s="108" t="s">
        <v>20</v>
      </c>
      <c r="W275" s="108" t="s">
        <v>20</v>
      </c>
      <c r="X275" s="108" t="s">
        <v>20</v>
      </c>
      <c r="Y275" s="108" t="s">
        <v>20</v>
      </c>
      <c r="Z275" s="108" t="s">
        <v>20</v>
      </c>
    </row>
    <row r="276" spans="1:26" ht="15">
      <c r="A276" s="106">
        <v>8</v>
      </c>
      <c r="B276" s="108">
        <v>0.2</v>
      </c>
      <c r="C276" s="108">
        <v>0.2</v>
      </c>
      <c r="D276" s="108">
        <v>0.2</v>
      </c>
      <c r="E276" s="108">
        <v>0.2</v>
      </c>
      <c r="F276" s="108">
        <v>0.2</v>
      </c>
      <c r="G276" s="108">
        <v>0.2</v>
      </c>
      <c r="H276" s="108">
        <v>0.2</v>
      </c>
      <c r="I276" s="108">
        <v>0.2</v>
      </c>
      <c r="J276" s="108">
        <v>515</v>
      </c>
      <c r="K276" s="108">
        <v>327.2</v>
      </c>
      <c r="L276" s="108">
        <v>404.2</v>
      </c>
      <c r="M276" s="108">
        <v>365</v>
      </c>
      <c r="N276" s="106">
        <v>8</v>
      </c>
      <c r="O276" s="108">
        <v>0</v>
      </c>
      <c r="P276" s="108">
        <v>200</v>
      </c>
      <c r="Q276" s="108">
        <v>100</v>
      </c>
      <c r="R276" s="108">
        <v>0</v>
      </c>
      <c r="S276" s="108">
        <v>0</v>
      </c>
      <c r="T276" s="108" t="s">
        <v>20</v>
      </c>
      <c r="U276" s="108" t="s">
        <v>20</v>
      </c>
      <c r="V276" s="108" t="s">
        <v>20</v>
      </c>
      <c r="W276" s="108" t="s">
        <v>20</v>
      </c>
      <c r="X276" s="108" t="s">
        <v>20</v>
      </c>
      <c r="Y276" s="108" t="s">
        <v>20</v>
      </c>
      <c r="Z276" s="108" t="s">
        <v>20</v>
      </c>
    </row>
    <row r="277" spans="1:26" ht="15">
      <c r="A277" s="106">
        <v>9</v>
      </c>
      <c r="B277" s="108">
        <v>0.2</v>
      </c>
      <c r="C277" s="108">
        <v>0.2</v>
      </c>
      <c r="D277" s="108">
        <v>0.2</v>
      </c>
      <c r="E277" s="108">
        <v>0.2</v>
      </c>
      <c r="F277" s="108">
        <v>0.2</v>
      </c>
      <c r="G277" s="108">
        <v>0.2</v>
      </c>
      <c r="H277" s="108">
        <v>0.2</v>
      </c>
      <c r="I277" s="108">
        <v>0.2</v>
      </c>
      <c r="J277" s="108">
        <v>515</v>
      </c>
      <c r="K277" s="108">
        <v>66.2</v>
      </c>
      <c r="L277" s="108">
        <v>380.2</v>
      </c>
      <c r="M277" s="108">
        <v>304</v>
      </c>
      <c r="N277" s="106">
        <v>9</v>
      </c>
      <c r="O277" s="108">
        <v>0</v>
      </c>
      <c r="P277" s="108">
        <v>200</v>
      </c>
      <c r="Q277" s="108">
        <v>100</v>
      </c>
      <c r="R277" s="108">
        <v>0</v>
      </c>
      <c r="S277" s="108">
        <v>0</v>
      </c>
      <c r="T277" s="108" t="s">
        <v>20</v>
      </c>
      <c r="U277" s="108" t="s">
        <v>20</v>
      </c>
      <c r="V277" s="108" t="s">
        <v>20</v>
      </c>
      <c r="W277" s="108" t="s">
        <v>20</v>
      </c>
      <c r="X277" s="108" t="s">
        <v>20</v>
      </c>
      <c r="Y277" s="108" t="s">
        <v>20</v>
      </c>
      <c r="Z277" s="108" t="s">
        <v>20</v>
      </c>
    </row>
    <row r="278" spans="1:26" ht="15">
      <c r="A278" s="106">
        <v>10</v>
      </c>
      <c r="B278" s="108">
        <v>0.2</v>
      </c>
      <c r="C278" s="108">
        <v>0.2</v>
      </c>
      <c r="D278" s="108">
        <v>0.2</v>
      </c>
      <c r="E278" s="108">
        <v>0.2</v>
      </c>
      <c r="F278" s="108">
        <v>0.2</v>
      </c>
      <c r="G278" s="108">
        <v>0.2</v>
      </c>
      <c r="H278" s="108">
        <v>0.2</v>
      </c>
      <c r="I278" s="108">
        <v>0.2</v>
      </c>
      <c r="J278" s="108">
        <v>515</v>
      </c>
      <c r="K278" s="108">
        <v>60.2</v>
      </c>
      <c r="L278" s="108">
        <v>94.2</v>
      </c>
      <c r="M278" s="108">
        <v>300</v>
      </c>
      <c r="N278" s="106">
        <v>10</v>
      </c>
      <c r="O278" s="108">
        <v>0</v>
      </c>
      <c r="P278" s="108">
        <v>200</v>
      </c>
      <c r="Q278" s="108">
        <v>100</v>
      </c>
      <c r="R278" s="108">
        <v>0</v>
      </c>
      <c r="S278" s="108">
        <v>0</v>
      </c>
      <c r="T278" s="108" t="s">
        <v>20</v>
      </c>
      <c r="U278" s="108" t="s">
        <v>20</v>
      </c>
      <c r="V278" s="108" t="s">
        <v>20</v>
      </c>
      <c r="W278" s="108" t="s">
        <v>20</v>
      </c>
      <c r="X278" s="108" t="s">
        <v>20</v>
      </c>
      <c r="Y278" s="108" t="s">
        <v>20</v>
      </c>
      <c r="Z278" s="108" t="s">
        <v>20</v>
      </c>
    </row>
    <row r="279" spans="1:26" ht="15">
      <c r="A279" s="106">
        <v>11</v>
      </c>
      <c r="B279" s="108">
        <v>0.2</v>
      </c>
      <c r="C279" s="108">
        <v>0.2</v>
      </c>
      <c r="D279" s="108">
        <v>0.2</v>
      </c>
      <c r="E279" s="108">
        <v>0.2</v>
      </c>
      <c r="F279" s="108">
        <v>0.2</v>
      </c>
      <c r="G279" s="108">
        <v>0.2</v>
      </c>
      <c r="H279" s="108">
        <v>0.2</v>
      </c>
      <c r="I279" s="108">
        <v>0.2</v>
      </c>
      <c r="J279" s="108">
        <v>515</v>
      </c>
      <c r="K279" s="108">
        <v>80.2</v>
      </c>
      <c r="L279" s="108">
        <v>82.2</v>
      </c>
      <c r="M279" s="108">
        <v>300</v>
      </c>
      <c r="N279" s="106">
        <v>11</v>
      </c>
      <c r="O279" s="108">
        <v>0</v>
      </c>
      <c r="P279" s="108">
        <v>200</v>
      </c>
      <c r="Q279" s="108">
        <v>100</v>
      </c>
      <c r="R279" s="108">
        <v>0</v>
      </c>
      <c r="S279" s="108">
        <v>0</v>
      </c>
      <c r="T279" s="108" t="s">
        <v>20</v>
      </c>
      <c r="U279" s="108" t="s">
        <v>20</v>
      </c>
      <c r="V279" s="108" t="s">
        <v>20</v>
      </c>
      <c r="W279" s="108" t="s">
        <v>20</v>
      </c>
      <c r="X279" s="108" t="s">
        <v>20</v>
      </c>
      <c r="Y279" s="108" t="s">
        <v>20</v>
      </c>
      <c r="Z279" s="108" t="s">
        <v>20</v>
      </c>
    </row>
    <row r="280" spans="1:26" ht="15">
      <c r="A280" s="106">
        <v>12</v>
      </c>
      <c r="B280" s="108">
        <v>0.2</v>
      </c>
      <c r="C280" s="108">
        <v>0.2</v>
      </c>
      <c r="D280" s="108">
        <v>0.2</v>
      </c>
      <c r="E280" s="108">
        <v>0.2</v>
      </c>
      <c r="F280" s="108">
        <v>0.2</v>
      </c>
      <c r="G280" s="108">
        <v>0.2</v>
      </c>
      <c r="H280" s="108">
        <v>0.2</v>
      </c>
      <c r="I280" s="108">
        <v>0.2</v>
      </c>
      <c r="J280" s="108">
        <v>515</v>
      </c>
      <c r="K280" s="108">
        <v>88.2</v>
      </c>
      <c r="L280" s="108">
        <v>82.2</v>
      </c>
      <c r="M280" s="108">
        <v>319</v>
      </c>
      <c r="N280" s="106">
        <v>12</v>
      </c>
      <c r="O280" s="108">
        <v>0</v>
      </c>
      <c r="P280" s="108">
        <v>200</v>
      </c>
      <c r="Q280" s="108">
        <v>100</v>
      </c>
      <c r="R280" s="108">
        <v>0</v>
      </c>
      <c r="S280" s="108">
        <v>0</v>
      </c>
      <c r="T280" s="108" t="s">
        <v>20</v>
      </c>
      <c r="U280" s="108" t="s">
        <v>20</v>
      </c>
      <c r="V280" s="108" t="s">
        <v>20</v>
      </c>
      <c r="W280" s="108" t="s">
        <v>20</v>
      </c>
      <c r="X280" s="108" t="s">
        <v>20</v>
      </c>
      <c r="Y280" s="108" t="s">
        <v>20</v>
      </c>
      <c r="Z280" s="108" t="s">
        <v>20</v>
      </c>
    </row>
    <row r="281" spans="1:26" ht="15">
      <c r="A281" s="106">
        <v>13</v>
      </c>
      <c r="B281" s="108">
        <v>0.2</v>
      </c>
      <c r="C281" s="108">
        <v>0.2</v>
      </c>
      <c r="D281" s="108">
        <v>0.2</v>
      </c>
      <c r="E281" s="108">
        <v>0.2</v>
      </c>
      <c r="F281" s="108">
        <v>0.2</v>
      </c>
      <c r="G281" s="108">
        <v>0.2</v>
      </c>
      <c r="H281" s="108">
        <v>0.2</v>
      </c>
      <c r="I281" s="108">
        <v>0.2</v>
      </c>
      <c r="J281" s="108">
        <v>520</v>
      </c>
      <c r="K281" s="108">
        <v>110.2</v>
      </c>
      <c r="L281" s="108">
        <v>82.2</v>
      </c>
      <c r="M281" s="108">
        <v>300</v>
      </c>
      <c r="N281" s="106">
        <v>13</v>
      </c>
      <c r="O281" s="108">
        <v>0</v>
      </c>
      <c r="P281" s="108">
        <v>200</v>
      </c>
      <c r="Q281" s="108">
        <v>100</v>
      </c>
      <c r="R281" s="108">
        <v>0</v>
      </c>
      <c r="S281" s="108">
        <v>0.2</v>
      </c>
      <c r="T281" s="108" t="s">
        <v>20</v>
      </c>
      <c r="U281" s="108" t="s">
        <v>20</v>
      </c>
      <c r="V281" s="108" t="s">
        <v>20</v>
      </c>
      <c r="W281" s="108" t="s">
        <v>20</v>
      </c>
      <c r="X281" s="108" t="s">
        <v>20</v>
      </c>
      <c r="Y281" s="108" t="s">
        <v>20</v>
      </c>
      <c r="Z281" s="108" t="s">
        <v>20</v>
      </c>
    </row>
    <row r="282" spans="1:26" ht="15">
      <c r="A282" s="106">
        <v>14</v>
      </c>
      <c r="B282" s="108">
        <v>0.2</v>
      </c>
      <c r="C282" s="108">
        <v>0.2</v>
      </c>
      <c r="D282" s="108">
        <v>0.2</v>
      </c>
      <c r="E282" s="108">
        <v>0.2</v>
      </c>
      <c r="F282" s="108">
        <v>0.2</v>
      </c>
      <c r="G282" s="108">
        <v>0.2</v>
      </c>
      <c r="H282" s="108">
        <v>0.2</v>
      </c>
      <c r="I282" s="108">
        <v>0.2</v>
      </c>
      <c r="J282" s="108">
        <v>520</v>
      </c>
      <c r="K282" s="108">
        <v>110.2</v>
      </c>
      <c r="L282" s="108">
        <v>82.2</v>
      </c>
      <c r="M282" s="108">
        <v>188</v>
      </c>
      <c r="N282" s="106">
        <v>14</v>
      </c>
      <c r="O282" s="108">
        <v>0</v>
      </c>
      <c r="P282" s="108">
        <v>200</v>
      </c>
      <c r="Q282" s="108">
        <v>100</v>
      </c>
      <c r="R282" s="108">
        <v>0</v>
      </c>
      <c r="S282" s="108">
        <v>0.2</v>
      </c>
      <c r="T282" s="108" t="s">
        <v>20</v>
      </c>
      <c r="U282" s="108" t="s">
        <v>20</v>
      </c>
      <c r="V282" s="108" t="s">
        <v>20</v>
      </c>
      <c r="W282" s="108" t="s">
        <v>20</v>
      </c>
      <c r="X282" s="108" t="s">
        <v>20</v>
      </c>
      <c r="Y282" s="108" t="s">
        <v>20</v>
      </c>
      <c r="Z282" s="108" t="s">
        <v>20</v>
      </c>
    </row>
    <row r="283" spans="1:26" ht="15">
      <c r="A283" s="106">
        <v>15</v>
      </c>
      <c r="B283" s="108">
        <v>0.2</v>
      </c>
      <c r="C283" s="108">
        <v>0.2</v>
      </c>
      <c r="D283" s="108">
        <v>0.2</v>
      </c>
      <c r="E283" s="108">
        <v>0.2</v>
      </c>
      <c r="F283" s="108">
        <v>0.2</v>
      </c>
      <c r="G283" s="108">
        <v>0.2</v>
      </c>
      <c r="H283" s="108">
        <v>0.2</v>
      </c>
      <c r="I283" s="108">
        <v>0.2</v>
      </c>
      <c r="J283" s="108">
        <v>520</v>
      </c>
      <c r="K283" s="108">
        <v>135.2</v>
      </c>
      <c r="L283" s="108">
        <v>213</v>
      </c>
      <c r="M283" s="108">
        <v>150</v>
      </c>
      <c r="N283" s="106">
        <v>15</v>
      </c>
      <c r="O283" s="108">
        <v>0</v>
      </c>
      <c r="P283" s="108">
        <v>200</v>
      </c>
      <c r="Q283" s="108">
        <v>100</v>
      </c>
      <c r="R283" s="108">
        <v>0</v>
      </c>
      <c r="S283" s="108">
        <v>0.2</v>
      </c>
      <c r="T283" s="108" t="s">
        <v>20</v>
      </c>
      <c r="U283" s="108" t="s">
        <v>20</v>
      </c>
      <c r="V283" s="108" t="s">
        <v>20</v>
      </c>
      <c r="W283" s="108" t="s">
        <v>20</v>
      </c>
      <c r="X283" s="108" t="s">
        <v>20</v>
      </c>
      <c r="Y283" s="108" t="s">
        <v>20</v>
      </c>
      <c r="Z283" s="108" t="s">
        <v>20</v>
      </c>
    </row>
    <row r="284" spans="1:26" ht="15">
      <c r="A284" s="106">
        <v>16</v>
      </c>
      <c r="B284" s="108">
        <v>0.2</v>
      </c>
      <c r="C284" s="108">
        <v>0.2</v>
      </c>
      <c r="D284" s="108">
        <v>0.2</v>
      </c>
      <c r="E284" s="108">
        <v>0.2</v>
      </c>
      <c r="F284" s="108">
        <v>0.2</v>
      </c>
      <c r="G284" s="108">
        <v>0.2</v>
      </c>
      <c r="H284" s="108">
        <v>0.2</v>
      </c>
      <c r="I284" s="108">
        <v>0.2</v>
      </c>
      <c r="J284" s="108">
        <v>520</v>
      </c>
      <c r="K284" s="108">
        <v>255.2</v>
      </c>
      <c r="L284" s="108">
        <v>249</v>
      </c>
      <c r="M284" s="108">
        <v>3</v>
      </c>
      <c r="N284" s="106">
        <v>16</v>
      </c>
      <c r="O284" s="108">
        <v>0</v>
      </c>
      <c r="P284" s="108">
        <v>200</v>
      </c>
      <c r="Q284" s="108">
        <v>100</v>
      </c>
      <c r="R284" s="108">
        <v>0</v>
      </c>
      <c r="S284" s="108">
        <v>0.2</v>
      </c>
      <c r="T284" s="108" t="s">
        <v>20</v>
      </c>
      <c r="U284" s="108" t="s">
        <v>20</v>
      </c>
      <c r="V284" s="108" t="s">
        <v>20</v>
      </c>
      <c r="W284" s="108" t="s">
        <v>20</v>
      </c>
      <c r="X284" s="108" t="s">
        <v>20</v>
      </c>
      <c r="Y284" s="108" t="s">
        <v>20</v>
      </c>
      <c r="Z284" s="108" t="s">
        <v>20</v>
      </c>
    </row>
    <row r="285" spans="1:26" ht="15">
      <c r="A285" s="106">
        <v>17</v>
      </c>
      <c r="B285" s="108">
        <v>0.2</v>
      </c>
      <c r="C285" s="108">
        <v>0.2</v>
      </c>
      <c r="D285" s="108">
        <v>0.2</v>
      </c>
      <c r="E285" s="108">
        <v>0.2</v>
      </c>
      <c r="F285" s="108">
        <v>0.2</v>
      </c>
      <c r="G285" s="108">
        <v>0.2</v>
      </c>
      <c r="H285" s="108">
        <v>0.2</v>
      </c>
      <c r="I285" s="108">
        <v>0.2</v>
      </c>
      <c r="J285" s="108">
        <v>544</v>
      </c>
      <c r="K285" s="108">
        <v>208.2</v>
      </c>
      <c r="L285" s="108">
        <v>252</v>
      </c>
      <c r="M285" s="108">
        <v>0</v>
      </c>
      <c r="N285" s="106">
        <v>17</v>
      </c>
      <c r="O285" s="108">
        <v>0</v>
      </c>
      <c r="P285" s="108">
        <v>200</v>
      </c>
      <c r="Q285" s="108">
        <v>100</v>
      </c>
      <c r="R285" s="108">
        <v>0</v>
      </c>
      <c r="S285" s="108">
        <v>0.2</v>
      </c>
      <c r="T285" s="108" t="s">
        <v>20</v>
      </c>
      <c r="U285" s="108" t="s">
        <v>20</v>
      </c>
      <c r="V285" s="108" t="s">
        <v>20</v>
      </c>
      <c r="W285" s="108" t="s">
        <v>20</v>
      </c>
      <c r="X285" s="108" t="s">
        <v>20</v>
      </c>
      <c r="Y285" s="108" t="s">
        <v>20</v>
      </c>
      <c r="Z285" s="108" t="s">
        <v>20</v>
      </c>
    </row>
    <row r="286" spans="1:26" ht="15">
      <c r="A286" s="106">
        <v>18</v>
      </c>
      <c r="B286" s="108">
        <v>0.2</v>
      </c>
      <c r="C286" s="108">
        <v>0.2</v>
      </c>
      <c r="D286" s="108">
        <v>0.2</v>
      </c>
      <c r="E286" s="108">
        <v>0.2</v>
      </c>
      <c r="F286" s="108">
        <v>0.2</v>
      </c>
      <c r="G286" s="108">
        <v>0.2</v>
      </c>
      <c r="H286" s="108">
        <v>0.2</v>
      </c>
      <c r="I286" s="108">
        <v>0.2</v>
      </c>
      <c r="J286" s="108">
        <v>545</v>
      </c>
      <c r="K286" s="108">
        <v>245.2</v>
      </c>
      <c r="L286" s="108">
        <v>252</v>
      </c>
      <c r="M286" s="108">
        <v>0</v>
      </c>
      <c r="N286" s="106">
        <v>18</v>
      </c>
      <c r="O286" s="108">
        <v>0</v>
      </c>
      <c r="P286" s="108">
        <v>200</v>
      </c>
      <c r="Q286" s="108">
        <v>60</v>
      </c>
      <c r="R286" s="108">
        <v>0</v>
      </c>
      <c r="S286" s="108">
        <v>0.2</v>
      </c>
      <c r="T286" s="108" t="s">
        <v>20</v>
      </c>
      <c r="U286" s="108" t="s">
        <v>20</v>
      </c>
      <c r="V286" s="108" t="s">
        <v>20</v>
      </c>
      <c r="W286" s="108" t="s">
        <v>20</v>
      </c>
      <c r="X286" s="108" t="s">
        <v>20</v>
      </c>
      <c r="Y286" s="108" t="s">
        <v>20</v>
      </c>
      <c r="Z286" s="108" t="s">
        <v>20</v>
      </c>
    </row>
    <row r="287" spans="1:26" ht="15">
      <c r="A287" s="106">
        <v>19</v>
      </c>
      <c r="B287" s="108">
        <v>0.2</v>
      </c>
      <c r="C287" s="108">
        <v>0.2</v>
      </c>
      <c r="D287" s="108">
        <v>0.2</v>
      </c>
      <c r="E287" s="108">
        <v>0.2</v>
      </c>
      <c r="F287" s="108">
        <v>0.2</v>
      </c>
      <c r="G287" s="108">
        <v>0.2</v>
      </c>
      <c r="H287" s="108">
        <v>0.2</v>
      </c>
      <c r="I287" s="108">
        <v>0.2</v>
      </c>
      <c r="J287" s="108">
        <v>545</v>
      </c>
      <c r="K287" s="108">
        <v>66.2</v>
      </c>
      <c r="L287" s="108">
        <v>313</v>
      </c>
      <c r="M287" s="108">
        <v>0</v>
      </c>
      <c r="N287" s="106">
        <v>19</v>
      </c>
      <c r="O287" s="108">
        <v>0</v>
      </c>
      <c r="P287" s="108">
        <v>200</v>
      </c>
      <c r="Q287" s="108">
        <v>50</v>
      </c>
      <c r="R287" s="108">
        <v>0</v>
      </c>
      <c r="S287" s="108" t="s">
        <v>20</v>
      </c>
      <c r="T287" s="108" t="s">
        <v>20</v>
      </c>
      <c r="U287" s="108" t="s">
        <v>20</v>
      </c>
      <c r="V287" s="108" t="s">
        <v>20</v>
      </c>
      <c r="W287" s="108" t="s">
        <v>20</v>
      </c>
      <c r="X287" s="108" t="s">
        <v>20</v>
      </c>
      <c r="Y287" s="108" t="s">
        <v>20</v>
      </c>
      <c r="Z287" s="108" t="s">
        <v>20</v>
      </c>
    </row>
    <row r="288" spans="1:26" ht="15">
      <c r="A288" s="106">
        <v>20</v>
      </c>
      <c r="B288" s="108">
        <v>0.2</v>
      </c>
      <c r="C288" s="108">
        <v>0.3</v>
      </c>
      <c r="D288" s="108">
        <v>0.2</v>
      </c>
      <c r="E288" s="108">
        <v>0.2</v>
      </c>
      <c r="F288" s="108">
        <v>0.2</v>
      </c>
      <c r="G288" s="108">
        <v>0.2</v>
      </c>
      <c r="H288" s="108">
        <v>0.2</v>
      </c>
      <c r="I288" s="108">
        <v>0.2</v>
      </c>
      <c r="J288" s="108">
        <v>545</v>
      </c>
      <c r="K288" s="108">
        <v>64.2</v>
      </c>
      <c r="L288" s="108">
        <v>408</v>
      </c>
      <c r="M288" s="108">
        <v>0</v>
      </c>
      <c r="N288" s="106">
        <v>20</v>
      </c>
      <c r="O288" s="108">
        <v>0</v>
      </c>
      <c r="P288" s="108">
        <v>200</v>
      </c>
      <c r="Q288" s="108">
        <v>50</v>
      </c>
      <c r="R288" s="108">
        <v>0</v>
      </c>
      <c r="S288" s="108" t="s">
        <v>20</v>
      </c>
      <c r="T288" s="108" t="s">
        <v>20</v>
      </c>
      <c r="U288" s="108" t="s">
        <v>20</v>
      </c>
      <c r="V288" s="108" t="s">
        <v>20</v>
      </c>
      <c r="W288" s="108" t="s">
        <v>20</v>
      </c>
      <c r="X288" s="108" t="s">
        <v>20</v>
      </c>
      <c r="Y288" s="108" t="s">
        <v>20</v>
      </c>
      <c r="Z288" s="108" t="s">
        <v>20</v>
      </c>
    </row>
    <row r="289" spans="1:26" ht="15">
      <c r="A289" s="106">
        <v>21</v>
      </c>
      <c r="B289" s="108">
        <v>0.2</v>
      </c>
      <c r="C289" s="108">
        <v>0.2</v>
      </c>
      <c r="D289" s="108">
        <v>0.2</v>
      </c>
      <c r="E289" s="108">
        <v>0.2</v>
      </c>
      <c r="F289" s="108">
        <v>0.2</v>
      </c>
      <c r="G289" s="108">
        <v>0.2</v>
      </c>
      <c r="H289" s="108">
        <v>0.2</v>
      </c>
      <c r="I289" s="108">
        <v>0.2</v>
      </c>
      <c r="J289" s="108">
        <v>312</v>
      </c>
      <c r="K289" s="108">
        <v>64.2</v>
      </c>
      <c r="L289" s="108">
        <v>483</v>
      </c>
      <c r="M289" s="108">
        <v>0</v>
      </c>
      <c r="N289" s="106">
        <v>21</v>
      </c>
      <c r="O289" s="108">
        <v>0</v>
      </c>
      <c r="P289" s="108">
        <v>200</v>
      </c>
      <c r="Q289" s="108">
        <v>50</v>
      </c>
      <c r="R289" s="108">
        <v>0</v>
      </c>
      <c r="S289" s="108" t="s">
        <v>20</v>
      </c>
      <c r="T289" s="108" t="s">
        <v>20</v>
      </c>
      <c r="U289" s="108" t="s">
        <v>20</v>
      </c>
      <c r="V289" s="108" t="s">
        <v>20</v>
      </c>
      <c r="W289" s="108" t="s">
        <v>20</v>
      </c>
      <c r="X289" s="108" t="s">
        <v>20</v>
      </c>
      <c r="Y289" s="108" t="s">
        <v>20</v>
      </c>
      <c r="Z289" s="108" t="s">
        <v>20</v>
      </c>
    </row>
    <row r="290" spans="1:26" ht="15">
      <c r="A290" s="106">
        <v>22</v>
      </c>
      <c r="B290" s="108">
        <v>0.2</v>
      </c>
      <c r="C290" s="108">
        <v>0.2</v>
      </c>
      <c r="D290" s="108">
        <v>0.2</v>
      </c>
      <c r="E290" s="108">
        <v>0.2</v>
      </c>
      <c r="F290" s="108">
        <v>0.2</v>
      </c>
      <c r="G290" s="108">
        <v>0.2</v>
      </c>
      <c r="H290" s="108">
        <v>0.2</v>
      </c>
      <c r="I290" s="108">
        <v>0.2</v>
      </c>
      <c r="J290" s="108">
        <v>295</v>
      </c>
      <c r="K290" s="108">
        <v>250</v>
      </c>
      <c r="L290" s="108">
        <v>558</v>
      </c>
      <c r="M290" s="108">
        <v>0</v>
      </c>
      <c r="N290" s="106">
        <v>22</v>
      </c>
      <c r="O290" s="108">
        <v>0</v>
      </c>
      <c r="P290" s="108">
        <v>200</v>
      </c>
      <c r="Q290" s="108">
        <v>50</v>
      </c>
      <c r="R290" s="108">
        <v>0</v>
      </c>
      <c r="S290" s="108" t="s">
        <v>20</v>
      </c>
      <c r="T290" s="108" t="s">
        <v>20</v>
      </c>
      <c r="U290" s="108" t="s">
        <v>20</v>
      </c>
      <c r="V290" s="108" t="s">
        <v>20</v>
      </c>
      <c r="W290" s="108" t="s">
        <v>20</v>
      </c>
      <c r="X290" s="108" t="s">
        <v>20</v>
      </c>
      <c r="Y290" s="108" t="s">
        <v>20</v>
      </c>
      <c r="Z290" s="108" t="s">
        <v>20</v>
      </c>
    </row>
    <row r="291" spans="1:26" ht="15">
      <c r="A291" s="106">
        <v>23</v>
      </c>
      <c r="B291" s="108">
        <v>0.2</v>
      </c>
      <c r="C291" s="108">
        <v>0.2</v>
      </c>
      <c r="D291" s="108">
        <v>0.2</v>
      </c>
      <c r="E291" s="108">
        <v>0.2</v>
      </c>
      <c r="F291" s="108">
        <v>0.2</v>
      </c>
      <c r="G291" s="108">
        <v>0.2</v>
      </c>
      <c r="H291" s="108">
        <v>0.2</v>
      </c>
      <c r="I291" s="108">
        <v>0.2</v>
      </c>
      <c r="J291" s="108">
        <v>295</v>
      </c>
      <c r="K291" s="108">
        <v>310</v>
      </c>
      <c r="L291" s="108">
        <v>516</v>
      </c>
      <c r="M291" s="108">
        <v>0</v>
      </c>
      <c r="N291" s="106">
        <v>23</v>
      </c>
      <c r="O291" s="108">
        <v>0</v>
      </c>
      <c r="P291" s="108">
        <v>200</v>
      </c>
      <c r="Q291" s="108">
        <v>50</v>
      </c>
      <c r="R291" s="108">
        <v>0</v>
      </c>
      <c r="S291" s="108" t="s">
        <v>20</v>
      </c>
      <c r="T291" s="108" t="s">
        <v>20</v>
      </c>
      <c r="U291" s="108" t="s">
        <v>20</v>
      </c>
      <c r="V291" s="108" t="s">
        <v>20</v>
      </c>
      <c r="W291" s="108" t="s">
        <v>20</v>
      </c>
      <c r="X291" s="108" t="s">
        <v>20</v>
      </c>
      <c r="Y291" s="108" t="s">
        <v>20</v>
      </c>
      <c r="Z291" s="108" t="s">
        <v>20</v>
      </c>
    </row>
    <row r="292" spans="1:26" ht="15">
      <c r="A292" s="106">
        <v>24</v>
      </c>
      <c r="B292" s="108">
        <v>0.2</v>
      </c>
      <c r="C292" s="108">
        <v>0.2</v>
      </c>
      <c r="D292" s="108">
        <v>0.2</v>
      </c>
      <c r="E292" s="108">
        <v>0.2</v>
      </c>
      <c r="F292" s="108">
        <v>0.2</v>
      </c>
      <c r="G292" s="108">
        <v>0.2</v>
      </c>
      <c r="H292" s="108">
        <v>0.2</v>
      </c>
      <c r="I292" s="108">
        <v>0.2</v>
      </c>
      <c r="J292" s="108">
        <v>253</v>
      </c>
      <c r="K292" s="108">
        <v>330</v>
      </c>
      <c r="L292" s="108">
        <v>456</v>
      </c>
      <c r="M292" s="108">
        <v>0</v>
      </c>
      <c r="N292" s="106">
        <v>24</v>
      </c>
      <c r="O292" s="108">
        <v>0</v>
      </c>
      <c r="P292" s="108">
        <v>200</v>
      </c>
      <c r="Q292" s="108">
        <v>4</v>
      </c>
      <c r="R292" s="108">
        <v>0</v>
      </c>
      <c r="S292" s="108" t="s">
        <v>20</v>
      </c>
      <c r="T292" s="108" t="s">
        <v>20</v>
      </c>
      <c r="U292" s="108" t="s">
        <v>20</v>
      </c>
      <c r="V292" s="108" t="s">
        <v>20</v>
      </c>
      <c r="W292" s="108" t="s">
        <v>20</v>
      </c>
      <c r="X292" s="108" t="s">
        <v>20</v>
      </c>
      <c r="Y292" s="108" t="s">
        <v>20</v>
      </c>
      <c r="Z292" s="108" t="s">
        <v>20</v>
      </c>
    </row>
    <row r="293" spans="1:26" ht="15">
      <c r="A293" s="106">
        <v>25</v>
      </c>
      <c r="B293" s="108">
        <v>0.2</v>
      </c>
      <c r="C293" s="108">
        <v>0.2</v>
      </c>
      <c r="D293" s="108">
        <v>0.2</v>
      </c>
      <c r="E293" s="108">
        <v>0.2</v>
      </c>
      <c r="F293" s="108">
        <v>0.2</v>
      </c>
      <c r="G293" s="108">
        <v>0.2</v>
      </c>
      <c r="H293" s="108">
        <v>0.2</v>
      </c>
      <c r="I293" s="108">
        <v>0.2</v>
      </c>
      <c r="J293" s="108">
        <v>184</v>
      </c>
      <c r="K293" s="108">
        <v>445</v>
      </c>
      <c r="L293" s="108">
        <v>457</v>
      </c>
      <c r="M293" s="108">
        <v>0</v>
      </c>
      <c r="N293" s="106">
        <v>25</v>
      </c>
      <c r="O293" s="108">
        <v>0</v>
      </c>
      <c r="P293" s="108">
        <v>200</v>
      </c>
      <c r="Q293" s="108">
        <v>0</v>
      </c>
      <c r="R293" s="108">
        <v>0</v>
      </c>
      <c r="S293" s="108" t="s">
        <v>20</v>
      </c>
      <c r="T293" s="108" t="s">
        <v>20</v>
      </c>
      <c r="U293" s="108" t="s">
        <v>20</v>
      </c>
      <c r="V293" s="108" t="s">
        <v>20</v>
      </c>
      <c r="W293" s="108" t="s">
        <v>20</v>
      </c>
      <c r="X293" s="108" t="s">
        <v>20</v>
      </c>
      <c r="Y293" s="108" t="s">
        <v>20</v>
      </c>
      <c r="Z293" s="108" t="s">
        <v>20</v>
      </c>
    </row>
    <row r="294" spans="1:26" ht="15">
      <c r="A294" s="106">
        <v>26</v>
      </c>
      <c r="B294" s="108">
        <v>0.2</v>
      </c>
      <c r="C294" s="108">
        <v>0.2</v>
      </c>
      <c r="D294" s="108">
        <v>0.2</v>
      </c>
      <c r="E294" s="108">
        <v>0.2</v>
      </c>
      <c r="F294" s="108">
        <v>0.2</v>
      </c>
      <c r="G294" s="108">
        <v>0.2</v>
      </c>
      <c r="H294" s="108">
        <v>0.2</v>
      </c>
      <c r="I294" s="108">
        <v>0.2</v>
      </c>
      <c r="J294" s="108">
        <v>174</v>
      </c>
      <c r="K294" s="108">
        <v>535</v>
      </c>
      <c r="L294" s="108">
        <v>266</v>
      </c>
      <c r="M294" s="108">
        <v>0</v>
      </c>
      <c r="N294" s="106">
        <v>26</v>
      </c>
      <c r="O294" s="108">
        <v>0</v>
      </c>
      <c r="P294" s="108">
        <v>100</v>
      </c>
      <c r="Q294" s="108">
        <v>0</v>
      </c>
      <c r="R294" s="108">
        <v>0</v>
      </c>
      <c r="S294" s="108" t="s">
        <v>20</v>
      </c>
      <c r="T294" s="108" t="s">
        <v>20</v>
      </c>
      <c r="U294" s="108" t="s">
        <v>20</v>
      </c>
      <c r="V294" s="108" t="s">
        <v>20</v>
      </c>
      <c r="W294" s="108" t="s">
        <v>20</v>
      </c>
      <c r="X294" s="108" t="s">
        <v>20</v>
      </c>
      <c r="Y294" s="108" t="s">
        <v>20</v>
      </c>
      <c r="Z294" s="108" t="s">
        <v>20</v>
      </c>
    </row>
    <row r="295" spans="1:26" ht="15">
      <c r="A295" s="106">
        <v>27</v>
      </c>
      <c r="B295" s="108">
        <v>0.2</v>
      </c>
      <c r="C295" s="108">
        <v>0.2</v>
      </c>
      <c r="D295" s="108">
        <v>0.2</v>
      </c>
      <c r="E295" s="108">
        <v>0.2</v>
      </c>
      <c r="F295" s="108">
        <v>0.2</v>
      </c>
      <c r="G295" s="108">
        <v>0.2</v>
      </c>
      <c r="H295" s="108">
        <v>0.2</v>
      </c>
      <c r="I295" s="108">
        <v>0.2</v>
      </c>
      <c r="J295" s="108">
        <v>202.2</v>
      </c>
      <c r="K295" s="108">
        <v>570</v>
      </c>
      <c r="L295" s="108">
        <v>243</v>
      </c>
      <c r="M295" s="108">
        <v>0</v>
      </c>
      <c r="N295" s="106">
        <v>27</v>
      </c>
      <c r="O295" s="108">
        <v>0</v>
      </c>
      <c r="P295" s="108">
        <v>100</v>
      </c>
      <c r="Q295" s="108">
        <v>0</v>
      </c>
      <c r="R295" s="108">
        <v>0</v>
      </c>
      <c r="S295" s="108" t="s">
        <v>20</v>
      </c>
      <c r="T295" s="108" t="s">
        <v>20</v>
      </c>
      <c r="U295" s="108" t="s">
        <v>20</v>
      </c>
      <c r="V295" s="108" t="s">
        <v>20</v>
      </c>
      <c r="W295" s="108" t="s">
        <v>20</v>
      </c>
      <c r="X295" s="108" t="s">
        <v>20</v>
      </c>
      <c r="Y295" s="108" t="s">
        <v>20</v>
      </c>
      <c r="Z295" s="108" t="s">
        <v>20</v>
      </c>
    </row>
    <row r="296" spans="1:26" ht="15">
      <c r="A296" s="106">
        <v>28</v>
      </c>
      <c r="B296" s="108">
        <v>0.2</v>
      </c>
      <c r="C296" s="108">
        <v>0.2</v>
      </c>
      <c r="D296" s="108">
        <v>0.2</v>
      </c>
      <c r="E296" s="108">
        <v>0.2</v>
      </c>
      <c r="F296" s="108">
        <v>0.2</v>
      </c>
      <c r="G296" s="108">
        <v>0.2</v>
      </c>
      <c r="H296" s="108">
        <v>0.2</v>
      </c>
      <c r="I296" s="108">
        <v>0.2</v>
      </c>
      <c r="J296" s="108">
        <v>105.2</v>
      </c>
      <c r="K296" s="108">
        <v>570</v>
      </c>
      <c r="L296" s="108">
        <v>287</v>
      </c>
      <c r="M296" s="108">
        <v>0</v>
      </c>
      <c r="N296" s="106">
        <v>28</v>
      </c>
      <c r="O296" s="108">
        <v>0</v>
      </c>
      <c r="P296" s="108">
        <v>100</v>
      </c>
      <c r="Q296" s="108">
        <v>0</v>
      </c>
      <c r="R296" s="108">
        <v>0</v>
      </c>
      <c r="S296" s="108" t="s">
        <v>20</v>
      </c>
      <c r="T296" s="108" t="s">
        <v>20</v>
      </c>
      <c r="U296" s="108" t="s">
        <v>20</v>
      </c>
      <c r="V296" s="108" t="s">
        <v>20</v>
      </c>
      <c r="W296" s="108" t="s">
        <v>20</v>
      </c>
      <c r="X296" s="108" t="s">
        <v>20</v>
      </c>
      <c r="Y296" s="108" t="s">
        <v>20</v>
      </c>
      <c r="Z296" s="108" t="s">
        <v>20</v>
      </c>
    </row>
    <row r="297" spans="1:26" ht="15">
      <c r="A297" s="106">
        <v>29</v>
      </c>
      <c r="B297" s="108">
        <v>0.2</v>
      </c>
      <c r="C297" s="108">
        <v>0.2</v>
      </c>
      <c r="D297" s="108">
        <v>0.2</v>
      </c>
      <c r="E297" s="108">
        <v>0.2</v>
      </c>
      <c r="F297" s="108">
        <v>0.2</v>
      </c>
      <c r="G297" s="108">
        <v>0.2</v>
      </c>
      <c r="H297" s="108">
        <v>0.2</v>
      </c>
      <c r="I297" s="108">
        <v>250</v>
      </c>
      <c r="J297" s="108">
        <v>102.2</v>
      </c>
      <c r="K297" s="108">
        <v>449</v>
      </c>
      <c r="L297" s="108">
        <v>297</v>
      </c>
      <c r="M297" s="108">
        <v>0</v>
      </c>
      <c r="N297" s="106">
        <v>29</v>
      </c>
      <c r="O297" s="108">
        <v>150</v>
      </c>
      <c r="P297" s="108">
        <v>100</v>
      </c>
      <c r="Q297" s="108">
        <v>0</v>
      </c>
      <c r="R297" s="108">
        <v>0</v>
      </c>
      <c r="S297" s="108"/>
      <c r="T297" s="108" t="s">
        <v>20</v>
      </c>
      <c r="U297" s="108" t="s">
        <v>20</v>
      </c>
      <c r="V297" s="108" t="s">
        <v>20</v>
      </c>
      <c r="W297" s="108" t="s">
        <v>20</v>
      </c>
      <c r="X297" s="108" t="s">
        <v>20</v>
      </c>
      <c r="Y297" s="108" t="s">
        <v>20</v>
      </c>
      <c r="Z297" s="108" t="s">
        <v>20</v>
      </c>
    </row>
    <row r="298" spans="1:26" ht="15">
      <c r="A298" s="106">
        <v>30</v>
      </c>
      <c r="B298" s="108">
        <v>0.2</v>
      </c>
      <c r="C298" s="108">
        <v>0.2</v>
      </c>
      <c r="D298" s="108">
        <v>0.2</v>
      </c>
      <c r="E298" s="108">
        <v>0.2</v>
      </c>
      <c r="F298" s="108"/>
      <c r="G298" s="108">
        <v>0.2</v>
      </c>
      <c r="H298" s="108">
        <v>0.2</v>
      </c>
      <c r="I298" s="108">
        <v>235</v>
      </c>
      <c r="J298" s="108">
        <v>102.2</v>
      </c>
      <c r="K298" s="108">
        <v>408</v>
      </c>
      <c r="L298" s="108">
        <v>305</v>
      </c>
      <c r="M298" s="108">
        <v>0</v>
      </c>
      <c r="N298" s="106">
        <v>30</v>
      </c>
      <c r="O298" s="108">
        <v>150</v>
      </c>
      <c r="P298" s="108">
        <v>100</v>
      </c>
      <c r="Q298" s="108">
        <v>0</v>
      </c>
      <c r="R298" s="108">
        <v>0</v>
      </c>
      <c r="S298" s="108"/>
      <c r="T298" s="108" t="s">
        <v>20</v>
      </c>
      <c r="U298" s="108" t="s">
        <v>20</v>
      </c>
      <c r="V298" s="108" t="s">
        <v>20</v>
      </c>
      <c r="W298" s="108" t="s">
        <v>20</v>
      </c>
      <c r="X298" s="108" t="s">
        <v>20</v>
      </c>
      <c r="Y298" s="108" t="s">
        <v>20</v>
      </c>
      <c r="Z298" s="108" t="s">
        <v>20</v>
      </c>
    </row>
    <row r="299" spans="1:26" ht="15">
      <c r="A299" s="106">
        <v>31</v>
      </c>
      <c r="B299" s="108">
        <v>0.2</v>
      </c>
      <c r="C299" s="108"/>
      <c r="D299" s="108">
        <v>0.2</v>
      </c>
      <c r="E299" s="108">
        <v>0.2</v>
      </c>
      <c r="F299" s="108"/>
      <c r="G299" s="108">
        <v>0.2</v>
      </c>
      <c r="H299" s="108"/>
      <c r="I299" s="108">
        <v>215</v>
      </c>
      <c r="J299" s="108"/>
      <c r="K299" s="108">
        <v>361</v>
      </c>
      <c r="L299" s="108">
        <v>320</v>
      </c>
      <c r="M299" s="108"/>
      <c r="N299" s="106">
        <v>31</v>
      </c>
      <c r="O299" s="108">
        <v>150</v>
      </c>
      <c r="P299" s="108"/>
      <c r="Q299" s="108">
        <v>0</v>
      </c>
      <c r="R299" s="108">
        <v>0</v>
      </c>
      <c r="S299" s="108"/>
      <c r="T299" s="108" t="s">
        <v>20</v>
      </c>
      <c r="U299" s="108"/>
      <c r="V299" s="108" t="s">
        <v>20</v>
      </c>
      <c r="W299" s="108"/>
      <c r="X299" s="108" t="s">
        <v>20</v>
      </c>
      <c r="Y299" s="108" t="s">
        <v>20</v>
      </c>
      <c r="Z299" s="108"/>
    </row>
    <row r="300" spans="1:26" ht="15">
      <c r="A300" s="106"/>
      <c r="B300" s="108" t="s">
        <v>15</v>
      </c>
      <c r="C300" s="108" t="s">
        <v>15</v>
      </c>
      <c r="D300" s="108" t="s">
        <v>15</v>
      </c>
      <c r="E300" s="108" t="s">
        <v>15</v>
      </c>
      <c r="F300" s="108" t="s">
        <v>15</v>
      </c>
      <c r="G300" s="108" t="s">
        <v>15</v>
      </c>
      <c r="H300" s="108" t="s">
        <v>15</v>
      </c>
      <c r="I300" s="108" t="s">
        <v>15</v>
      </c>
      <c r="J300" s="108" t="s">
        <v>15</v>
      </c>
      <c r="K300" s="108" t="s">
        <v>15</v>
      </c>
      <c r="L300" s="108" t="s">
        <v>15</v>
      </c>
      <c r="M300" s="108" t="s">
        <v>15</v>
      </c>
      <c r="N300" s="106"/>
      <c r="O300" s="108" t="s">
        <v>15</v>
      </c>
      <c r="P300" s="108" t="s">
        <v>15</v>
      </c>
      <c r="Q300" s="108" t="s">
        <v>15</v>
      </c>
      <c r="R300" s="108" t="s">
        <v>15</v>
      </c>
      <c r="S300" s="108" t="s">
        <v>15</v>
      </c>
      <c r="T300" s="108" t="s">
        <v>15</v>
      </c>
      <c r="U300" s="108" t="s">
        <v>15</v>
      </c>
      <c r="V300" s="108" t="s">
        <v>15</v>
      </c>
      <c r="W300" s="108" t="s">
        <v>15</v>
      </c>
      <c r="X300" s="108" t="s">
        <v>15</v>
      </c>
      <c r="Y300" s="108" t="s">
        <v>15</v>
      </c>
      <c r="Z300" s="108" t="s">
        <v>15</v>
      </c>
    </row>
    <row r="301" spans="2:26" ht="12.75">
      <c r="B301" s="108"/>
      <c r="C301" s="108"/>
      <c r="D301" s="108"/>
      <c r="E301" s="108"/>
      <c r="F301" s="108"/>
      <c r="G301" s="108"/>
      <c r="H301" s="108"/>
      <c r="I301" s="108"/>
      <c r="J301" s="108"/>
      <c r="K301" s="108"/>
      <c r="L301" s="108"/>
      <c r="M301" s="108"/>
      <c r="N301" s="104"/>
      <c r="O301" s="108"/>
      <c r="P301" s="108"/>
      <c r="Q301" s="108"/>
      <c r="R301" s="108"/>
      <c r="S301" s="108"/>
      <c r="T301" s="108"/>
      <c r="U301" s="108"/>
      <c r="V301" s="108"/>
      <c r="W301" s="108"/>
      <c r="X301" s="108"/>
      <c r="Y301" s="108"/>
      <c r="Z301" s="108"/>
    </row>
    <row r="302" spans="1:26" ht="15">
      <c r="A302" s="106" t="s">
        <v>16</v>
      </c>
      <c r="B302" s="108">
        <v>0.2</v>
      </c>
      <c r="C302" s="108">
        <v>0.2</v>
      </c>
      <c r="D302" s="108">
        <v>0.2</v>
      </c>
      <c r="E302" s="108">
        <v>0.2</v>
      </c>
      <c r="F302" s="108">
        <v>0.2</v>
      </c>
      <c r="G302" s="108">
        <v>0.2</v>
      </c>
      <c r="H302" s="108">
        <v>0.2</v>
      </c>
      <c r="I302" s="108">
        <v>0.2</v>
      </c>
      <c r="J302" s="108">
        <v>102.2</v>
      </c>
      <c r="K302" s="108">
        <v>60.2</v>
      </c>
      <c r="L302" s="108">
        <v>82.2</v>
      </c>
      <c r="M302" s="108">
        <v>0</v>
      </c>
      <c r="N302" s="106" t="s">
        <v>16</v>
      </c>
      <c r="O302" s="108">
        <v>0</v>
      </c>
      <c r="P302" s="108">
        <v>100</v>
      </c>
      <c r="Q302" s="108">
        <v>0</v>
      </c>
      <c r="R302" s="108">
        <v>0</v>
      </c>
      <c r="S302" s="108">
        <v>0</v>
      </c>
      <c r="T302" s="108"/>
      <c r="U302" s="108"/>
      <c r="V302" s="108"/>
      <c r="W302" s="108"/>
      <c r="X302" s="108"/>
      <c r="Y302" s="108"/>
      <c r="Z302" s="108"/>
    </row>
    <row r="303" spans="1:26" ht="15">
      <c r="A303" s="106" t="s">
        <v>17</v>
      </c>
      <c r="B303" s="108">
        <v>0.2</v>
      </c>
      <c r="C303" s="108">
        <v>0.3</v>
      </c>
      <c r="D303" s="108">
        <v>0.2</v>
      </c>
      <c r="E303" s="108">
        <v>0.2</v>
      </c>
      <c r="F303" s="108">
        <v>0.2</v>
      </c>
      <c r="G303" s="108">
        <v>0.2</v>
      </c>
      <c r="H303" s="108">
        <v>0.2</v>
      </c>
      <c r="I303" s="108">
        <v>250</v>
      </c>
      <c r="J303" s="108">
        <v>545</v>
      </c>
      <c r="K303" s="108">
        <v>570</v>
      </c>
      <c r="L303" s="108">
        <v>558</v>
      </c>
      <c r="M303" s="108">
        <v>365</v>
      </c>
      <c r="N303" s="106" t="s">
        <v>17</v>
      </c>
      <c r="O303" s="108">
        <v>150</v>
      </c>
      <c r="P303" s="108">
        <v>200</v>
      </c>
      <c r="Q303" s="108">
        <v>100</v>
      </c>
      <c r="R303" s="108">
        <v>0</v>
      </c>
      <c r="S303" s="108">
        <v>0.2</v>
      </c>
      <c r="T303" s="108"/>
      <c r="U303" s="108"/>
      <c r="V303" s="108"/>
      <c r="W303" s="108"/>
      <c r="X303" s="108"/>
      <c r="Y303" s="108"/>
      <c r="Z303" s="108"/>
    </row>
    <row r="304" spans="1:26" ht="15">
      <c r="A304" s="106" t="s">
        <v>18</v>
      </c>
      <c r="B304" s="108">
        <v>0.2</v>
      </c>
      <c r="C304" s="108">
        <v>0.21</v>
      </c>
      <c r="D304" s="108">
        <v>0.2</v>
      </c>
      <c r="E304" s="108">
        <v>0.2</v>
      </c>
      <c r="F304" s="108">
        <v>0.2</v>
      </c>
      <c r="G304" s="108">
        <v>0.2</v>
      </c>
      <c r="H304" s="108">
        <v>0.2</v>
      </c>
      <c r="I304" s="108">
        <v>22.76</v>
      </c>
      <c r="J304" s="108">
        <v>382.03</v>
      </c>
      <c r="K304" s="108">
        <v>235.17</v>
      </c>
      <c r="L304" s="108">
        <v>308.61</v>
      </c>
      <c r="M304" s="108">
        <v>148.3</v>
      </c>
      <c r="N304" s="106" t="s">
        <v>18</v>
      </c>
      <c r="O304" s="108">
        <v>14.52</v>
      </c>
      <c r="P304" s="108">
        <v>183.33</v>
      </c>
      <c r="Q304" s="108">
        <v>64.97</v>
      </c>
      <c r="R304" s="108">
        <v>0</v>
      </c>
      <c r="S304" s="108">
        <v>0.07</v>
      </c>
      <c r="T304" s="108"/>
      <c r="U304" s="108"/>
      <c r="V304" s="108"/>
      <c r="W304" s="108"/>
      <c r="X304" s="108"/>
      <c r="Y304" s="108"/>
      <c r="Z304" s="108"/>
    </row>
    <row r="305" spans="1:26" ht="15">
      <c r="A305" s="106" t="s">
        <v>21</v>
      </c>
      <c r="B305" s="108">
        <v>0.012</v>
      </c>
      <c r="C305" s="108">
        <v>0.012</v>
      </c>
      <c r="D305" s="108">
        <v>0.012</v>
      </c>
      <c r="E305" s="108">
        <v>0.012</v>
      </c>
      <c r="F305" s="108">
        <v>0.012</v>
      </c>
      <c r="G305" s="108">
        <v>0.012</v>
      </c>
      <c r="H305" s="108">
        <v>0.012</v>
      </c>
      <c r="I305" s="108">
        <v>1.4</v>
      </c>
      <c r="J305" s="108">
        <v>22.732</v>
      </c>
      <c r="K305" s="108">
        <v>14.46</v>
      </c>
      <c r="L305" s="108">
        <v>18.975</v>
      </c>
      <c r="M305" s="108">
        <v>8.824</v>
      </c>
      <c r="N305" s="106" t="s">
        <v>21</v>
      </c>
      <c r="O305" s="108">
        <v>0.893</v>
      </c>
      <c r="P305" s="108">
        <v>10.909</v>
      </c>
      <c r="Q305" s="108">
        <v>3.995</v>
      </c>
      <c r="R305" s="108">
        <v>0</v>
      </c>
      <c r="S305" s="108">
        <v>0.002</v>
      </c>
      <c r="T305" s="108"/>
      <c r="U305" s="108"/>
      <c r="V305" s="108"/>
      <c r="W305" s="108"/>
      <c r="X305" s="108"/>
      <c r="Y305" s="108"/>
      <c r="Z305" s="108"/>
    </row>
    <row r="306" spans="1:26" ht="15">
      <c r="A306" s="106" t="s">
        <v>22</v>
      </c>
      <c r="B306" s="108">
        <v>6</v>
      </c>
      <c r="C306" s="108">
        <v>6</v>
      </c>
      <c r="D306" s="108">
        <v>6</v>
      </c>
      <c r="E306" s="108">
        <v>6</v>
      </c>
      <c r="F306" s="108">
        <v>6</v>
      </c>
      <c r="G306" s="108">
        <v>6</v>
      </c>
      <c r="H306" s="108">
        <v>6</v>
      </c>
      <c r="I306" s="108">
        <v>706</v>
      </c>
      <c r="J306" s="108">
        <v>11461</v>
      </c>
      <c r="K306" s="108">
        <v>7290</v>
      </c>
      <c r="L306" s="108">
        <v>9567</v>
      </c>
      <c r="M306" s="108">
        <v>4449</v>
      </c>
      <c r="N306" s="106" t="s">
        <v>22</v>
      </c>
      <c r="O306" s="108">
        <v>450</v>
      </c>
      <c r="P306" s="108">
        <v>5500</v>
      </c>
      <c r="Q306" s="108">
        <v>2014</v>
      </c>
      <c r="R306" s="108">
        <v>0</v>
      </c>
      <c r="S306" s="108">
        <v>1</v>
      </c>
      <c r="T306" s="108">
        <v>0</v>
      </c>
      <c r="U306" s="108">
        <v>0</v>
      </c>
      <c r="V306" s="108">
        <v>0</v>
      </c>
      <c r="W306" s="108">
        <v>0</v>
      </c>
      <c r="X306" s="108">
        <v>0</v>
      </c>
      <c r="Y306" s="108">
        <v>0</v>
      </c>
      <c r="Z306" s="108">
        <v>0</v>
      </c>
    </row>
    <row r="307" spans="1:26" ht="15">
      <c r="A307" s="106" t="s">
        <v>118</v>
      </c>
      <c r="B307" s="108"/>
      <c r="C307" s="108"/>
      <c r="D307" s="108"/>
      <c r="E307" s="108"/>
      <c r="F307" s="108"/>
      <c r="G307" s="108"/>
      <c r="H307" s="108"/>
      <c r="I307" s="108"/>
      <c r="J307" s="108"/>
      <c r="K307" s="108"/>
      <c r="L307" s="108"/>
      <c r="M307" s="108"/>
      <c r="N307" s="106" t="s">
        <v>118</v>
      </c>
      <c r="O307" s="108"/>
      <c r="P307" s="108"/>
      <c r="Q307" s="108"/>
      <c r="R307" s="108"/>
      <c r="S307" s="108"/>
      <c r="T307" s="108"/>
      <c r="U307" s="108"/>
      <c r="V307" s="108"/>
      <c r="W307" s="108"/>
      <c r="X307" s="108"/>
      <c r="Y307" s="108"/>
      <c r="Z307" s="108"/>
    </row>
    <row r="308" spans="1:26" ht="15">
      <c r="A308" s="106" t="s">
        <v>456</v>
      </c>
      <c r="B308" s="108" t="s">
        <v>440</v>
      </c>
      <c r="C308" s="108" t="s">
        <v>441</v>
      </c>
      <c r="D308" s="108" t="s">
        <v>442</v>
      </c>
      <c r="E308" s="108" t="s">
        <v>419</v>
      </c>
      <c r="F308" s="108" t="s">
        <v>0</v>
      </c>
      <c r="G308" s="108"/>
      <c r="H308" s="108"/>
      <c r="I308" s="108"/>
      <c r="J308" s="109"/>
      <c r="K308" s="110" t="s">
        <v>420</v>
      </c>
      <c r="L308" s="108" t="s">
        <v>470</v>
      </c>
      <c r="M308" s="108" t="s">
        <v>471</v>
      </c>
      <c r="N308" s="106" t="s">
        <v>456</v>
      </c>
      <c r="O308" s="108" t="s">
        <v>440</v>
      </c>
      <c r="P308" s="108" t="s">
        <v>441</v>
      </c>
      <c r="Q308" s="108" t="s">
        <v>442</v>
      </c>
      <c r="R308" s="108" t="s">
        <v>419</v>
      </c>
      <c r="S308" s="108" t="s">
        <v>472</v>
      </c>
      <c r="T308" s="108"/>
      <c r="U308" s="111"/>
      <c r="V308" s="108"/>
      <c r="W308" s="109"/>
      <c r="X308" s="110" t="s">
        <v>420</v>
      </c>
      <c r="Y308" s="108" t="s">
        <v>470</v>
      </c>
      <c r="Z308" s="108" t="s">
        <v>473</v>
      </c>
    </row>
    <row r="309" spans="1:26" ht="15">
      <c r="A309" s="106" t="s">
        <v>457</v>
      </c>
      <c r="B309" s="108" t="s">
        <v>443</v>
      </c>
      <c r="C309" s="108" t="s">
        <v>444</v>
      </c>
      <c r="D309" s="108" t="s">
        <v>329</v>
      </c>
      <c r="E309" s="108" t="s">
        <v>421</v>
      </c>
      <c r="F309" s="108"/>
      <c r="G309" s="108"/>
      <c r="H309" s="108"/>
      <c r="I309" s="108"/>
      <c r="J309" s="108"/>
      <c r="K309" s="108"/>
      <c r="L309" s="108"/>
      <c r="M309" s="108"/>
      <c r="N309" s="106" t="s">
        <v>457</v>
      </c>
      <c r="O309" s="108" t="s">
        <v>443</v>
      </c>
      <c r="P309" s="108" t="s">
        <v>444</v>
      </c>
      <c r="Q309" s="108" t="s">
        <v>329</v>
      </c>
      <c r="R309" s="108" t="s">
        <v>421</v>
      </c>
      <c r="S309" s="108"/>
      <c r="T309" s="108"/>
      <c r="U309" s="108"/>
      <c r="V309" s="108"/>
      <c r="W309" s="108"/>
      <c r="X309" s="108"/>
      <c r="Y309" s="108"/>
      <c r="Z309" s="108"/>
    </row>
    <row r="310" spans="1:26" ht="15">
      <c r="A310" s="106" t="s">
        <v>458</v>
      </c>
      <c r="B310" s="108" t="s">
        <v>454</v>
      </c>
      <c r="C310" s="108" t="s">
        <v>60</v>
      </c>
      <c r="D310" s="108" t="s">
        <v>451</v>
      </c>
      <c r="E310" s="108" t="s">
        <v>438</v>
      </c>
      <c r="F310" s="108" t="s">
        <v>437</v>
      </c>
      <c r="G310" s="108" t="s">
        <v>432</v>
      </c>
      <c r="H310" s="108"/>
      <c r="I310" s="108"/>
      <c r="J310" s="108"/>
      <c r="K310" s="108"/>
      <c r="L310" s="108"/>
      <c r="M310" s="108"/>
      <c r="N310" s="106" t="s">
        <v>458</v>
      </c>
      <c r="O310" s="108" t="s">
        <v>454</v>
      </c>
      <c r="P310" s="108" t="s">
        <v>60</v>
      </c>
      <c r="Q310" s="108" t="s">
        <v>451</v>
      </c>
      <c r="R310" s="108" t="s">
        <v>438</v>
      </c>
      <c r="S310" s="108" t="s">
        <v>437</v>
      </c>
      <c r="T310" s="108" t="s">
        <v>432</v>
      </c>
      <c r="U310" s="108"/>
      <c r="V310" s="108"/>
      <c r="W310" s="108"/>
      <c r="X310" s="108"/>
      <c r="Y310" s="108"/>
      <c r="Z310" s="108"/>
    </row>
    <row r="311" spans="1:26" ht="15">
      <c r="A311" s="106"/>
      <c r="B311" s="108"/>
      <c r="C311" s="108"/>
      <c r="D311" s="108"/>
      <c r="E311" s="108"/>
      <c r="F311" s="108"/>
      <c r="G311" s="108"/>
      <c r="H311" s="108"/>
      <c r="I311" s="108"/>
      <c r="J311" s="108"/>
      <c r="K311" s="108"/>
      <c r="L311" s="108"/>
      <c r="M311" s="108"/>
      <c r="N311" s="106"/>
      <c r="O311" s="108"/>
      <c r="P311" s="108"/>
      <c r="Q311" s="108"/>
      <c r="R311" s="108"/>
      <c r="S311" s="108"/>
      <c r="T311" s="108"/>
      <c r="U311" s="108"/>
      <c r="V311" s="108"/>
      <c r="W311" s="108"/>
      <c r="X311" s="108"/>
      <c r="Y311" s="108"/>
      <c r="Z311" s="108"/>
    </row>
    <row r="312" spans="1:26" ht="15">
      <c r="A312" s="106" t="s">
        <v>2</v>
      </c>
      <c r="B312" s="108" t="s">
        <v>3</v>
      </c>
      <c r="C312" s="108" t="s">
        <v>4</v>
      </c>
      <c r="D312" s="108" t="s">
        <v>5</v>
      </c>
      <c r="E312" s="108" t="s">
        <v>6</v>
      </c>
      <c r="F312" s="108" t="s">
        <v>7</v>
      </c>
      <c r="G312" s="108" t="s">
        <v>8</v>
      </c>
      <c r="H312" s="108" t="s">
        <v>9</v>
      </c>
      <c r="I312" s="108" t="s">
        <v>31</v>
      </c>
      <c r="J312" s="108" t="s">
        <v>10</v>
      </c>
      <c r="K312" s="108" t="s">
        <v>11</v>
      </c>
      <c r="L312" s="108" t="s">
        <v>12</v>
      </c>
      <c r="M312" s="108" t="s">
        <v>13</v>
      </c>
      <c r="N312" s="106" t="s">
        <v>2</v>
      </c>
      <c r="O312" s="108" t="s">
        <v>3</v>
      </c>
      <c r="P312" s="108" t="s">
        <v>4</v>
      </c>
      <c r="Q312" s="108" t="s">
        <v>5</v>
      </c>
      <c r="R312" s="108" t="s">
        <v>6</v>
      </c>
      <c r="S312" s="108" t="s">
        <v>7</v>
      </c>
      <c r="T312" s="108" t="s">
        <v>8</v>
      </c>
      <c r="U312" s="108" t="s">
        <v>9</v>
      </c>
      <c r="V312" s="108" t="s">
        <v>31</v>
      </c>
      <c r="W312" s="108" t="s">
        <v>10</v>
      </c>
      <c r="X312" s="108" t="s">
        <v>11</v>
      </c>
      <c r="Y312" s="108" t="s">
        <v>12</v>
      </c>
      <c r="Z312" s="108" t="s">
        <v>13</v>
      </c>
    </row>
    <row r="313" spans="1:26" ht="15">
      <c r="A313" s="106" t="s">
        <v>14</v>
      </c>
      <c r="B313" s="108" t="s">
        <v>15</v>
      </c>
      <c r="C313" s="108" t="s">
        <v>15</v>
      </c>
      <c r="D313" s="108" t="s">
        <v>15</v>
      </c>
      <c r="E313" s="108" t="s">
        <v>15</v>
      </c>
      <c r="F313" s="108" t="s">
        <v>15</v>
      </c>
      <c r="G313" s="108" t="s">
        <v>15</v>
      </c>
      <c r="H313" s="108" t="s">
        <v>15</v>
      </c>
      <c r="I313" s="108" t="s">
        <v>15</v>
      </c>
      <c r="J313" s="108" t="s">
        <v>15</v>
      </c>
      <c r="K313" s="108" t="s">
        <v>15</v>
      </c>
      <c r="L313" s="108" t="s">
        <v>15</v>
      </c>
      <c r="M313" s="108" t="s">
        <v>15</v>
      </c>
      <c r="N313" s="106" t="s">
        <v>14</v>
      </c>
      <c r="O313" s="108" t="s">
        <v>15</v>
      </c>
      <c r="P313" s="108" t="s">
        <v>15</v>
      </c>
      <c r="Q313" s="108" t="s">
        <v>15</v>
      </c>
      <c r="R313" s="108" t="s">
        <v>15</v>
      </c>
      <c r="S313" s="108" t="s">
        <v>15</v>
      </c>
      <c r="T313" s="108" t="s">
        <v>15</v>
      </c>
      <c r="U313" s="108" t="s">
        <v>15</v>
      </c>
      <c r="V313" s="108" t="s">
        <v>15</v>
      </c>
      <c r="W313" s="108" t="s">
        <v>15</v>
      </c>
      <c r="X313" s="108" t="s">
        <v>15</v>
      </c>
      <c r="Y313" s="108" t="s">
        <v>15</v>
      </c>
      <c r="Z313" s="108" t="s">
        <v>15</v>
      </c>
    </row>
    <row r="314" spans="1:26" ht="15">
      <c r="A314" s="106">
        <v>1</v>
      </c>
      <c r="B314" s="108">
        <v>0</v>
      </c>
      <c r="C314" s="108">
        <v>0</v>
      </c>
      <c r="D314" s="108">
        <v>0</v>
      </c>
      <c r="E314" s="108">
        <v>0</v>
      </c>
      <c r="F314" s="108">
        <v>0</v>
      </c>
      <c r="G314" s="108">
        <v>0</v>
      </c>
      <c r="H314" s="108">
        <v>0</v>
      </c>
      <c r="I314" s="108">
        <v>0</v>
      </c>
      <c r="J314" s="108">
        <v>15</v>
      </c>
      <c r="K314" s="108">
        <v>112</v>
      </c>
      <c r="L314" s="108">
        <v>315</v>
      </c>
      <c r="M314" s="108">
        <v>120</v>
      </c>
      <c r="N314" s="106">
        <v>1</v>
      </c>
      <c r="O314" s="108">
        <v>0</v>
      </c>
      <c r="P314" s="108">
        <v>0</v>
      </c>
      <c r="Q314" s="108">
        <v>0</v>
      </c>
      <c r="R314" s="108">
        <v>0</v>
      </c>
      <c r="S314" s="108">
        <v>0</v>
      </c>
      <c r="T314" s="108" t="s">
        <v>20</v>
      </c>
      <c r="U314" s="108" t="s">
        <v>20</v>
      </c>
      <c r="V314" s="108" t="s">
        <v>20</v>
      </c>
      <c r="W314" s="108" t="s">
        <v>20</v>
      </c>
      <c r="X314" s="108" t="s">
        <v>20</v>
      </c>
      <c r="Y314" s="108" t="s">
        <v>20</v>
      </c>
      <c r="Z314" s="108" t="s">
        <v>20</v>
      </c>
    </row>
    <row r="315" spans="1:26" ht="15">
      <c r="A315" s="106">
        <v>2</v>
      </c>
      <c r="B315" s="108">
        <v>0</v>
      </c>
      <c r="C315" s="108">
        <v>0</v>
      </c>
      <c r="D315" s="108">
        <v>0</v>
      </c>
      <c r="E315" s="108">
        <v>0</v>
      </c>
      <c r="F315" s="108">
        <v>0</v>
      </c>
      <c r="G315" s="108">
        <v>0</v>
      </c>
      <c r="H315" s="108">
        <v>0</v>
      </c>
      <c r="I315" s="108">
        <v>0</v>
      </c>
      <c r="J315" s="108">
        <v>15</v>
      </c>
      <c r="K315" s="108">
        <v>107</v>
      </c>
      <c r="L315" s="108">
        <v>350</v>
      </c>
      <c r="M315" s="108">
        <v>120</v>
      </c>
      <c r="N315" s="106">
        <v>2</v>
      </c>
      <c r="O315" s="108">
        <v>0</v>
      </c>
      <c r="P315" s="108">
        <v>0</v>
      </c>
      <c r="Q315" s="108">
        <v>0</v>
      </c>
      <c r="R315" s="108">
        <v>0</v>
      </c>
      <c r="S315" s="108">
        <v>0</v>
      </c>
      <c r="T315" s="108" t="s">
        <v>20</v>
      </c>
      <c r="U315" s="108" t="s">
        <v>20</v>
      </c>
      <c r="V315" s="108" t="s">
        <v>20</v>
      </c>
      <c r="W315" s="108" t="s">
        <v>20</v>
      </c>
      <c r="X315" s="108" t="s">
        <v>20</v>
      </c>
      <c r="Y315" s="108" t="s">
        <v>20</v>
      </c>
      <c r="Z315" s="108" t="s">
        <v>20</v>
      </c>
    </row>
    <row r="316" spans="1:26" ht="15">
      <c r="A316" s="106">
        <v>3</v>
      </c>
      <c r="B316" s="108">
        <v>0</v>
      </c>
      <c r="C316" s="108">
        <v>0</v>
      </c>
      <c r="D316" s="108">
        <v>0</v>
      </c>
      <c r="E316" s="108">
        <v>0</v>
      </c>
      <c r="F316" s="108">
        <v>0</v>
      </c>
      <c r="G316" s="108">
        <v>0</v>
      </c>
      <c r="H316" s="108">
        <v>0</v>
      </c>
      <c r="I316" s="108">
        <v>0</v>
      </c>
      <c r="J316" s="108">
        <v>15</v>
      </c>
      <c r="K316" s="108">
        <v>110</v>
      </c>
      <c r="L316" s="108">
        <v>328</v>
      </c>
      <c r="M316" s="108">
        <v>96</v>
      </c>
      <c r="N316" s="106">
        <v>3</v>
      </c>
      <c r="O316" s="108">
        <v>0</v>
      </c>
      <c r="P316" s="108">
        <v>0</v>
      </c>
      <c r="Q316" s="108">
        <v>0</v>
      </c>
      <c r="R316" s="108">
        <v>0</v>
      </c>
      <c r="S316" s="108">
        <v>0</v>
      </c>
      <c r="T316" s="108" t="s">
        <v>20</v>
      </c>
      <c r="U316" s="108" t="s">
        <v>20</v>
      </c>
      <c r="V316" s="108" t="s">
        <v>20</v>
      </c>
      <c r="W316" s="108" t="s">
        <v>20</v>
      </c>
      <c r="X316" s="108" t="s">
        <v>20</v>
      </c>
      <c r="Y316" s="108" t="s">
        <v>20</v>
      </c>
      <c r="Z316" s="108" t="s">
        <v>20</v>
      </c>
    </row>
    <row r="317" spans="1:26" ht="15">
      <c r="A317" s="106">
        <v>4</v>
      </c>
      <c r="B317" s="108">
        <v>0</v>
      </c>
      <c r="C317" s="108">
        <v>0</v>
      </c>
      <c r="D317" s="108">
        <v>0</v>
      </c>
      <c r="E317" s="108">
        <v>0</v>
      </c>
      <c r="F317" s="108">
        <v>0</v>
      </c>
      <c r="G317" s="108">
        <v>0</v>
      </c>
      <c r="H317" s="108">
        <v>0</v>
      </c>
      <c r="I317" s="108">
        <v>0</v>
      </c>
      <c r="J317" s="108">
        <v>15</v>
      </c>
      <c r="K317" s="108">
        <v>150</v>
      </c>
      <c r="L317" s="108">
        <v>328</v>
      </c>
      <c r="M317" s="108">
        <v>81</v>
      </c>
      <c r="N317" s="106">
        <v>4</v>
      </c>
      <c r="O317" s="108">
        <v>0</v>
      </c>
      <c r="P317" s="108">
        <v>0</v>
      </c>
      <c r="Q317" s="108">
        <v>0</v>
      </c>
      <c r="R317" s="108">
        <v>0</v>
      </c>
      <c r="S317" s="108">
        <v>0</v>
      </c>
      <c r="T317" s="108" t="s">
        <v>20</v>
      </c>
      <c r="U317" s="108" t="s">
        <v>20</v>
      </c>
      <c r="V317" s="108" t="s">
        <v>20</v>
      </c>
      <c r="W317" s="108" t="s">
        <v>20</v>
      </c>
      <c r="X317" s="108" t="s">
        <v>20</v>
      </c>
      <c r="Y317" s="108" t="s">
        <v>20</v>
      </c>
      <c r="Z317" s="108" t="s">
        <v>20</v>
      </c>
    </row>
    <row r="318" spans="1:26" ht="15">
      <c r="A318" s="106">
        <v>5</v>
      </c>
      <c r="B318" s="108">
        <v>0</v>
      </c>
      <c r="C318" s="108">
        <v>0</v>
      </c>
      <c r="D318" s="108">
        <v>0</v>
      </c>
      <c r="E318" s="108">
        <v>0</v>
      </c>
      <c r="F318" s="108">
        <v>0</v>
      </c>
      <c r="G318" s="108">
        <v>0</v>
      </c>
      <c r="H318" s="108">
        <v>0</v>
      </c>
      <c r="I318" s="108">
        <v>0</v>
      </c>
      <c r="J318" s="108">
        <v>15</v>
      </c>
      <c r="K318" s="108">
        <v>177</v>
      </c>
      <c r="L318" s="108">
        <v>350</v>
      </c>
      <c r="M318" s="108">
        <v>80</v>
      </c>
      <c r="N318" s="106">
        <v>5</v>
      </c>
      <c r="O318" s="108">
        <v>0</v>
      </c>
      <c r="P318" s="108">
        <v>0</v>
      </c>
      <c r="Q318" s="108">
        <v>0</v>
      </c>
      <c r="R318" s="108">
        <v>0</v>
      </c>
      <c r="S318" s="108">
        <v>0</v>
      </c>
      <c r="T318" s="108" t="s">
        <v>20</v>
      </c>
      <c r="U318" s="108" t="s">
        <v>20</v>
      </c>
      <c r="V318" s="108" t="s">
        <v>20</v>
      </c>
      <c r="W318" s="108" t="s">
        <v>20</v>
      </c>
      <c r="X318" s="108" t="s">
        <v>20</v>
      </c>
      <c r="Y318" s="108" t="s">
        <v>20</v>
      </c>
      <c r="Z318" s="108" t="s">
        <v>20</v>
      </c>
    </row>
    <row r="319" spans="1:26" ht="15">
      <c r="A319" s="106">
        <v>6</v>
      </c>
      <c r="B319" s="108">
        <v>0</v>
      </c>
      <c r="C319" s="108">
        <v>0</v>
      </c>
      <c r="D319" s="108">
        <v>0</v>
      </c>
      <c r="E319" s="108">
        <v>0</v>
      </c>
      <c r="F319" s="108">
        <v>0</v>
      </c>
      <c r="G319" s="108">
        <v>0</v>
      </c>
      <c r="H319" s="108">
        <v>0</v>
      </c>
      <c r="I319" s="108">
        <v>0</v>
      </c>
      <c r="J319" s="108">
        <v>15</v>
      </c>
      <c r="K319" s="108">
        <v>262</v>
      </c>
      <c r="L319" s="108">
        <v>390</v>
      </c>
      <c r="M319" s="108">
        <v>66</v>
      </c>
      <c r="N319" s="106">
        <v>6</v>
      </c>
      <c r="O319" s="108">
        <v>0</v>
      </c>
      <c r="P319" s="108">
        <v>0</v>
      </c>
      <c r="Q319" s="108">
        <v>0</v>
      </c>
      <c r="R319" s="108">
        <v>0</v>
      </c>
      <c r="S319" s="108">
        <v>0</v>
      </c>
      <c r="T319" s="108" t="s">
        <v>20</v>
      </c>
      <c r="U319" s="108" t="s">
        <v>20</v>
      </c>
      <c r="V319" s="108" t="s">
        <v>20</v>
      </c>
      <c r="W319" s="108" t="s">
        <v>20</v>
      </c>
      <c r="X319" s="108" t="s">
        <v>20</v>
      </c>
      <c r="Y319" s="108" t="s">
        <v>20</v>
      </c>
      <c r="Z319" s="108" t="s">
        <v>20</v>
      </c>
    </row>
    <row r="320" spans="1:26" ht="15">
      <c r="A320" s="106">
        <v>7</v>
      </c>
      <c r="B320" s="108">
        <v>0</v>
      </c>
      <c r="C320" s="108">
        <v>0</v>
      </c>
      <c r="D320" s="108">
        <v>0</v>
      </c>
      <c r="E320" s="108">
        <v>0</v>
      </c>
      <c r="F320" s="108">
        <v>0</v>
      </c>
      <c r="G320" s="108">
        <v>0</v>
      </c>
      <c r="H320" s="108">
        <v>0</v>
      </c>
      <c r="I320" s="108">
        <v>0</v>
      </c>
      <c r="J320" s="108">
        <v>15</v>
      </c>
      <c r="K320" s="108">
        <v>262</v>
      </c>
      <c r="L320" s="108">
        <v>422</v>
      </c>
      <c r="M320" s="108">
        <v>65</v>
      </c>
      <c r="N320" s="106">
        <v>7</v>
      </c>
      <c r="O320" s="108">
        <v>0</v>
      </c>
      <c r="P320" s="108">
        <v>0</v>
      </c>
      <c r="Q320" s="108">
        <v>0</v>
      </c>
      <c r="R320" s="108">
        <v>0</v>
      </c>
      <c r="S320" s="108">
        <v>0</v>
      </c>
      <c r="T320" s="108" t="s">
        <v>20</v>
      </c>
      <c r="U320" s="108" t="s">
        <v>20</v>
      </c>
      <c r="V320" s="108" t="s">
        <v>20</v>
      </c>
      <c r="W320" s="108" t="s">
        <v>20</v>
      </c>
      <c r="X320" s="108" t="s">
        <v>20</v>
      </c>
      <c r="Y320" s="108" t="s">
        <v>20</v>
      </c>
      <c r="Z320" s="108" t="s">
        <v>20</v>
      </c>
    </row>
    <row r="321" spans="1:26" ht="15">
      <c r="A321" s="106">
        <v>8</v>
      </c>
      <c r="B321" s="108">
        <v>0</v>
      </c>
      <c r="C321" s="108">
        <v>0</v>
      </c>
      <c r="D321" s="108">
        <v>0</v>
      </c>
      <c r="E321" s="108">
        <v>0</v>
      </c>
      <c r="F321" s="108">
        <v>0</v>
      </c>
      <c r="G321" s="108">
        <v>0</v>
      </c>
      <c r="H321" s="108">
        <v>0</v>
      </c>
      <c r="I321" s="108">
        <v>0</v>
      </c>
      <c r="J321" s="108">
        <v>15</v>
      </c>
      <c r="K321" s="108">
        <v>327</v>
      </c>
      <c r="L321" s="108">
        <v>404</v>
      </c>
      <c r="M321" s="108">
        <v>65</v>
      </c>
      <c r="N321" s="106">
        <v>8</v>
      </c>
      <c r="O321" s="108">
        <v>0</v>
      </c>
      <c r="P321" s="108">
        <v>0</v>
      </c>
      <c r="Q321" s="108">
        <v>0</v>
      </c>
      <c r="R321" s="108">
        <v>0</v>
      </c>
      <c r="S321" s="108">
        <v>0</v>
      </c>
      <c r="T321" s="108" t="s">
        <v>20</v>
      </c>
      <c r="U321" s="108" t="s">
        <v>20</v>
      </c>
      <c r="V321" s="108" t="s">
        <v>20</v>
      </c>
      <c r="W321" s="108" t="s">
        <v>20</v>
      </c>
      <c r="X321" s="108" t="s">
        <v>20</v>
      </c>
      <c r="Y321" s="108" t="s">
        <v>20</v>
      </c>
      <c r="Z321" s="108" t="s">
        <v>20</v>
      </c>
    </row>
    <row r="322" spans="1:26" ht="15">
      <c r="A322" s="106">
        <v>9</v>
      </c>
      <c r="B322" s="108">
        <v>0</v>
      </c>
      <c r="C322" s="108">
        <v>0</v>
      </c>
      <c r="D322" s="108">
        <v>0</v>
      </c>
      <c r="E322" s="108">
        <v>0</v>
      </c>
      <c r="F322" s="108">
        <v>0</v>
      </c>
      <c r="G322" s="108">
        <v>0</v>
      </c>
      <c r="H322" s="108">
        <v>0</v>
      </c>
      <c r="I322" s="108">
        <v>0</v>
      </c>
      <c r="J322" s="108">
        <v>15</v>
      </c>
      <c r="K322" s="108">
        <v>66</v>
      </c>
      <c r="L322" s="108">
        <v>380</v>
      </c>
      <c r="M322" s="108">
        <v>4</v>
      </c>
      <c r="N322" s="106">
        <v>9</v>
      </c>
      <c r="O322" s="108">
        <v>0</v>
      </c>
      <c r="P322" s="108">
        <v>0</v>
      </c>
      <c r="Q322" s="108">
        <v>0</v>
      </c>
      <c r="R322" s="108">
        <v>0</v>
      </c>
      <c r="S322" s="108">
        <v>0</v>
      </c>
      <c r="T322" s="108" t="s">
        <v>20</v>
      </c>
      <c r="U322" s="108" t="s">
        <v>20</v>
      </c>
      <c r="V322" s="108" t="s">
        <v>20</v>
      </c>
      <c r="W322" s="108" t="s">
        <v>20</v>
      </c>
      <c r="X322" s="108" t="s">
        <v>20</v>
      </c>
      <c r="Y322" s="108" t="s">
        <v>20</v>
      </c>
      <c r="Z322" s="108" t="s">
        <v>20</v>
      </c>
    </row>
    <row r="323" spans="1:26" ht="15">
      <c r="A323" s="106">
        <v>10</v>
      </c>
      <c r="B323" s="108">
        <v>0</v>
      </c>
      <c r="C323" s="108">
        <v>0</v>
      </c>
      <c r="D323" s="108">
        <v>0</v>
      </c>
      <c r="E323" s="108">
        <v>0</v>
      </c>
      <c r="F323" s="108">
        <v>0</v>
      </c>
      <c r="G323" s="108">
        <v>0</v>
      </c>
      <c r="H323" s="108">
        <v>0</v>
      </c>
      <c r="I323" s="108">
        <v>0</v>
      </c>
      <c r="J323" s="108">
        <v>15</v>
      </c>
      <c r="K323" s="108">
        <v>60</v>
      </c>
      <c r="L323" s="108">
        <v>94</v>
      </c>
      <c r="M323" s="108">
        <v>0</v>
      </c>
      <c r="N323" s="106">
        <v>10</v>
      </c>
      <c r="O323" s="108">
        <v>0</v>
      </c>
      <c r="P323" s="108">
        <v>0</v>
      </c>
      <c r="Q323" s="108">
        <v>0</v>
      </c>
      <c r="R323" s="108">
        <v>0</v>
      </c>
      <c r="S323" s="108">
        <v>0</v>
      </c>
      <c r="T323" s="108" t="s">
        <v>20</v>
      </c>
      <c r="U323" s="108" t="s">
        <v>20</v>
      </c>
      <c r="V323" s="108" t="s">
        <v>20</v>
      </c>
      <c r="W323" s="108" t="s">
        <v>20</v>
      </c>
      <c r="X323" s="108" t="s">
        <v>20</v>
      </c>
      <c r="Y323" s="108" t="s">
        <v>20</v>
      </c>
      <c r="Z323" s="108" t="s">
        <v>20</v>
      </c>
    </row>
    <row r="324" spans="1:26" ht="15">
      <c r="A324" s="106">
        <v>11</v>
      </c>
      <c r="B324" s="108">
        <v>0</v>
      </c>
      <c r="C324" s="108">
        <v>0</v>
      </c>
      <c r="D324" s="108">
        <v>0</v>
      </c>
      <c r="E324" s="108">
        <v>0</v>
      </c>
      <c r="F324" s="108">
        <v>0</v>
      </c>
      <c r="G324" s="108">
        <v>0</v>
      </c>
      <c r="H324" s="108">
        <v>0</v>
      </c>
      <c r="I324" s="108">
        <v>0</v>
      </c>
      <c r="J324" s="108">
        <v>15</v>
      </c>
      <c r="K324" s="108">
        <v>80</v>
      </c>
      <c r="L324" s="108">
        <v>82</v>
      </c>
      <c r="M324" s="108">
        <v>0</v>
      </c>
      <c r="N324" s="106">
        <v>11</v>
      </c>
      <c r="O324" s="108">
        <v>0</v>
      </c>
      <c r="P324" s="108">
        <v>0</v>
      </c>
      <c r="Q324" s="108">
        <v>0</v>
      </c>
      <c r="R324" s="108">
        <v>0</v>
      </c>
      <c r="S324" s="108">
        <v>0</v>
      </c>
      <c r="T324" s="108" t="s">
        <v>20</v>
      </c>
      <c r="U324" s="108" t="s">
        <v>20</v>
      </c>
      <c r="V324" s="108" t="s">
        <v>20</v>
      </c>
      <c r="W324" s="108" t="s">
        <v>20</v>
      </c>
      <c r="X324" s="108" t="s">
        <v>20</v>
      </c>
      <c r="Y324" s="108" t="s">
        <v>20</v>
      </c>
      <c r="Z324" s="108" t="s">
        <v>20</v>
      </c>
    </row>
    <row r="325" spans="1:26" ht="15">
      <c r="A325" s="106">
        <v>12</v>
      </c>
      <c r="B325" s="108">
        <v>0</v>
      </c>
      <c r="C325" s="108">
        <v>0</v>
      </c>
      <c r="D325" s="108">
        <v>0</v>
      </c>
      <c r="E325" s="108">
        <v>0</v>
      </c>
      <c r="F325" s="108">
        <v>0</v>
      </c>
      <c r="G325" s="108">
        <v>0</v>
      </c>
      <c r="H325" s="108">
        <v>0</v>
      </c>
      <c r="I325" s="108">
        <v>0</v>
      </c>
      <c r="J325" s="108">
        <v>20</v>
      </c>
      <c r="K325" s="108">
        <v>88</v>
      </c>
      <c r="L325" s="108">
        <v>82</v>
      </c>
      <c r="M325" s="108">
        <v>19</v>
      </c>
      <c r="N325" s="106">
        <v>12</v>
      </c>
      <c r="O325" s="108">
        <v>0</v>
      </c>
      <c r="P325" s="108">
        <v>0</v>
      </c>
      <c r="Q325" s="108">
        <v>0</v>
      </c>
      <c r="R325" s="108">
        <v>0</v>
      </c>
      <c r="S325" s="108">
        <v>0</v>
      </c>
      <c r="T325" s="108" t="s">
        <v>20</v>
      </c>
      <c r="U325" s="108" t="s">
        <v>20</v>
      </c>
      <c r="V325" s="108" t="s">
        <v>20</v>
      </c>
      <c r="W325" s="108" t="s">
        <v>20</v>
      </c>
      <c r="X325" s="108" t="s">
        <v>20</v>
      </c>
      <c r="Y325" s="108" t="s">
        <v>20</v>
      </c>
      <c r="Z325" s="108" t="s">
        <v>20</v>
      </c>
    </row>
    <row r="326" spans="1:26" ht="15">
      <c r="A326" s="106">
        <v>13</v>
      </c>
      <c r="B326" s="108">
        <v>0</v>
      </c>
      <c r="C326" s="108">
        <v>0</v>
      </c>
      <c r="D326" s="108">
        <v>0</v>
      </c>
      <c r="E326" s="108">
        <v>0</v>
      </c>
      <c r="F326" s="108">
        <v>0</v>
      </c>
      <c r="G326" s="108">
        <v>0</v>
      </c>
      <c r="H326" s="108">
        <v>0</v>
      </c>
      <c r="I326" s="108">
        <v>0</v>
      </c>
      <c r="J326" s="108">
        <v>20</v>
      </c>
      <c r="K326" s="108">
        <v>110</v>
      </c>
      <c r="L326" s="108">
        <v>82</v>
      </c>
      <c r="M326" s="108">
        <v>0</v>
      </c>
      <c r="N326" s="106">
        <v>13</v>
      </c>
      <c r="O326" s="108">
        <v>0</v>
      </c>
      <c r="P326" s="108">
        <v>0</v>
      </c>
      <c r="Q326" s="108">
        <v>0</v>
      </c>
      <c r="R326" s="108">
        <v>0</v>
      </c>
      <c r="S326" s="108">
        <v>0</v>
      </c>
      <c r="T326" s="108" t="s">
        <v>20</v>
      </c>
      <c r="U326" s="108" t="s">
        <v>20</v>
      </c>
      <c r="V326" s="108" t="s">
        <v>20</v>
      </c>
      <c r="W326" s="108" t="s">
        <v>20</v>
      </c>
      <c r="X326" s="108" t="s">
        <v>20</v>
      </c>
      <c r="Y326" s="108" t="s">
        <v>20</v>
      </c>
      <c r="Z326" s="108" t="s">
        <v>20</v>
      </c>
    </row>
    <row r="327" spans="1:26" ht="15">
      <c r="A327" s="106">
        <v>14</v>
      </c>
      <c r="B327" s="108">
        <v>0</v>
      </c>
      <c r="C327" s="108">
        <v>0</v>
      </c>
      <c r="D327" s="108">
        <v>0</v>
      </c>
      <c r="E327" s="108">
        <v>0</v>
      </c>
      <c r="F327" s="108">
        <v>0</v>
      </c>
      <c r="G327" s="108">
        <v>0</v>
      </c>
      <c r="H327" s="108">
        <v>0</v>
      </c>
      <c r="I327" s="108">
        <v>0</v>
      </c>
      <c r="J327" s="108">
        <v>20</v>
      </c>
      <c r="K327" s="108">
        <v>110</v>
      </c>
      <c r="L327" s="108">
        <v>82</v>
      </c>
      <c r="M327" s="108">
        <v>0</v>
      </c>
      <c r="N327" s="106">
        <v>14</v>
      </c>
      <c r="O327" s="108">
        <v>0</v>
      </c>
      <c r="P327" s="108">
        <v>0</v>
      </c>
      <c r="Q327" s="108">
        <v>0</v>
      </c>
      <c r="R327" s="108">
        <v>0</v>
      </c>
      <c r="S327" s="108">
        <v>0</v>
      </c>
      <c r="T327" s="108" t="s">
        <v>20</v>
      </c>
      <c r="U327" s="108" t="s">
        <v>20</v>
      </c>
      <c r="V327" s="108" t="s">
        <v>20</v>
      </c>
      <c r="W327" s="108" t="s">
        <v>20</v>
      </c>
      <c r="X327" s="108" t="s">
        <v>20</v>
      </c>
      <c r="Y327" s="108" t="s">
        <v>20</v>
      </c>
      <c r="Z327" s="108" t="s">
        <v>20</v>
      </c>
    </row>
    <row r="328" spans="1:26" ht="15">
      <c r="A328" s="106">
        <v>15</v>
      </c>
      <c r="B328" s="108">
        <v>0</v>
      </c>
      <c r="C328" s="108">
        <v>0</v>
      </c>
      <c r="D328" s="108">
        <v>0</v>
      </c>
      <c r="E328" s="108">
        <v>0</v>
      </c>
      <c r="F328" s="108">
        <v>0</v>
      </c>
      <c r="G328" s="108">
        <v>0</v>
      </c>
      <c r="H328" s="108">
        <v>0</v>
      </c>
      <c r="I328" s="108">
        <v>0</v>
      </c>
      <c r="J328" s="108">
        <v>20</v>
      </c>
      <c r="K328" s="108">
        <v>135</v>
      </c>
      <c r="L328" s="108">
        <v>82</v>
      </c>
      <c r="M328" s="108">
        <v>0</v>
      </c>
      <c r="N328" s="106">
        <v>15</v>
      </c>
      <c r="O328" s="108">
        <v>0</v>
      </c>
      <c r="P328" s="108">
        <v>0</v>
      </c>
      <c r="Q328" s="108">
        <v>0</v>
      </c>
      <c r="R328" s="108">
        <v>0</v>
      </c>
      <c r="S328" s="108">
        <v>0</v>
      </c>
      <c r="T328" s="108" t="s">
        <v>20</v>
      </c>
      <c r="U328" s="108" t="s">
        <v>20</v>
      </c>
      <c r="V328" s="108" t="s">
        <v>20</v>
      </c>
      <c r="W328" s="108" t="s">
        <v>20</v>
      </c>
      <c r="X328" s="108" t="s">
        <v>20</v>
      </c>
      <c r="Y328" s="108" t="s">
        <v>20</v>
      </c>
      <c r="Z328" s="108" t="s">
        <v>20</v>
      </c>
    </row>
    <row r="329" spans="1:26" ht="15">
      <c r="A329" s="106">
        <v>16</v>
      </c>
      <c r="B329" s="108">
        <v>0</v>
      </c>
      <c r="C329" s="108">
        <v>0</v>
      </c>
      <c r="D329" s="108">
        <v>0</v>
      </c>
      <c r="E329" s="108">
        <v>0</v>
      </c>
      <c r="F329" s="108">
        <v>0</v>
      </c>
      <c r="G329" s="108">
        <v>0</v>
      </c>
      <c r="H329" s="108">
        <v>0</v>
      </c>
      <c r="I329" s="108">
        <v>0</v>
      </c>
      <c r="J329" s="108">
        <v>20</v>
      </c>
      <c r="K329" s="108">
        <v>255</v>
      </c>
      <c r="L329" s="108">
        <v>99</v>
      </c>
      <c r="M329" s="108">
        <v>0</v>
      </c>
      <c r="N329" s="106">
        <v>16</v>
      </c>
      <c r="O329" s="108">
        <v>0</v>
      </c>
      <c r="P329" s="108">
        <v>0</v>
      </c>
      <c r="Q329" s="108">
        <v>0</v>
      </c>
      <c r="R329" s="108">
        <v>0</v>
      </c>
      <c r="S329" s="108">
        <v>0</v>
      </c>
      <c r="T329" s="108" t="s">
        <v>20</v>
      </c>
      <c r="U329" s="108" t="s">
        <v>20</v>
      </c>
      <c r="V329" s="108" t="s">
        <v>20</v>
      </c>
      <c r="W329" s="108" t="s">
        <v>20</v>
      </c>
      <c r="X329" s="108" t="s">
        <v>20</v>
      </c>
      <c r="Y329" s="108" t="s">
        <v>20</v>
      </c>
      <c r="Z329" s="108" t="s">
        <v>20</v>
      </c>
    </row>
    <row r="330" spans="1:26" ht="15">
      <c r="A330" s="106">
        <v>17</v>
      </c>
      <c r="B330" s="108">
        <v>0</v>
      </c>
      <c r="C330" s="108">
        <v>0</v>
      </c>
      <c r="D330" s="108">
        <v>0</v>
      </c>
      <c r="E330" s="108">
        <v>0</v>
      </c>
      <c r="F330" s="108">
        <v>0</v>
      </c>
      <c r="G330" s="108">
        <v>0</v>
      </c>
      <c r="H330" s="108">
        <v>0</v>
      </c>
      <c r="I330" s="108">
        <v>0</v>
      </c>
      <c r="J330" s="108">
        <v>44</v>
      </c>
      <c r="K330" s="108">
        <v>208</v>
      </c>
      <c r="L330" s="108">
        <v>102</v>
      </c>
      <c r="M330" s="108">
        <v>0</v>
      </c>
      <c r="N330" s="106">
        <v>17</v>
      </c>
      <c r="O330" s="108">
        <v>0</v>
      </c>
      <c r="P330" s="108">
        <v>0</v>
      </c>
      <c r="Q330" s="108">
        <v>0</v>
      </c>
      <c r="R330" s="108">
        <v>0</v>
      </c>
      <c r="S330" s="108">
        <v>0</v>
      </c>
      <c r="T330" s="108" t="s">
        <v>20</v>
      </c>
      <c r="U330" s="108" t="s">
        <v>20</v>
      </c>
      <c r="V330" s="108" t="s">
        <v>20</v>
      </c>
      <c r="W330" s="108" t="s">
        <v>20</v>
      </c>
      <c r="X330" s="108" t="s">
        <v>20</v>
      </c>
      <c r="Y330" s="108" t="s">
        <v>20</v>
      </c>
      <c r="Z330" s="108" t="s">
        <v>20</v>
      </c>
    </row>
    <row r="331" spans="1:26" ht="15">
      <c r="A331" s="106">
        <v>18</v>
      </c>
      <c r="B331" s="108">
        <v>0</v>
      </c>
      <c r="C331" s="108">
        <v>0</v>
      </c>
      <c r="D331" s="108">
        <v>0</v>
      </c>
      <c r="E331" s="108">
        <v>0</v>
      </c>
      <c r="F331" s="108">
        <v>0</v>
      </c>
      <c r="G331" s="108">
        <v>0</v>
      </c>
      <c r="H331" s="108">
        <v>0</v>
      </c>
      <c r="I331" s="108">
        <v>0</v>
      </c>
      <c r="J331" s="108">
        <v>45</v>
      </c>
      <c r="K331" s="108">
        <v>245</v>
      </c>
      <c r="L331" s="108">
        <v>102</v>
      </c>
      <c r="M331" s="108">
        <v>0</v>
      </c>
      <c r="N331" s="106">
        <v>18</v>
      </c>
      <c r="O331" s="108">
        <v>0</v>
      </c>
      <c r="P331" s="108">
        <v>0</v>
      </c>
      <c r="Q331" s="108">
        <v>0</v>
      </c>
      <c r="R331" s="108">
        <v>0</v>
      </c>
      <c r="S331" s="108">
        <v>0</v>
      </c>
      <c r="T331" s="108" t="s">
        <v>20</v>
      </c>
      <c r="U331" s="108" t="s">
        <v>20</v>
      </c>
      <c r="V331" s="108" t="s">
        <v>20</v>
      </c>
      <c r="W331" s="108" t="s">
        <v>20</v>
      </c>
      <c r="X331" s="108" t="s">
        <v>20</v>
      </c>
      <c r="Y331" s="108" t="s">
        <v>20</v>
      </c>
      <c r="Z331" s="108" t="s">
        <v>20</v>
      </c>
    </row>
    <row r="332" spans="1:26" ht="15">
      <c r="A332" s="106">
        <v>19</v>
      </c>
      <c r="B332" s="108">
        <v>0</v>
      </c>
      <c r="C332" s="108">
        <v>0</v>
      </c>
      <c r="D332" s="108">
        <v>0</v>
      </c>
      <c r="E332" s="108">
        <v>0</v>
      </c>
      <c r="F332" s="108">
        <v>0</v>
      </c>
      <c r="G332" s="108">
        <v>0</v>
      </c>
      <c r="H332" s="108">
        <v>0</v>
      </c>
      <c r="I332" s="108">
        <v>0</v>
      </c>
      <c r="J332" s="108">
        <v>45</v>
      </c>
      <c r="K332" s="108">
        <v>66</v>
      </c>
      <c r="L332" s="108">
        <v>163</v>
      </c>
      <c r="M332" s="108">
        <v>0</v>
      </c>
      <c r="N332" s="106">
        <v>19</v>
      </c>
      <c r="O332" s="108">
        <v>0</v>
      </c>
      <c r="P332" s="108">
        <v>0</v>
      </c>
      <c r="Q332" s="108">
        <v>0</v>
      </c>
      <c r="R332" s="108">
        <v>0</v>
      </c>
      <c r="S332" s="108" t="s">
        <v>20</v>
      </c>
      <c r="T332" s="108" t="s">
        <v>20</v>
      </c>
      <c r="U332" s="108" t="s">
        <v>20</v>
      </c>
      <c r="V332" s="108" t="s">
        <v>20</v>
      </c>
      <c r="W332" s="108" t="s">
        <v>20</v>
      </c>
      <c r="X332" s="108" t="s">
        <v>20</v>
      </c>
      <c r="Y332" s="108" t="s">
        <v>20</v>
      </c>
      <c r="Z332" s="108" t="s">
        <v>20</v>
      </c>
    </row>
    <row r="333" spans="1:26" ht="15">
      <c r="A333" s="106">
        <v>20</v>
      </c>
      <c r="B333" s="108">
        <v>0</v>
      </c>
      <c r="C333" s="108">
        <v>0</v>
      </c>
      <c r="D333" s="108">
        <v>0</v>
      </c>
      <c r="E333" s="108">
        <v>0</v>
      </c>
      <c r="F333" s="108">
        <v>0</v>
      </c>
      <c r="G333" s="108">
        <v>0</v>
      </c>
      <c r="H333" s="108">
        <v>0</v>
      </c>
      <c r="I333" s="108">
        <v>0</v>
      </c>
      <c r="J333" s="108">
        <v>45</v>
      </c>
      <c r="K333" s="108">
        <v>64</v>
      </c>
      <c r="L333" s="108">
        <v>258</v>
      </c>
      <c r="M333" s="108">
        <v>0</v>
      </c>
      <c r="N333" s="106">
        <v>20</v>
      </c>
      <c r="O333" s="108">
        <v>0</v>
      </c>
      <c r="P333" s="108">
        <v>0</v>
      </c>
      <c r="Q333" s="108">
        <v>0</v>
      </c>
      <c r="R333" s="108">
        <v>0</v>
      </c>
      <c r="S333" s="108" t="s">
        <v>20</v>
      </c>
      <c r="T333" s="108" t="s">
        <v>20</v>
      </c>
      <c r="U333" s="108" t="s">
        <v>20</v>
      </c>
      <c r="V333" s="108" t="s">
        <v>20</v>
      </c>
      <c r="W333" s="108" t="s">
        <v>20</v>
      </c>
      <c r="X333" s="108" t="s">
        <v>20</v>
      </c>
      <c r="Y333" s="108" t="s">
        <v>20</v>
      </c>
      <c r="Z333" s="108" t="s">
        <v>20</v>
      </c>
    </row>
    <row r="334" spans="1:26" ht="15">
      <c r="A334" s="106">
        <v>21</v>
      </c>
      <c r="B334" s="108">
        <v>0</v>
      </c>
      <c r="C334" s="108">
        <v>0</v>
      </c>
      <c r="D334" s="108">
        <v>0</v>
      </c>
      <c r="E334" s="108">
        <v>0</v>
      </c>
      <c r="F334" s="108">
        <v>0</v>
      </c>
      <c r="G334" s="108">
        <v>0</v>
      </c>
      <c r="H334" s="108">
        <v>0</v>
      </c>
      <c r="I334" s="108">
        <v>0</v>
      </c>
      <c r="J334" s="108">
        <v>45</v>
      </c>
      <c r="K334" s="108">
        <v>64</v>
      </c>
      <c r="L334" s="108">
        <v>333</v>
      </c>
      <c r="M334" s="108">
        <v>0</v>
      </c>
      <c r="N334" s="106">
        <v>21</v>
      </c>
      <c r="O334" s="108">
        <v>0</v>
      </c>
      <c r="P334" s="108">
        <v>0</v>
      </c>
      <c r="Q334" s="108">
        <v>0</v>
      </c>
      <c r="R334" s="108">
        <v>0</v>
      </c>
      <c r="S334" s="108" t="s">
        <v>20</v>
      </c>
      <c r="T334" s="108" t="s">
        <v>20</v>
      </c>
      <c r="U334" s="108" t="s">
        <v>20</v>
      </c>
      <c r="V334" s="108" t="s">
        <v>20</v>
      </c>
      <c r="W334" s="108" t="s">
        <v>20</v>
      </c>
      <c r="X334" s="108" t="s">
        <v>20</v>
      </c>
      <c r="Y334" s="108" t="s">
        <v>20</v>
      </c>
      <c r="Z334" s="108" t="s">
        <v>20</v>
      </c>
    </row>
    <row r="335" spans="1:26" ht="15">
      <c r="A335" s="106">
        <v>22</v>
      </c>
      <c r="B335" s="108">
        <v>0</v>
      </c>
      <c r="C335" s="108">
        <v>0</v>
      </c>
      <c r="D335" s="108">
        <v>0</v>
      </c>
      <c r="E335" s="108">
        <v>0</v>
      </c>
      <c r="F335" s="108">
        <v>0</v>
      </c>
      <c r="G335" s="108">
        <v>0</v>
      </c>
      <c r="H335" s="108">
        <v>0</v>
      </c>
      <c r="I335" s="108">
        <v>0</v>
      </c>
      <c r="J335" s="108">
        <v>45</v>
      </c>
      <c r="K335" s="108">
        <v>94</v>
      </c>
      <c r="L335" s="108">
        <v>408</v>
      </c>
      <c r="M335" s="108">
        <v>0</v>
      </c>
      <c r="N335" s="106">
        <v>22</v>
      </c>
      <c r="O335" s="108">
        <v>0</v>
      </c>
      <c r="P335" s="108">
        <v>0</v>
      </c>
      <c r="Q335" s="108">
        <v>0</v>
      </c>
      <c r="R335" s="108">
        <v>0</v>
      </c>
      <c r="S335" s="108" t="s">
        <v>20</v>
      </c>
      <c r="T335" s="108" t="s">
        <v>20</v>
      </c>
      <c r="U335" s="108" t="s">
        <v>20</v>
      </c>
      <c r="V335" s="108" t="s">
        <v>20</v>
      </c>
      <c r="W335" s="108" t="s">
        <v>20</v>
      </c>
      <c r="X335" s="108" t="s">
        <v>20</v>
      </c>
      <c r="Y335" s="108" t="s">
        <v>20</v>
      </c>
      <c r="Z335" s="108" t="s">
        <v>20</v>
      </c>
    </row>
    <row r="336" spans="1:26" ht="15">
      <c r="A336" s="106">
        <v>23</v>
      </c>
      <c r="B336" s="108">
        <v>0</v>
      </c>
      <c r="C336" s="108">
        <v>0</v>
      </c>
      <c r="D336" s="108">
        <v>0</v>
      </c>
      <c r="E336" s="108">
        <v>0</v>
      </c>
      <c r="F336" s="108">
        <v>0</v>
      </c>
      <c r="G336" s="108">
        <v>0</v>
      </c>
      <c r="H336" s="108">
        <v>0</v>
      </c>
      <c r="I336" s="108">
        <v>0</v>
      </c>
      <c r="J336" s="108">
        <v>45</v>
      </c>
      <c r="K336" s="108">
        <v>110</v>
      </c>
      <c r="L336" s="108">
        <v>366</v>
      </c>
      <c r="M336" s="108">
        <v>0</v>
      </c>
      <c r="N336" s="106">
        <v>23</v>
      </c>
      <c r="O336" s="108">
        <v>0</v>
      </c>
      <c r="P336" s="108">
        <v>0</v>
      </c>
      <c r="Q336" s="108">
        <v>0</v>
      </c>
      <c r="R336" s="108">
        <v>0</v>
      </c>
      <c r="S336" s="108" t="s">
        <v>20</v>
      </c>
      <c r="T336" s="108" t="s">
        <v>20</v>
      </c>
      <c r="U336" s="108" t="s">
        <v>20</v>
      </c>
      <c r="V336" s="108" t="s">
        <v>20</v>
      </c>
      <c r="W336" s="108" t="s">
        <v>20</v>
      </c>
      <c r="X336" s="108" t="s">
        <v>20</v>
      </c>
      <c r="Y336" s="108" t="s">
        <v>20</v>
      </c>
      <c r="Z336" s="108" t="s">
        <v>20</v>
      </c>
    </row>
    <row r="337" spans="1:26" ht="15">
      <c r="A337" s="106">
        <v>24</v>
      </c>
      <c r="B337" s="108">
        <v>0</v>
      </c>
      <c r="C337" s="108">
        <v>0</v>
      </c>
      <c r="D337" s="108">
        <v>0</v>
      </c>
      <c r="E337" s="108">
        <v>0</v>
      </c>
      <c r="F337" s="108">
        <v>0</v>
      </c>
      <c r="G337" s="108">
        <v>0</v>
      </c>
      <c r="H337" s="108">
        <v>0</v>
      </c>
      <c r="I337" s="108">
        <v>0</v>
      </c>
      <c r="J337" s="108">
        <v>93</v>
      </c>
      <c r="K337" s="108">
        <v>130</v>
      </c>
      <c r="L337" s="108">
        <v>306</v>
      </c>
      <c r="M337" s="108">
        <v>0</v>
      </c>
      <c r="N337" s="106">
        <v>24</v>
      </c>
      <c r="O337" s="108">
        <v>0</v>
      </c>
      <c r="P337" s="108">
        <v>0</v>
      </c>
      <c r="Q337" s="108">
        <v>0</v>
      </c>
      <c r="R337" s="108">
        <v>0</v>
      </c>
      <c r="S337" s="108" t="s">
        <v>20</v>
      </c>
      <c r="T337" s="108" t="s">
        <v>20</v>
      </c>
      <c r="U337" s="108" t="s">
        <v>20</v>
      </c>
      <c r="V337" s="108" t="s">
        <v>20</v>
      </c>
      <c r="W337" s="108" t="s">
        <v>20</v>
      </c>
      <c r="X337" s="108" t="s">
        <v>20</v>
      </c>
      <c r="Y337" s="108" t="s">
        <v>20</v>
      </c>
      <c r="Z337" s="108" t="s">
        <v>20</v>
      </c>
    </row>
    <row r="338" spans="1:26" ht="15">
      <c r="A338" s="106">
        <v>25</v>
      </c>
      <c r="B338" s="108">
        <v>0</v>
      </c>
      <c r="C338" s="108">
        <v>0</v>
      </c>
      <c r="D338" s="108">
        <v>0</v>
      </c>
      <c r="E338" s="108">
        <v>0</v>
      </c>
      <c r="F338" s="108">
        <v>0</v>
      </c>
      <c r="G338" s="108">
        <v>0</v>
      </c>
      <c r="H338" s="108">
        <v>0</v>
      </c>
      <c r="I338" s="108">
        <v>0</v>
      </c>
      <c r="J338" s="108">
        <v>124</v>
      </c>
      <c r="K338" s="108">
        <v>245</v>
      </c>
      <c r="L338" s="108">
        <v>307</v>
      </c>
      <c r="M338" s="108">
        <v>0</v>
      </c>
      <c r="N338" s="106">
        <v>25</v>
      </c>
      <c r="O338" s="108">
        <v>0</v>
      </c>
      <c r="P338" s="108">
        <v>0</v>
      </c>
      <c r="Q338" s="108">
        <v>0</v>
      </c>
      <c r="R338" s="108">
        <v>0</v>
      </c>
      <c r="S338" s="108" t="s">
        <v>20</v>
      </c>
      <c r="T338" s="108" t="s">
        <v>20</v>
      </c>
      <c r="U338" s="108" t="s">
        <v>20</v>
      </c>
      <c r="V338" s="108" t="s">
        <v>20</v>
      </c>
      <c r="W338" s="108" t="s">
        <v>20</v>
      </c>
      <c r="X338" s="108" t="s">
        <v>20</v>
      </c>
      <c r="Y338" s="108" t="s">
        <v>20</v>
      </c>
      <c r="Z338" s="108" t="s">
        <v>20</v>
      </c>
    </row>
    <row r="339" spans="1:26" ht="15">
      <c r="A339" s="106">
        <v>26</v>
      </c>
      <c r="B339" s="108">
        <v>0</v>
      </c>
      <c r="C339" s="108">
        <v>0</v>
      </c>
      <c r="D339" s="108">
        <v>0</v>
      </c>
      <c r="E339" s="108">
        <v>0</v>
      </c>
      <c r="F339" s="108">
        <v>0</v>
      </c>
      <c r="G339" s="108">
        <v>0</v>
      </c>
      <c r="H339" s="108">
        <v>0</v>
      </c>
      <c r="I339" s="108">
        <v>0</v>
      </c>
      <c r="J339" s="108">
        <v>172</v>
      </c>
      <c r="K339" s="108">
        <v>335</v>
      </c>
      <c r="L339" s="108">
        <v>116</v>
      </c>
      <c r="M339" s="108">
        <v>0</v>
      </c>
      <c r="N339" s="106">
        <v>26</v>
      </c>
      <c r="O339" s="108">
        <v>0</v>
      </c>
      <c r="P339" s="108">
        <v>0</v>
      </c>
      <c r="Q339" s="108">
        <v>0</v>
      </c>
      <c r="R339" s="108">
        <v>0</v>
      </c>
      <c r="S339" s="108" t="s">
        <v>20</v>
      </c>
      <c r="T339" s="108" t="s">
        <v>20</v>
      </c>
      <c r="U339" s="108" t="s">
        <v>20</v>
      </c>
      <c r="V339" s="108" t="s">
        <v>20</v>
      </c>
      <c r="W339" s="108" t="s">
        <v>20</v>
      </c>
      <c r="X339" s="108" t="s">
        <v>20</v>
      </c>
      <c r="Y339" s="108" t="s">
        <v>20</v>
      </c>
      <c r="Z339" s="108" t="s">
        <v>20</v>
      </c>
    </row>
    <row r="340" spans="1:26" ht="15">
      <c r="A340" s="106">
        <v>27</v>
      </c>
      <c r="B340" s="108">
        <v>0</v>
      </c>
      <c r="C340" s="108">
        <v>0</v>
      </c>
      <c r="D340" s="108">
        <v>0</v>
      </c>
      <c r="E340" s="108">
        <v>0</v>
      </c>
      <c r="F340" s="108">
        <v>0</v>
      </c>
      <c r="G340" s="108">
        <v>0</v>
      </c>
      <c r="H340" s="108">
        <v>0</v>
      </c>
      <c r="I340" s="108">
        <v>0</v>
      </c>
      <c r="J340" s="108">
        <v>202</v>
      </c>
      <c r="K340" s="108">
        <v>370</v>
      </c>
      <c r="L340" s="108">
        <v>93</v>
      </c>
      <c r="M340" s="108">
        <v>0</v>
      </c>
      <c r="N340" s="106">
        <v>27</v>
      </c>
      <c r="O340" s="108">
        <v>0</v>
      </c>
      <c r="P340" s="108">
        <v>0</v>
      </c>
      <c r="Q340" s="108">
        <v>0</v>
      </c>
      <c r="R340" s="108">
        <v>0</v>
      </c>
      <c r="S340" s="108" t="s">
        <v>20</v>
      </c>
      <c r="T340" s="108" t="s">
        <v>20</v>
      </c>
      <c r="U340" s="108" t="s">
        <v>20</v>
      </c>
      <c r="V340" s="108" t="s">
        <v>20</v>
      </c>
      <c r="W340" s="108" t="s">
        <v>20</v>
      </c>
      <c r="X340" s="108" t="s">
        <v>20</v>
      </c>
      <c r="Y340" s="108" t="s">
        <v>20</v>
      </c>
      <c r="Z340" s="108" t="s">
        <v>20</v>
      </c>
    </row>
    <row r="341" spans="1:26" ht="15">
      <c r="A341" s="106">
        <v>28</v>
      </c>
      <c r="B341" s="108">
        <v>0</v>
      </c>
      <c r="C341" s="108">
        <v>0</v>
      </c>
      <c r="D341" s="108">
        <v>0</v>
      </c>
      <c r="E341" s="108">
        <v>0</v>
      </c>
      <c r="F341" s="108">
        <v>0</v>
      </c>
      <c r="G341" s="108">
        <v>0</v>
      </c>
      <c r="H341" s="108">
        <v>0</v>
      </c>
      <c r="I341" s="108">
        <v>0</v>
      </c>
      <c r="J341" s="108">
        <v>105</v>
      </c>
      <c r="K341" s="108">
        <v>370</v>
      </c>
      <c r="L341" s="108">
        <v>97</v>
      </c>
      <c r="M341" s="108">
        <v>0</v>
      </c>
      <c r="N341" s="106">
        <v>28</v>
      </c>
      <c r="O341" s="108">
        <v>0</v>
      </c>
      <c r="P341" s="108">
        <v>0</v>
      </c>
      <c r="Q341" s="108">
        <v>0</v>
      </c>
      <c r="R341" s="108">
        <v>0</v>
      </c>
      <c r="S341" s="108" t="s">
        <v>20</v>
      </c>
      <c r="T341" s="108" t="s">
        <v>20</v>
      </c>
      <c r="U341" s="108" t="s">
        <v>20</v>
      </c>
      <c r="V341" s="108" t="s">
        <v>20</v>
      </c>
      <c r="W341" s="108" t="s">
        <v>20</v>
      </c>
      <c r="X341" s="108" t="s">
        <v>20</v>
      </c>
      <c r="Y341" s="108" t="s">
        <v>20</v>
      </c>
      <c r="Z341" s="108" t="s">
        <v>20</v>
      </c>
    </row>
    <row r="342" spans="1:26" ht="15">
      <c r="A342" s="106">
        <v>29</v>
      </c>
      <c r="B342" s="108">
        <v>0</v>
      </c>
      <c r="C342" s="108">
        <v>0</v>
      </c>
      <c r="D342" s="108">
        <v>0</v>
      </c>
      <c r="E342" s="108">
        <v>0</v>
      </c>
      <c r="F342" s="108">
        <v>0</v>
      </c>
      <c r="G342" s="108">
        <v>0</v>
      </c>
      <c r="H342" s="108">
        <v>0</v>
      </c>
      <c r="I342" s="108">
        <v>67</v>
      </c>
      <c r="J342" s="108">
        <v>102</v>
      </c>
      <c r="K342" s="108">
        <v>390</v>
      </c>
      <c r="L342" s="108">
        <v>97</v>
      </c>
      <c r="M342" s="108">
        <v>0</v>
      </c>
      <c r="N342" s="106">
        <v>29</v>
      </c>
      <c r="O342" s="108">
        <v>0</v>
      </c>
      <c r="P342" s="108">
        <v>0</v>
      </c>
      <c r="Q342" s="108">
        <v>0</v>
      </c>
      <c r="R342" s="108">
        <v>0</v>
      </c>
      <c r="S342" s="108"/>
      <c r="T342" s="108" t="s">
        <v>20</v>
      </c>
      <c r="U342" s="108" t="s">
        <v>20</v>
      </c>
      <c r="V342" s="108" t="s">
        <v>20</v>
      </c>
      <c r="W342" s="108" t="s">
        <v>20</v>
      </c>
      <c r="X342" s="108" t="s">
        <v>20</v>
      </c>
      <c r="Y342" s="108" t="s">
        <v>20</v>
      </c>
      <c r="Z342" s="108" t="s">
        <v>20</v>
      </c>
    </row>
    <row r="343" spans="1:26" ht="15">
      <c r="A343" s="106">
        <v>30</v>
      </c>
      <c r="B343" s="108">
        <v>0</v>
      </c>
      <c r="C343" s="108">
        <v>0</v>
      </c>
      <c r="D343" s="108">
        <v>0</v>
      </c>
      <c r="E343" s="108">
        <v>0</v>
      </c>
      <c r="F343" s="108"/>
      <c r="G343" s="108">
        <v>0</v>
      </c>
      <c r="H343" s="108">
        <v>0</v>
      </c>
      <c r="I343" s="108">
        <v>35</v>
      </c>
      <c r="J343" s="108">
        <v>102</v>
      </c>
      <c r="K343" s="108">
        <v>358</v>
      </c>
      <c r="L343" s="108">
        <v>105</v>
      </c>
      <c r="M343" s="108">
        <v>0</v>
      </c>
      <c r="N343" s="106">
        <v>30</v>
      </c>
      <c r="O343" s="108">
        <v>0</v>
      </c>
      <c r="P343" s="108">
        <v>0</v>
      </c>
      <c r="Q343" s="108">
        <v>0</v>
      </c>
      <c r="R343" s="108">
        <v>0</v>
      </c>
      <c r="S343" s="108"/>
      <c r="T343" s="108" t="s">
        <v>20</v>
      </c>
      <c r="U343" s="108" t="s">
        <v>20</v>
      </c>
      <c r="V343" s="108" t="s">
        <v>20</v>
      </c>
      <c r="W343" s="108" t="s">
        <v>20</v>
      </c>
      <c r="X343" s="108" t="s">
        <v>20</v>
      </c>
      <c r="Y343" s="108" t="s">
        <v>20</v>
      </c>
      <c r="Z343" s="108" t="s">
        <v>20</v>
      </c>
    </row>
    <row r="344" spans="1:26" ht="15">
      <c r="A344" s="106">
        <v>31</v>
      </c>
      <c r="B344" s="108">
        <v>0</v>
      </c>
      <c r="C344" s="108"/>
      <c r="D344" s="108">
        <v>0</v>
      </c>
      <c r="E344" s="108">
        <v>0</v>
      </c>
      <c r="F344" s="108"/>
      <c r="G344" s="108">
        <v>0</v>
      </c>
      <c r="H344" s="108"/>
      <c r="I344" s="108">
        <v>15</v>
      </c>
      <c r="J344" s="108"/>
      <c r="K344" s="108">
        <v>311</v>
      </c>
      <c r="L344" s="108">
        <v>120</v>
      </c>
      <c r="M344" s="108"/>
      <c r="N344" s="106">
        <v>31</v>
      </c>
      <c r="O344" s="108">
        <v>0</v>
      </c>
      <c r="P344" s="108"/>
      <c r="Q344" s="108">
        <v>0</v>
      </c>
      <c r="R344" s="108">
        <v>0</v>
      </c>
      <c r="S344" s="108"/>
      <c r="T344" s="108" t="s">
        <v>20</v>
      </c>
      <c r="U344" s="108"/>
      <c r="V344" s="108" t="s">
        <v>20</v>
      </c>
      <c r="W344" s="108"/>
      <c r="X344" s="108" t="s">
        <v>20</v>
      </c>
      <c r="Y344" s="108" t="s">
        <v>20</v>
      </c>
      <c r="Z344" s="108"/>
    </row>
    <row r="345" spans="1:26" ht="15">
      <c r="A345" s="106"/>
      <c r="B345" s="108" t="s">
        <v>15</v>
      </c>
      <c r="C345" s="108" t="s">
        <v>15</v>
      </c>
      <c r="D345" s="108" t="s">
        <v>15</v>
      </c>
      <c r="E345" s="108" t="s">
        <v>15</v>
      </c>
      <c r="F345" s="108" t="s">
        <v>15</v>
      </c>
      <c r="G345" s="108" t="s">
        <v>15</v>
      </c>
      <c r="H345" s="108" t="s">
        <v>15</v>
      </c>
      <c r="I345" s="108" t="s">
        <v>15</v>
      </c>
      <c r="J345" s="108" t="s">
        <v>15</v>
      </c>
      <c r="K345" s="108" t="s">
        <v>15</v>
      </c>
      <c r="L345" s="108" t="s">
        <v>15</v>
      </c>
      <c r="M345" s="108" t="s">
        <v>15</v>
      </c>
      <c r="N345" s="106"/>
      <c r="O345" s="108" t="s">
        <v>15</v>
      </c>
      <c r="P345" s="108" t="s">
        <v>15</v>
      </c>
      <c r="Q345" s="108" t="s">
        <v>15</v>
      </c>
      <c r="R345" s="108" t="s">
        <v>15</v>
      </c>
      <c r="S345" s="108" t="s">
        <v>15</v>
      </c>
      <c r="T345" s="108" t="s">
        <v>15</v>
      </c>
      <c r="U345" s="108" t="s">
        <v>15</v>
      </c>
      <c r="V345" s="108" t="s">
        <v>15</v>
      </c>
      <c r="W345" s="108" t="s">
        <v>15</v>
      </c>
      <c r="X345" s="108" t="s">
        <v>15</v>
      </c>
      <c r="Y345" s="108" t="s">
        <v>15</v>
      </c>
      <c r="Z345" s="108" t="s">
        <v>15</v>
      </c>
    </row>
    <row r="346" spans="2:26" ht="12.75">
      <c r="B346" s="108"/>
      <c r="C346" s="108"/>
      <c r="D346" s="108"/>
      <c r="E346" s="108"/>
      <c r="F346" s="108"/>
      <c r="G346" s="108"/>
      <c r="H346" s="108"/>
      <c r="I346" s="108"/>
      <c r="J346" s="108"/>
      <c r="K346" s="108"/>
      <c r="L346" s="108"/>
      <c r="M346" s="108"/>
      <c r="N346" s="104"/>
      <c r="O346" s="108"/>
      <c r="P346" s="108"/>
      <c r="Q346" s="108"/>
      <c r="R346" s="108"/>
      <c r="S346" s="108"/>
      <c r="T346" s="108"/>
      <c r="U346" s="108"/>
      <c r="V346" s="108"/>
      <c r="W346" s="108"/>
      <c r="X346" s="108"/>
      <c r="Y346" s="108"/>
      <c r="Z346" s="108"/>
    </row>
    <row r="347" spans="1:26" ht="15">
      <c r="A347" s="106" t="s">
        <v>16</v>
      </c>
      <c r="B347" s="108">
        <v>0</v>
      </c>
      <c r="C347" s="108">
        <v>0</v>
      </c>
      <c r="D347" s="108">
        <v>0</v>
      </c>
      <c r="E347" s="108">
        <v>0</v>
      </c>
      <c r="F347" s="108">
        <v>0</v>
      </c>
      <c r="G347" s="108">
        <v>0</v>
      </c>
      <c r="H347" s="108">
        <v>0</v>
      </c>
      <c r="I347" s="108">
        <v>0</v>
      </c>
      <c r="J347" s="108">
        <v>15</v>
      </c>
      <c r="K347" s="108">
        <v>60</v>
      </c>
      <c r="L347" s="108">
        <v>82</v>
      </c>
      <c r="M347" s="108">
        <v>0</v>
      </c>
      <c r="N347" s="106" t="s">
        <v>16</v>
      </c>
      <c r="O347" s="108">
        <v>0</v>
      </c>
      <c r="P347" s="108">
        <v>0</v>
      </c>
      <c r="Q347" s="108">
        <v>0</v>
      </c>
      <c r="R347" s="108">
        <v>0</v>
      </c>
      <c r="S347" s="108">
        <v>0</v>
      </c>
      <c r="T347" s="108"/>
      <c r="U347" s="108"/>
      <c r="V347" s="108"/>
      <c r="W347" s="108"/>
      <c r="X347" s="108"/>
      <c r="Y347" s="108"/>
      <c r="Z347" s="108"/>
    </row>
    <row r="348" spans="1:26" ht="15">
      <c r="A348" s="106" t="s">
        <v>17</v>
      </c>
      <c r="B348" s="108">
        <v>0</v>
      </c>
      <c r="C348" s="108">
        <v>0</v>
      </c>
      <c r="D348" s="108">
        <v>0</v>
      </c>
      <c r="E348" s="108">
        <v>0</v>
      </c>
      <c r="F348" s="108">
        <v>0</v>
      </c>
      <c r="G348" s="108">
        <v>0</v>
      </c>
      <c r="H348" s="108">
        <v>0</v>
      </c>
      <c r="I348" s="108">
        <v>67</v>
      </c>
      <c r="J348" s="108">
        <v>202</v>
      </c>
      <c r="K348" s="108">
        <v>390</v>
      </c>
      <c r="L348" s="108">
        <v>422</v>
      </c>
      <c r="M348" s="108">
        <v>120</v>
      </c>
      <c r="N348" s="106" t="s">
        <v>17</v>
      </c>
      <c r="O348" s="108">
        <v>0</v>
      </c>
      <c r="P348" s="108">
        <v>0</v>
      </c>
      <c r="Q348" s="108">
        <v>0</v>
      </c>
      <c r="R348" s="108">
        <v>0</v>
      </c>
      <c r="S348" s="108">
        <v>0</v>
      </c>
      <c r="T348" s="108"/>
      <c r="U348" s="108"/>
      <c r="V348" s="108"/>
      <c r="W348" s="108"/>
      <c r="X348" s="108"/>
      <c r="Y348" s="108"/>
      <c r="Z348" s="108"/>
    </row>
    <row r="349" spans="1:26" ht="15">
      <c r="A349" s="106" t="s">
        <v>18</v>
      </c>
      <c r="B349" s="108">
        <v>0</v>
      </c>
      <c r="C349" s="108">
        <v>0</v>
      </c>
      <c r="D349" s="108">
        <v>0</v>
      </c>
      <c r="E349" s="108">
        <v>0</v>
      </c>
      <c r="F349" s="108">
        <v>0</v>
      </c>
      <c r="G349" s="108">
        <v>0</v>
      </c>
      <c r="H349" s="108">
        <v>0</v>
      </c>
      <c r="I349" s="108">
        <v>3.77</v>
      </c>
      <c r="J349" s="108">
        <v>49.3</v>
      </c>
      <c r="K349" s="108">
        <v>186.16</v>
      </c>
      <c r="L349" s="108">
        <v>220.74</v>
      </c>
      <c r="M349" s="108">
        <v>23.87</v>
      </c>
      <c r="N349" s="106" t="s">
        <v>18</v>
      </c>
      <c r="O349" s="108">
        <v>0</v>
      </c>
      <c r="P349" s="108">
        <v>0</v>
      </c>
      <c r="Q349" s="108">
        <v>0</v>
      </c>
      <c r="R349" s="108">
        <v>0</v>
      </c>
      <c r="S349" s="108">
        <v>0</v>
      </c>
      <c r="T349" s="108"/>
      <c r="U349" s="108"/>
      <c r="V349" s="108"/>
      <c r="W349" s="108"/>
      <c r="X349" s="108"/>
      <c r="Y349" s="108"/>
      <c r="Z349" s="108"/>
    </row>
    <row r="350" spans="1:26" ht="15">
      <c r="A350" s="106" t="s">
        <v>21</v>
      </c>
      <c r="B350" s="108">
        <v>0</v>
      </c>
      <c r="C350" s="108">
        <v>0</v>
      </c>
      <c r="D350" s="108">
        <v>0</v>
      </c>
      <c r="E350" s="108">
        <v>0</v>
      </c>
      <c r="F350" s="108">
        <v>0</v>
      </c>
      <c r="G350" s="108">
        <v>0</v>
      </c>
      <c r="H350" s="108">
        <v>0</v>
      </c>
      <c r="I350" s="108">
        <v>0.232</v>
      </c>
      <c r="J350" s="108">
        <v>2.934</v>
      </c>
      <c r="K350" s="108">
        <v>11.447</v>
      </c>
      <c r="L350" s="108">
        <v>13.573</v>
      </c>
      <c r="M350" s="108">
        <v>1.42</v>
      </c>
      <c r="N350" s="106" t="s">
        <v>21</v>
      </c>
      <c r="O350" s="108">
        <v>0</v>
      </c>
      <c r="P350" s="108">
        <v>0</v>
      </c>
      <c r="Q350" s="108">
        <v>0</v>
      </c>
      <c r="R350" s="108">
        <v>0</v>
      </c>
      <c r="S350" s="108">
        <v>0</v>
      </c>
      <c r="T350" s="108"/>
      <c r="U350" s="108"/>
      <c r="V350" s="108"/>
      <c r="W350" s="108"/>
      <c r="X350" s="108"/>
      <c r="Y350" s="108"/>
      <c r="Z350" s="108"/>
    </row>
    <row r="351" spans="1:26" ht="15">
      <c r="A351" s="106" t="s">
        <v>22</v>
      </c>
      <c r="B351" s="108">
        <v>0</v>
      </c>
      <c r="C351" s="108">
        <v>0</v>
      </c>
      <c r="D351" s="108">
        <v>0</v>
      </c>
      <c r="E351" s="108">
        <v>0</v>
      </c>
      <c r="F351" s="108">
        <v>0</v>
      </c>
      <c r="G351" s="108">
        <v>0</v>
      </c>
      <c r="H351" s="108">
        <v>0</v>
      </c>
      <c r="I351" s="108">
        <v>117</v>
      </c>
      <c r="J351" s="108">
        <v>1479</v>
      </c>
      <c r="K351" s="108">
        <v>5771</v>
      </c>
      <c r="L351" s="108">
        <v>6843</v>
      </c>
      <c r="M351" s="108">
        <v>716</v>
      </c>
      <c r="N351" s="106" t="s">
        <v>22</v>
      </c>
      <c r="O351" s="108">
        <v>0</v>
      </c>
      <c r="P351" s="108">
        <v>0</v>
      </c>
      <c r="Q351" s="108">
        <v>0</v>
      </c>
      <c r="R351" s="108">
        <v>0</v>
      </c>
      <c r="S351" s="108">
        <v>0</v>
      </c>
      <c r="T351" s="108">
        <v>0</v>
      </c>
      <c r="U351" s="108">
        <v>0</v>
      </c>
      <c r="V351" s="108">
        <v>0</v>
      </c>
      <c r="W351" s="108">
        <v>0</v>
      </c>
      <c r="X351" s="108">
        <v>0</v>
      </c>
      <c r="Y351" s="108">
        <v>0</v>
      </c>
      <c r="Z351" s="108">
        <v>0</v>
      </c>
    </row>
    <row r="352" spans="1:26" ht="15">
      <c r="A352" s="106" t="s">
        <v>118</v>
      </c>
      <c r="B352" s="108"/>
      <c r="C352" s="108"/>
      <c r="D352" s="108"/>
      <c r="E352" s="108"/>
      <c r="F352" s="108"/>
      <c r="G352" s="108"/>
      <c r="H352" s="108"/>
      <c r="I352" s="108"/>
      <c r="J352" s="108"/>
      <c r="K352" s="108"/>
      <c r="L352" s="108"/>
      <c r="M352" s="108"/>
      <c r="N352" s="106" t="s">
        <v>118</v>
      </c>
      <c r="O352" s="108"/>
      <c r="P352" s="108"/>
      <c r="Q352" s="108"/>
      <c r="R352" s="108"/>
      <c r="S352" s="108"/>
      <c r="T352" s="108"/>
      <c r="U352" s="108"/>
      <c r="V352" s="108"/>
      <c r="W352" s="108"/>
      <c r="X352" s="108"/>
      <c r="Y352" s="108"/>
      <c r="Z352" s="108"/>
    </row>
    <row r="353" spans="1:26" ht="15">
      <c r="A353" s="106" t="s">
        <v>456</v>
      </c>
      <c r="B353" s="108" t="s">
        <v>440</v>
      </c>
      <c r="C353" s="108" t="s">
        <v>441</v>
      </c>
      <c r="D353" s="108" t="s">
        <v>442</v>
      </c>
      <c r="E353" s="108" t="s">
        <v>419</v>
      </c>
      <c r="F353" s="108" t="s">
        <v>0</v>
      </c>
      <c r="G353" s="108"/>
      <c r="H353" s="108"/>
      <c r="I353" s="108"/>
      <c r="J353" s="109"/>
      <c r="K353" s="110" t="s">
        <v>420</v>
      </c>
      <c r="L353" s="108" t="s">
        <v>470</v>
      </c>
      <c r="M353" s="108" t="s">
        <v>471</v>
      </c>
      <c r="N353" s="106" t="s">
        <v>456</v>
      </c>
      <c r="O353" s="108" t="s">
        <v>440</v>
      </c>
      <c r="P353" s="108" t="s">
        <v>441</v>
      </c>
      <c r="Q353" s="108" t="s">
        <v>442</v>
      </c>
      <c r="R353" s="108" t="s">
        <v>419</v>
      </c>
      <c r="S353" s="108" t="s">
        <v>472</v>
      </c>
      <c r="T353" s="108"/>
      <c r="U353" s="111"/>
      <c r="V353" s="108"/>
      <c r="W353" s="109"/>
      <c r="X353" s="110" t="s">
        <v>420</v>
      </c>
      <c r="Y353" s="108" t="s">
        <v>470</v>
      </c>
      <c r="Z353" s="108" t="s">
        <v>473</v>
      </c>
    </row>
    <row r="354" spans="1:26" ht="15">
      <c r="A354" s="106" t="s">
        <v>457</v>
      </c>
      <c r="B354" s="108" t="s">
        <v>443</v>
      </c>
      <c r="C354" s="108" t="s">
        <v>444</v>
      </c>
      <c r="D354" s="108" t="s">
        <v>329</v>
      </c>
      <c r="E354" s="108" t="s">
        <v>421</v>
      </c>
      <c r="F354" s="108"/>
      <c r="G354" s="108"/>
      <c r="H354" s="108"/>
      <c r="I354" s="108"/>
      <c r="J354" s="108"/>
      <c r="K354" s="108"/>
      <c r="L354" s="108"/>
      <c r="M354" s="108"/>
      <c r="N354" s="106" t="s">
        <v>457</v>
      </c>
      <c r="O354" s="108" t="s">
        <v>443</v>
      </c>
      <c r="P354" s="108" t="s">
        <v>444</v>
      </c>
      <c r="Q354" s="108" t="s">
        <v>329</v>
      </c>
      <c r="R354" s="108" t="s">
        <v>421</v>
      </c>
      <c r="S354" s="108"/>
      <c r="T354" s="108"/>
      <c r="U354" s="108"/>
      <c r="V354" s="108"/>
      <c r="W354" s="108"/>
      <c r="X354" s="108"/>
      <c r="Y354" s="108"/>
      <c r="Z354" s="108"/>
    </row>
    <row r="355" spans="1:26" ht="15">
      <c r="A355" s="106" t="s">
        <v>458</v>
      </c>
      <c r="B355" s="108" t="s">
        <v>454</v>
      </c>
      <c r="C355" s="108" t="s">
        <v>455</v>
      </c>
      <c r="D355" s="108" t="s">
        <v>451</v>
      </c>
      <c r="E355" s="108" t="s">
        <v>439</v>
      </c>
      <c r="F355" s="108" t="s">
        <v>437</v>
      </c>
      <c r="G355" s="108" t="s">
        <v>432</v>
      </c>
      <c r="H355" s="108"/>
      <c r="I355" s="108"/>
      <c r="J355" s="108"/>
      <c r="K355" s="108"/>
      <c r="L355" s="108"/>
      <c r="M355" s="108"/>
      <c r="N355" s="106" t="s">
        <v>458</v>
      </c>
      <c r="O355" s="108" t="s">
        <v>454</v>
      </c>
      <c r="P355" s="108" t="s">
        <v>455</v>
      </c>
      <c r="Q355" s="108" t="s">
        <v>451</v>
      </c>
      <c r="R355" s="108" t="s">
        <v>439</v>
      </c>
      <c r="S355" s="108" t="s">
        <v>437</v>
      </c>
      <c r="T355" s="108" t="s">
        <v>432</v>
      </c>
      <c r="U355" s="108"/>
      <c r="V355" s="108"/>
      <c r="W355" s="108"/>
      <c r="X355" s="108"/>
      <c r="Y355" s="108"/>
      <c r="Z355" s="108"/>
    </row>
    <row r="356" spans="1:26" ht="15">
      <c r="A356" s="106"/>
      <c r="B356" s="108"/>
      <c r="C356" s="108"/>
      <c r="D356" s="108"/>
      <c r="E356" s="108"/>
      <c r="F356" s="108"/>
      <c r="G356" s="108"/>
      <c r="H356" s="108"/>
      <c r="I356" s="108"/>
      <c r="J356" s="108"/>
      <c r="K356" s="108"/>
      <c r="L356" s="108"/>
      <c r="M356" s="108"/>
      <c r="N356" s="106"/>
      <c r="O356" s="108"/>
      <c r="P356" s="108"/>
      <c r="Q356" s="108"/>
      <c r="R356" s="108"/>
      <c r="S356" s="108"/>
      <c r="T356" s="108"/>
      <c r="U356" s="108"/>
      <c r="V356" s="108"/>
      <c r="W356" s="108"/>
      <c r="X356" s="108"/>
      <c r="Y356" s="108"/>
      <c r="Z356" s="108"/>
    </row>
    <row r="357" spans="1:26" ht="15">
      <c r="A357" s="106" t="s">
        <v>2</v>
      </c>
      <c r="B357" s="108" t="s">
        <v>3</v>
      </c>
      <c r="C357" s="108" t="s">
        <v>4</v>
      </c>
      <c r="D357" s="108" t="s">
        <v>5</v>
      </c>
      <c r="E357" s="108" t="s">
        <v>6</v>
      </c>
      <c r="F357" s="108" t="s">
        <v>7</v>
      </c>
      <c r="G357" s="108" t="s">
        <v>8</v>
      </c>
      <c r="H357" s="108" t="s">
        <v>9</v>
      </c>
      <c r="I357" s="108" t="s">
        <v>31</v>
      </c>
      <c r="J357" s="108" t="s">
        <v>10</v>
      </c>
      <c r="K357" s="108" t="s">
        <v>11</v>
      </c>
      <c r="L357" s="108" t="s">
        <v>12</v>
      </c>
      <c r="M357" s="108" t="s">
        <v>13</v>
      </c>
      <c r="N357" s="106" t="s">
        <v>2</v>
      </c>
      <c r="O357" s="108" t="s">
        <v>3</v>
      </c>
      <c r="P357" s="108" t="s">
        <v>4</v>
      </c>
      <c r="Q357" s="108" t="s">
        <v>5</v>
      </c>
      <c r="R357" s="108" t="s">
        <v>6</v>
      </c>
      <c r="S357" s="108" t="s">
        <v>7</v>
      </c>
      <c r="T357" s="108" t="s">
        <v>8</v>
      </c>
      <c r="U357" s="108" t="s">
        <v>9</v>
      </c>
      <c r="V357" s="108" t="s">
        <v>31</v>
      </c>
      <c r="W357" s="108" t="s">
        <v>10</v>
      </c>
      <c r="X357" s="108" t="s">
        <v>11</v>
      </c>
      <c r="Y357" s="108" t="s">
        <v>12</v>
      </c>
      <c r="Z357" s="108" t="s">
        <v>13</v>
      </c>
    </row>
    <row r="358" spans="1:26" ht="15">
      <c r="A358" s="106" t="s">
        <v>14</v>
      </c>
      <c r="B358" s="108" t="s">
        <v>15</v>
      </c>
      <c r="C358" s="108" t="s">
        <v>15</v>
      </c>
      <c r="D358" s="108" t="s">
        <v>15</v>
      </c>
      <c r="E358" s="108" t="s">
        <v>15</v>
      </c>
      <c r="F358" s="108" t="s">
        <v>15</v>
      </c>
      <c r="G358" s="108" t="s">
        <v>15</v>
      </c>
      <c r="H358" s="108" t="s">
        <v>15</v>
      </c>
      <c r="I358" s="108" t="s">
        <v>15</v>
      </c>
      <c r="J358" s="108" t="s">
        <v>15</v>
      </c>
      <c r="K358" s="108" t="s">
        <v>15</v>
      </c>
      <c r="L358" s="108" t="s">
        <v>15</v>
      </c>
      <c r="M358" s="108" t="s">
        <v>15</v>
      </c>
      <c r="N358" s="106" t="s">
        <v>14</v>
      </c>
      <c r="O358" s="108" t="s">
        <v>15</v>
      </c>
      <c r="P358" s="108" t="s">
        <v>15</v>
      </c>
      <c r="Q358" s="108" t="s">
        <v>15</v>
      </c>
      <c r="R358" s="108" t="s">
        <v>15</v>
      </c>
      <c r="S358" s="108" t="s">
        <v>15</v>
      </c>
      <c r="T358" s="108" t="s">
        <v>15</v>
      </c>
      <c r="U358" s="108" t="s">
        <v>15</v>
      </c>
      <c r="V358" s="108" t="s">
        <v>15</v>
      </c>
      <c r="W358" s="108" t="s">
        <v>15</v>
      </c>
      <c r="X358" s="108" t="s">
        <v>15</v>
      </c>
      <c r="Y358" s="108" t="s">
        <v>15</v>
      </c>
      <c r="Z358" s="108" t="s">
        <v>15</v>
      </c>
    </row>
    <row r="359" spans="1:26" ht="15">
      <c r="A359" s="106">
        <v>1</v>
      </c>
      <c r="B359" s="108">
        <v>0.2</v>
      </c>
      <c r="C359" s="108">
        <v>0.3</v>
      </c>
      <c r="D359" s="108">
        <v>0.2</v>
      </c>
      <c r="E359" s="108">
        <v>0.2</v>
      </c>
      <c r="F359" s="108">
        <v>0.2</v>
      </c>
      <c r="G359" s="108">
        <v>0.2</v>
      </c>
      <c r="H359" s="108">
        <v>0.2</v>
      </c>
      <c r="I359" s="108">
        <v>0.2</v>
      </c>
      <c r="J359" s="108">
        <v>200</v>
      </c>
      <c r="K359" s="108">
        <v>0.2</v>
      </c>
      <c r="L359" s="108">
        <v>0.2</v>
      </c>
      <c r="M359" s="108">
        <v>200</v>
      </c>
      <c r="N359" s="106">
        <v>1</v>
      </c>
      <c r="O359" s="108">
        <v>0</v>
      </c>
      <c r="P359" s="108">
        <v>200</v>
      </c>
      <c r="Q359" s="108">
        <v>100</v>
      </c>
      <c r="R359" s="108">
        <v>0</v>
      </c>
      <c r="S359" s="108">
        <v>0</v>
      </c>
      <c r="T359" s="108" t="s">
        <v>20</v>
      </c>
      <c r="U359" s="108" t="s">
        <v>20</v>
      </c>
      <c r="V359" s="108" t="s">
        <v>20</v>
      </c>
      <c r="W359" s="108" t="s">
        <v>20</v>
      </c>
      <c r="X359" s="108" t="s">
        <v>20</v>
      </c>
      <c r="Y359" s="108" t="s">
        <v>20</v>
      </c>
      <c r="Z359" s="108" t="s">
        <v>20</v>
      </c>
    </row>
    <row r="360" spans="1:26" ht="15">
      <c r="A360" s="106">
        <v>2</v>
      </c>
      <c r="B360" s="108">
        <v>0.2</v>
      </c>
      <c r="C360" s="108">
        <v>0.2</v>
      </c>
      <c r="D360" s="108">
        <v>0.2</v>
      </c>
      <c r="E360" s="108">
        <v>0.2</v>
      </c>
      <c r="F360" s="108">
        <v>0.2</v>
      </c>
      <c r="G360" s="108">
        <v>0.2</v>
      </c>
      <c r="H360" s="108">
        <v>0.2</v>
      </c>
      <c r="I360" s="108">
        <v>0.2</v>
      </c>
      <c r="J360" s="108">
        <v>200</v>
      </c>
      <c r="K360" s="108">
        <v>0.2</v>
      </c>
      <c r="L360" s="108">
        <v>0.2</v>
      </c>
      <c r="M360" s="108">
        <v>200</v>
      </c>
      <c r="N360" s="106">
        <v>2</v>
      </c>
      <c r="O360" s="108">
        <v>0</v>
      </c>
      <c r="P360" s="108">
        <v>200</v>
      </c>
      <c r="Q360" s="108">
        <v>100</v>
      </c>
      <c r="R360" s="108">
        <v>0</v>
      </c>
      <c r="S360" s="108">
        <v>0</v>
      </c>
      <c r="T360" s="108" t="s">
        <v>20</v>
      </c>
      <c r="U360" s="108" t="s">
        <v>20</v>
      </c>
      <c r="V360" s="108" t="s">
        <v>20</v>
      </c>
      <c r="W360" s="108" t="s">
        <v>20</v>
      </c>
      <c r="X360" s="108" t="s">
        <v>20</v>
      </c>
      <c r="Y360" s="108" t="s">
        <v>20</v>
      </c>
      <c r="Z360" s="108" t="s">
        <v>20</v>
      </c>
    </row>
    <row r="361" spans="1:26" ht="15">
      <c r="A361" s="106">
        <v>3</v>
      </c>
      <c r="B361" s="108">
        <v>0.2</v>
      </c>
      <c r="C361" s="108">
        <v>0.2</v>
      </c>
      <c r="D361" s="108">
        <v>0.2</v>
      </c>
      <c r="E361" s="108">
        <v>0.2</v>
      </c>
      <c r="F361" s="108">
        <v>0.2</v>
      </c>
      <c r="G361" s="108">
        <v>0.2</v>
      </c>
      <c r="H361" s="108">
        <v>0.2</v>
      </c>
      <c r="I361" s="108">
        <v>0.2</v>
      </c>
      <c r="J361" s="108">
        <v>200</v>
      </c>
      <c r="K361" s="108">
        <v>0.2</v>
      </c>
      <c r="L361" s="108">
        <v>0.2</v>
      </c>
      <c r="M361" s="108">
        <v>200</v>
      </c>
      <c r="N361" s="106">
        <v>3</v>
      </c>
      <c r="O361" s="108">
        <v>0</v>
      </c>
      <c r="P361" s="108">
        <v>200</v>
      </c>
      <c r="Q361" s="108">
        <v>100</v>
      </c>
      <c r="R361" s="108">
        <v>0</v>
      </c>
      <c r="S361" s="108">
        <v>0</v>
      </c>
      <c r="T361" s="108" t="s">
        <v>20</v>
      </c>
      <c r="U361" s="108" t="s">
        <v>20</v>
      </c>
      <c r="V361" s="108" t="s">
        <v>20</v>
      </c>
      <c r="W361" s="108" t="s">
        <v>20</v>
      </c>
      <c r="X361" s="108" t="s">
        <v>20</v>
      </c>
      <c r="Y361" s="108" t="s">
        <v>20</v>
      </c>
      <c r="Z361" s="108" t="s">
        <v>20</v>
      </c>
    </row>
    <row r="362" spans="1:26" ht="15">
      <c r="A362" s="106">
        <v>4</v>
      </c>
      <c r="B362" s="108">
        <v>0.2</v>
      </c>
      <c r="C362" s="108">
        <v>0.2</v>
      </c>
      <c r="D362" s="108">
        <v>0.2</v>
      </c>
      <c r="E362" s="108">
        <v>0.2</v>
      </c>
      <c r="F362" s="108">
        <v>0.2</v>
      </c>
      <c r="G362" s="108">
        <v>0.2</v>
      </c>
      <c r="H362" s="108">
        <v>0.2</v>
      </c>
      <c r="I362" s="108">
        <v>0.2</v>
      </c>
      <c r="J362" s="108">
        <v>397</v>
      </c>
      <c r="K362" s="108">
        <v>0.2</v>
      </c>
      <c r="L362" s="108">
        <v>0.2</v>
      </c>
      <c r="M362" s="108">
        <v>200</v>
      </c>
      <c r="N362" s="106">
        <v>4</v>
      </c>
      <c r="O362" s="108">
        <v>0</v>
      </c>
      <c r="P362" s="108">
        <v>200</v>
      </c>
      <c r="Q362" s="108">
        <v>100</v>
      </c>
      <c r="R362" s="108">
        <v>0</v>
      </c>
      <c r="S362" s="108">
        <v>0</v>
      </c>
      <c r="T362" s="108" t="s">
        <v>20</v>
      </c>
      <c r="U362" s="108" t="s">
        <v>20</v>
      </c>
      <c r="V362" s="108" t="s">
        <v>20</v>
      </c>
      <c r="W362" s="108" t="s">
        <v>20</v>
      </c>
      <c r="X362" s="108" t="s">
        <v>20</v>
      </c>
      <c r="Y362" s="108" t="s">
        <v>20</v>
      </c>
      <c r="Z362" s="108" t="s">
        <v>20</v>
      </c>
    </row>
    <row r="363" spans="1:26" ht="15">
      <c r="A363" s="106">
        <v>5</v>
      </c>
      <c r="B363" s="108">
        <v>0.2</v>
      </c>
      <c r="C363" s="108">
        <v>0.2</v>
      </c>
      <c r="D363" s="108">
        <v>0.2</v>
      </c>
      <c r="E363" s="108">
        <v>0.2</v>
      </c>
      <c r="F363" s="108">
        <v>0.2</v>
      </c>
      <c r="G363" s="108">
        <v>0.2</v>
      </c>
      <c r="H363" s="108">
        <v>0.2</v>
      </c>
      <c r="I363" s="108">
        <v>0.2</v>
      </c>
      <c r="J363" s="108">
        <v>500</v>
      </c>
      <c r="K363" s="108">
        <v>0.2</v>
      </c>
      <c r="L363" s="108">
        <v>0.2</v>
      </c>
      <c r="M363" s="108">
        <v>200</v>
      </c>
      <c r="N363" s="106">
        <v>5</v>
      </c>
      <c r="O363" s="108">
        <v>0</v>
      </c>
      <c r="P363" s="108">
        <v>200</v>
      </c>
      <c r="Q363" s="108">
        <v>100</v>
      </c>
      <c r="R363" s="108">
        <v>0</v>
      </c>
      <c r="S363" s="108">
        <v>0</v>
      </c>
      <c r="T363" s="108" t="s">
        <v>20</v>
      </c>
      <c r="U363" s="108" t="s">
        <v>20</v>
      </c>
      <c r="V363" s="108" t="s">
        <v>20</v>
      </c>
      <c r="W363" s="108" t="s">
        <v>20</v>
      </c>
      <c r="X363" s="108" t="s">
        <v>20</v>
      </c>
      <c r="Y363" s="108" t="s">
        <v>20</v>
      </c>
      <c r="Z363" s="108" t="s">
        <v>20</v>
      </c>
    </row>
    <row r="364" spans="1:26" ht="15">
      <c r="A364" s="106">
        <v>6</v>
      </c>
      <c r="B364" s="108">
        <v>0.2</v>
      </c>
      <c r="C364" s="108">
        <v>0.2</v>
      </c>
      <c r="D364" s="108">
        <v>0.2</v>
      </c>
      <c r="E364" s="108">
        <v>0.2</v>
      </c>
      <c r="F364" s="108">
        <v>0.2</v>
      </c>
      <c r="G364" s="108">
        <v>0.2</v>
      </c>
      <c r="H364" s="108">
        <v>0.2</v>
      </c>
      <c r="I364" s="108">
        <v>0.2</v>
      </c>
      <c r="J364" s="108">
        <v>500</v>
      </c>
      <c r="K364" s="108">
        <v>0.2</v>
      </c>
      <c r="L364" s="108">
        <v>0.2</v>
      </c>
      <c r="M364" s="108">
        <v>292</v>
      </c>
      <c r="N364" s="106">
        <v>6</v>
      </c>
      <c r="O364" s="108">
        <v>0</v>
      </c>
      <c r="P364" s="108">
        <v>200</v>
      </c>
      <c r="Q364" s="108">
        <v>100</v>
      </c>
      <c r="R364" s="108">
        <v>0</v>
      </c>
      <c r="S364" s="108">
        <v>0</v>
      </c>
      <c r="T364" s="108" t="s">
        <v>20</v>
      </c>
      <c r="U364" s="108" t="s">
        <v>20</v>
      </c>
      <c r="V364" s="108" t="s">
        <v>20</v>
      </c>
      <c r="W364" s="108" t="s">
        <v>20</v>
      </c>
      <c r="X364" s="108" t="s">
        <v>20</v>
      </c>
      <c r="Y364" s="108" t="s">
        <v>20</v>
      </c>
      <c r="Z364" s="108" t="s">
        <v>20</v>
      </c>
    </row>
    <row r="365" spans="1:26" ht="15">
      <c r="A365" s="106">
        <v>7</v>
      </c>
      <c r="B365" s="108">
        <v>0.2</v>
      </c>
      <c r="C365" s="108">
        <v>0.2</v>
      </c>
      <c r="D365" s="108">
        <v>0.2</v>
      </c>
      <c r="E365" s="108">
        <v>0.2</v>
      </c>
      <c r="F365" s="108">
        <v>0.2</v>
      </c>
      <c r="G365" s="108">
        <v>0.2</v>
      </c>
      <c r="H365" s="108">
        <v>0.2</v>
      </c>
      <c r="I365" s="108">
        <v>0.2</v>
      </c>
      <c r="J365" s="108">
        <v>500</v>
      </c>
      <c r="K365" s="108">
        <v>0.2</v>
      </c>
      <c r="L365" s="108">
        <v>0.2</v>
      </c>
      <c r="M365" s="108">
        <v>300</v>
      </c>
      <c r="N365" s="106">
        <v>7</v>
      </c>
      <c r="O365" s="108">
        <v>0</v>
      </c>
      <c r="P365" s="108">
        <v>200</v>
      </c>
      <c r="Q365" s="108">
        <v>100</v>
      </c>
      <c r="R365" s="108">
        <v>0</v>
      </c>
      <c r="S365" s="108">
        <v>0</v>
      </c>
      <c r="T365" s="108" t="s">
        <v>20</v>
      </c>
      <c r="U365" s="108" t="s">
        <v>20</v>
      </c>
      <c r="V365" s="108" t="s">
        <v>20</v>
      </c>
      <c r="W365" s="108" t="s">
        <v>20</v>
      </c>
      <c r="X365" s="108" t="s">
        <v>20</v>
      </c>
      <c r="Y365" s="108" t="s">
        <v>20</v>
      </c>
      <c r="Z365" s="108" t="s">
        <v>20</v>
      </c>
    </row>
    <row r="366" spans="1:26" ht="15">
      <c r="A366" s="106">
        <v>8</v>
      </c>
      <c r="B366" s="108">
        <v>0.2</v>
      </c>
      <c r="C366" s="108">
        <v>0.2</v>
      </c>
      <c r="D366" s="108">
        <v>0.2</v>
      </c>
      <c r="E366" s="108">
        <v>0.2</v>
      </c>
      <c r="F366" s="108">
        <v>0.2</v>
      </c>
      <c r="G366" s="108">
        <v>0.2</v>
      </c>
      <c r="H366" s="108">
        <v>0.2</v>
      </c>
      <c r="I366" s="108">
        <v>0.2</v>
      </c>
      <c r="J366" s="108">
        <v>500</v>
      </c>
      <c r="K366" s="108">
        <v>0.2</v>
      </c>
      <c r="L366" s="108">
        <v>0.2</v>
      </c>
      <c r="M366" s="108">
        <v>300</v>
      </c>
      <c r="N366" s="106">
        <v>8</v>
      </c>
      <c r="O366" s="108">
        <v>0</v>
      </c>
      <c r="P366" s="108">
        <v>200</v>
      </c>
      <c r="Q366" s="108">
        <v>100</v>
      </c>
      <c r="R366" s="108">
        <v>0</v>
      </c>
      <c r="S366" s="108">
        <v>0</v>
      </c>
      <c r="T366" s="108" t="s">
        <v>20</v>
      </c>
      <c r="U366" s="108" t="s">
        <v>20</v>
      </c>
      <c r="V366" s="108" t="s">
        <v>20</v>
      </c>
      <c r="W366" s="108" t="s">
        <v>20</v>
      </c>
      <c r="X366" s="108" t="s">
        <v>20</v>
      </c>
      <c r="Y366" s="108" t="s">
        <v>20</v>
      </c>
      <c r="Z366" s="108" t="s">
        <v>20</v>
      </c>
    </row>
    <row r="367" spans="1:26" ht="15">
      <c r="A367" s="106">
        <v>9</v>
      </c>
      <c r="B367" s="108">
        <v>0.2</v>
      </c>
      <c r="C367" s="108">
        <v>0.2</v>
      </c>
      <c r="D367" s="108">
        <v>0.2</v>
      </c>
      <c r="E367" s="108">
        <v>0.2</v>
      </c>
      <c r="F367" s="108">
        <v>0.2</v>
      </c>
      <c r="G367" s="108">
        <v>0.2</v>
      </c>
      <c r="H367" s="108">
        <v>0.2</v>
      </c>
      <c r="I367" s="108">
        <v>0.2</v>
      </c>
      <c r="J367" s="108">
        <v>500</v>
      </c>
      <c r="K367" s="108">
        <v>0.2</v>
      </c>
      <c r="L367" s="108">
        <v>0.2</v>
      </c>
      <c r="M367" s="108">
        <v>300</v>
      </c>
      <c r="N367" s="106">
        <v>9</v>
      </c>
      <c r="O367" s="108">
        <v>0</v>
      </c>
      <c r="P367" s="108">
        <v>200</v>
      </c>
      <c r="Q367" s="108">
        <v>100</v>
      </c>
      <c r="R367" s="108">
        <v>0</v>
      </c>
      <c r="S367" s="108">
        <v>0</v>
      </c>
      <c r="T367" s="108" t="s">
        <v>20</v>
      </c>
      <c r="U367" s="108" t="s">
        <v>20</v>
      </c>
      <c r="V367" s="108" t="s">
        <v>20</v>
      </c>
      <c r="W367" s="108" t="s">
        <v>20</v>
      </c>
      <c r="X367" s="108" t="s">
        <v>20</v>
      </c>
      <c r="Y367" s="108" t="s">
        <v>20</v>
      </c>
      <c r="Z367" s="108" t="s">
        <v>20</v>
      </c>
    </row>
    <row r="368" spans="1:26" ht="15">
      <c r="A368" s="106">
        <v>10</v>
      </c>
      <c r="B368" s="108">
        <v>0.2</v>
      </c>
      <c r="C368" s="108">
        <v>0.2</v>
      </c>
      <c r="D368" s="108">
        <v>0.2</v>
      </c>
      <c r="E368" s="108">
        <v>0.2</v>
      </c>
      <c r="F368" s="108">
        <v>0.2</v>
      </c>
      <c r="G368" s="108">
        <v>0.2</v>
      </c>
      <c r="H368" s="108">
        <v>0.2</v>
      </c>
      <c r="I368" s="108">
        <v>0.2</v>
      </c>
      <c r="J368" s="108">
        <v>500</v>
      </c>
      <c r="K368" s="108">
        <v>0.2</v>
      </c>
      <c r="L368" s="108">
        <v>0.2</v>
      </c>
      <c r="M368" s="108">
        <v>300</v>
      </c>
      <c r="N368" s="106">
        <v>10</v>
      </c>
      <c r="O368" s="108">
        <v>0</v>
      </c>
      <c r="P368" s="108">
        <v>200</v>
      </c>
      <c r="Q368" s="108">
        <v>100</v>
      </c>
      <c r="R368" s="108">
        <v>0</v>
      </c>
      <c r="S368" s="108">
        <v>0</v>
      </c>
      <c r="T368" s="108" t="s">
        <v>20</v>
      </c>
      <c r="U368" s="108" t="s">
        <v>20</v>
      </c>
      <c r="V368" s="108" t="s">
        <v>20</v>
      </c>
      <c r="W368" s="108" t="s">
        <v>20</v>
      </c>
      <c r="X368" s="108" t="s">
        <v>20</v>
      </c>
      <c r="Y368" s="108" t="s">
        <v>20</v>
      </c>
      <c r="Z368" s="108" t="s">
        <v>20</v>
      </c>
    </row>
    <row r="369" spans="1:26" ht="15">
      <c r="A369" s="106">
        <v>11</v>
      </c>
      <c r="B369" s="108">
        <v>0.2</v>
      </c>
      <c r="C369" s="108">
        <v>0.2</v>
      </c>
      <c r="D369" s="108">
        <v>0.2</v>
      </c>
      <c r="E369" s="108">
        <v>0.2</v>
      </c>
      <c r="F369" s="108">
        <v>0.2</v>
      </c>
      <c r="G369" s="108">
        <v>0.2</v>
      </c>
      <c r="H369" s="108">
        <v>0.2</v>
      </c>
      <c r="I369" s="108">
        <v>0.2</v>
      </c>
      <c r="J369" s="108">
        <v>500</v>
      </c>
      <c r="K369" s="108">
        <v>0.2</v>
      </c>
      <c r="L369" s="108">
        <v>0.2</v>
      </c>
      <c r="M369" s="108">
        <v>300</v>
      </c>
      <c r="N369" s="106">
        <v>11</v>
      </c>
      <c r="O369" s="108">
        <v>0</v>
      </c>
      <c r="P369" s="108">
        <v>200</v>
      </c>
      <c r="Q369" s="108">
        <v>100</v>
      </c>
      <c r="R369" s="108">
        <v>0</v>
      </c>
      <c r="S369" s="108">
        <v>0</v>
      </c>
      <c r="T369" s="108" t="s">
        <v>20</v>
      </c>
      <c r="U369" s="108" t="s">
        <v>20</v>
      </c>
      <c r="V369" s="108" t="s">
        <v>20</v>
      </c>
      <c r="W369" s="108" t="s">
        <v>20</v>
      </c>
      <c r="X369" s="108" t="s">
        <v>20</v>
      </c>
      <c r="Y369" s="108" t="s">
        <v>20</v>
      </c>
      <c r="Z369" s="108" t="s">
        <v>20</v>
      </c>
    </row>
    <row r="370" spans="1:26" ht="15">
      <c r="A370" s="106">
        <v>12</v>
      </c>
      <c r="B370" s="108">
        <v>0.2</v>
      </c>
      <c r="C370" s="108">
        <v>0.2</v>
      </c>
      <c r="D370" s="108">
        <v>0.2</v>
      </c>
      <c r="E370" s="108">
        <v>0.2</v>
      </c>
      <c r="F370" s="108">
        <v>0.2</v>
      </c>
      <c r="G370" s="108">
        <v>0.2</v>
      </c>
      <c r="H370" s="108">
        <v>0.2</v>
      </c>
      <c r="I370" s="108">
        <v>0.2</v>
      </c>
      <c r="J370" s="108">
        <v>500</v>
      </c>
      <c r="K370" s="108">
        <v>0.2</v>
      </c>
      <c r="L370" s="108">
        <v>0.2</v>
      </c>
      <c r="M370" s="108">
        <v>300</v>
      </c>
      <c r="N370" s="106">
        <v>12</v>
      </c>
      <c r="O370" s="108">
        <v>0</v>
      </c>
      <c r="P370" s="108">
        <v>200</v>
      </c>
      <c r="Q370" s="108">
        <v>100</v>
      </c>
      <c r="R370" s="108">
        <v>0</v>
      </c>
      <c r="S370" s="108">
        <v>0</v>
      </c>
      <c r="T370" s="108" t="s">
        <v>20</v>
      </c>
      <c r="U370" s="108" t="s">
        <v>20</v>
      </c>
      <c r="V370" s="108" t="s">
        <v>20</v>
      </c>
      <c r="W370" s="108" t="s">
        <v>20</v>
      </c>
      <c r="X370" s="108" t="s">
        <v>20</v>
      </c>
      <c r="Y370" s="108" t="s">
        <v>20</v>
      </c>
      <c r="Z370" s="108" t="s">
        <v>20</v>
      </c>
    </row>
    <row r="371" spans="1:26" ht="15">
      <c r="A371" s="106">
        <v>13</v>
      </c>
      <c r="B371" s="108">
        <v>0.2</v>
      </c>
      <c r="C371" s="108">
        <v>0.2</v>
      </c>
      <c r="D371" s="108">
        <v>0.2</v>
      </c>
      <c r="E371" s="108">
        <v>0.2</v>
      </c>
      <c r="F371" s="108">
        <v>0.2</v>
      </c>
      <c r="G371" s="108">
        <v>0.2</v>
      </c>
      <c r="H371" s="108">
        <v>0.2</v>
      </c>
      <c r="I371" s="108">
        <v>0.2</v>
      </c>
      <c r="J371" s="108">
        <v>500</v>
      </c>
      <c r="K371" s="108">
        <v>0.2</v>
      </c>
      <c r="L371" s="108">
        <v>0.2</v>
      </c>
      <c r="M371" s="108">
        <v>300</v>
      </c>
      <c r="N371" s="106">
        <v>13</v>
      </c>
      <c r="O371" s="108">
        <v>0</v>
      </c>
      <c r="P371" s="108">
        <v>200</v>
      </c>
      <c r="Q371" s="108">
        <v>100</v>
      </c>
      <c r="R371" s="108">
        <v>0</v>
      </c>
      <c r="S371" s="108">
        <v>0.2</v>
      </c>
      <c r="T371" s="108" t="s">
        <v>20</v>
      </c>
      <c r="U371" s="108" t="s">
        <v>20</v>
      </c>
      <c r="V371" s="108" t="s">
        <v>20</v>
      </c>
      <c r="W371" s="108" t="s">
        <v>20</v>
      </c>
      <c r="X371" s="108" t="s">
        <v>20</v>
      </c>
      <c r="Y371" s="108" t="s">
        <v>20</v>
      </c>
      <c r="Z371" s="108" t="s">
        <v>20</v>
      </c>
    </row>
    <row r="372" spans="1:26" ht="15">
      <c r="A372" s="106">
        <v>14</v>
      </c>
      <c r="B372" s="108">
        <v>0.2</v>
      </c>
      <c r="C372" s="108">
        <v>0.2</v>
      </c>
      <c r="D372" s="108">
        <v>0.2</v>
      </c>
      <c r="E372" s="108">
        <v>0.2</v>
      </c>
      <c r="F372" s="108">
        <v>0.2</v>
      </c>
      <c r="G372" s="108">
        <v>0.2</v>
      </c>
      <c r="H372" s="108">
        <v>0.2</v>
      </c>
      <c r="I372" s="108">
        <v>0.2</v>
      </c>
      <c r="J372" s="108">
        <v>500</v>
      </c>
      <c r="K372" s="108">
        <v>0.2</v>
      </c>
      <c r="L372" s="108">
        <v>0.2</v>
      </c>
      <c r="M372" s="108">
        <v>188</v>
      </c>
      <c r="N372" s="106">
        <v>14</v>
      </c>
      <c r="O372" s="108">
        <v>0</v>
      </c>
      <c r="P372" s="108">
        <v>200</v>
      </c>
      <c r="Q372" s="108">
        <v>100</v>
      </c>
      <c r="R372" s="108">
        <v>0</v>
      </c>
      <c r="S372" s="108">
        <v>0.2</v>
      </c>
      <c r="T372" s="108" t="s">
        <v>20</v>
      </c>
      <c r="U372" s="108" t="s">
        <v>20</v>
      </c>
      <c r="V372" s="108" t="s">
        <v>20</v>
      </c>
      <c r="W372" s="108" t="s">
        <v>20</v>
      </c>
      <c r="X372" s="108" t="s">
        <v>20</v>
      </c>
      <c r="Y372" s="108" t="s">
        <v>20</v>
      </c>
      <c r="Z372" s="108" t="s">
        <v>20</v>
      </c>
    </row>
    <row r="373" spans="1:26" ht="15">
      <c r="A373" s="106">
        <v>15</v>
      </c>
      <c r="B373" s="108">
        <v>0.2</v>
      </c>
      <c r="C373" s="108">
        <v>0.2</v>
      </c>
      <c r="D373" s="108">
        <v>0.2</v>
      </c>
      <c r="E373" s="108">
        <v>0.2</v>
      </c>
      <c r="F373" s="108">
        <v>0.2</v>
      </c>
      <c r="G373" s="108">
        <v>0.2</v>
      </c>
      <c r="H373" s="108">
        <v>0.2</v>
      </c>
      <c r="I373" s="108">
        <v>0.2</v>
      </c>
      <c r="J373" s="108">
        <v>500</v>
      </c>
      <c r="K373" s="108">
        <v>0.2</v>
      </c>
      <c r="L373" s="108">
        <v>131</v>
      </c>
      <c r="M373" s="108">
        <v>150</v>
      </c>
      <c r="N373" s="106">
        <v>15</v>
      </c>
      <c r="O373" s="108">
        <v>0</v>
      </c>
      <c r="P373" s="108">
        <v>200</v>
      </c>
      <c r="Q373" s="108">
        <v>100</v>
      </c>
      <c r="R373" s="108">
        <v>0</v>
      </c>
      <c r="S373" s="108">
        <v>0.2</v>
      </c>
      <c r="T373" s="108" t="s">
        <v>20</v>
      </c>
      <c r="U373" s="108" t="s">
        <v>20</v>
      </c>
      <c r="V373" s="108" t="s">
        <v>20</v>
      </c>
      <c r="W373" s="108" t="s">
        <v>20</v>
      </c>
      <c r="X373" s="108" t="s">
        <v>20</v>
      </c>
      <c r="Y373" s="108" t="s">
        <v>20</v>
      </c>
      <c r="Z373" s="108" t="s">
        <v>20</v>
      </c>
    </row>
    <row r="374" spans="1:26" ht="15">
      <c r="A374" s="106">
        <v>16</v>
      </c>
      <c r="B374" s="108">
        <v>0.2</v>
      </c>
      <c r="C374" s="108">
        <v>0.2</v>
      </c>
      <c r="D374" s="108">
        <v>0.2</v>
      </c>
      <c r="E374" s="108">
        <v>0.2</v>
      </c>
      <c r="F374" s="108">
        <v>0.2</v>
      </c>
      <c r="G374" s="108">
        <v>0.2</v>
      </c>
      <c r="H374" s="108">
        <v>0.2</v>
      </c>
      <c r="I374" s="108">
        <v>0.2</v>
      </c>
      <c r="J374" s="108">
        <v>500</v>
      </c>
      <c r="K374" s="108">
        <v>0.2</v>
      </c>
      <c r="L374" s="108">
        <v>150</v>
      </c>
      <c r="M374" s="108">
        <v>3</v>
      </c>
      <c r="N374" s="106">
        <v>16</v>
      </c>
      <c r="O374" s="108">
        <v>0</v>
      </c>
      <c r="P374" s="108">
        <v>200</v>
      </c>
      <c r="Q374" s="108">
        <v>100</v>
      </c>
      <c r="R374" s="108">
        <v>0</v>
      </c>
      <c r="S374" s="108">
        <v>0.2</v>
      </c>
      <c r="T374" s="108" t="s">
        <v>20</v>
      </c>
      <c r="U374" s="108" t="s">
        <v>20</v>
      </c>
      <c r="V374" s="108" t="s">
        <v>20</v>
      </c>
      <c r="W374" s="108" t="s">
        <v>20</v>
      </c>
      <c r="X374" s="108" t="s">
        <v>20</v>
      </c>
      <c r="Y374" s="108" t="s">
        <v>20</v>
      </c>
      <c r="Z374" s="108" t="s">
        <v>20</v>
      </c>
    </row>
    <row r="375" spans="1:26" ht="15">
      <c r="A375" s="106">
        <v>17</v>
      </c>
      <c r="B375" s="108">
        <v>0.2</v>
      </c>
      <c r="C375" s="108">
        <v>0.2</v>
      </c>
      <c r="D375" s="108">
        <v>0.2</v>
      </c>
      <c r="E375" s="108">
        <v>0.2</v>
      </c>
      <c r="F375" s="108">
        <v>0.2</v>
      </c>
      <c r="G375" s="108">
        <v>0.2</v>
      </c>
      <c r="H375" s="108">
        <v>0.2</v>
      </c>
      <c r="I375" s="108">
        <v>0.2</v>
      </c>
      <c r="J375" s="108">
        <v>500</v>
      </c>
      <c r="K375" s="108">
        <v>0.2</v>
      </c>
      <c r="L375" s="108">
        <v>150</v>
      </c>
      <c r="M375" s="108">
        <v>0</v>
      </c>
      <c r="N375" s="106">
        <v>17</v>
      </c>
      <c r="O375" s="108">
        <v>0</v>
      </c>
      <c r="P375" s="108">
        <v>200</v>
      </c>
      <c r="Q375" s="108">
        <v>100</v>
      </c>
      <c r="R375" s="108">
        <v>0</v>
      </c>
      <c r="S375" s="108">
        <v>0.2</v>
      </c>
      <c r="T375" s="108" t="s">
        <v>20</v>
      </c>
      <c r="U375" s="108" t="s">
        <v>20</v>
      </c>
      <c r="V375" s="108" t="s">
        <v>20</v>
      </c>
      <c r="W375" s="108" t="s">
        <v>20</v>
      </c>
      <c r="X375" s="108" t="s">
        <v>20</v>
      </c>
      <c r="Y375" s="108" t="s">
        <v>20</v>
      </c>
      <c r="Z375" s="108" t="s">
        <v>20</v>
      </c>
    </row>
    <row r="376" spans="1:26" ht="15">
      <c r="A376" s="106">
        <v>18</v>
      </c>
      <c r="B376" s="108">
        <v>0.2</v>
      </c>
      <c r="C376" s="108">
        <v>0.2</v>
      </c>
      <c r="D376" s="108">
        <v>0.2</v>
      </c>
      <c r="E376" s="108">
        <v>0.2</v>
      </c>
      <c r="F376" s="108">
        <v>0.2</v>
      </c>
      <c r="G376" s="108">
        <v>0.2</v>
      </c>
      <c r="H376" s="108">
        <v>0.2</v>
      </c>
      <c r="I376" s="108">
        <v>0.2</v>
      </c>
      <c r="J376" s="108">
        <v>500</v>
      </c>
      <c r="K376" s="108">
        <v>0.2</v>
      </c>
      <c r="L376" s="108">
        <v>150</v>
      </c>
      <c r="M376" s="108">
        <v>0</v>
      </c>
      <c r="N376" s="106">
        <v>18</v>
      </c>
      <c r="O376" s="108">
        <v>0</v>
      </c>
      <c r="P376" s="108">
        <v>200</v>
      </c>
      <c r="Q376" s="108">
        <v>60</v>
      </c>
      <c r="R376" s="108">
        <v>0</v>
      </c>
      <c r="S376" s="108">
        <v>0.2</v>
      </c>
      <c r="T376" s="108" t="s">
        <v>20</v>
      </c>
      <c r="U376" s="108" t="s">
        <v>20</v>
      </c>
      <c r="V376" s="108" t="s">
        <v>20</v>
      </c>
      <c r="W376" s="108" t="s">
        <v>20</v>
      </c>
      <c r="X376" s="108" t="s">
        <v>20</v>
      </c>
      <c r="Y376" s="108" t="s">
        <v>20</v>
      </c>
      <c r="Z376" s="108" t="s">
        <v>20</v>
      </c>
    </row>
    <row r="377" spans="1:26" ht="15">
      <c r="A377" s="106">
        <v>19</v>
      </c>
      <c r="B377" s="108">
        <v>0.2</v>
      </c>
      <c r="C377" s="108">
        <v>0.2</v>
      </c>
      <c r="D377" s="108">
        <v>0.2</v>
      </c>
      <c r="E377" s="108">
        <v>0.2</v>
      </c>
      <c r="F377" s="108">
        <v>0.2</v>
      </c>
      <c r="G377" s="108">
        <v>0.2</v>
      </c>
      <c r="H377" s="108">
        <v>0.2</v>
      </c>
      <c r="I377" s="108">
        <v>0.2</v>
      </c>
      <c r="J377" s="108">
        <v>500</v>
      </c>
      <c r="K377" s="108">
        <v>0.2</v>
      </c>
      <c r="L377" s="108">
        <v>150</v>
      </c>
      <c r="M377" s="108">
        <v>0</v>
      </c>
      <c r="N377" s="106">
        <v>19</v>
      </c>
      <c r="O377" s="108">
        <v>0</v>
      </c>
      <c r="P377" s="108">
        <v>200</v>
      </c>
      <c r="Q377" s="108">
        <v>50</v>
      </c>
      <c r="R377" s="108">
        <v>0</v>
      </c>
      <c r="S377" s="108" t="s">
        <v>20</v>
      </c>
      <c r="T377" s="108" t="s">
        <v>20</v>
      </c>
      <c r="U377" s="108" t="s">
        <v>20</v>
      </c>
      <c r="V377" s="108" t="s">
        <v>20</v>
      </c>
      <c r="W377" s="108" t="s">
        <v>20</v>
      </c>
      <c r="X377" s="108" t="s">
        <v>20</v>
      </c>
      <c r="Y377" s="108" t="s">
        <v>20</v>
      </c>
      <c r="Z377" s="108" t="s">
        <v>20</v>
      </c>
    </row>
    <row r="378" spans="1:26" ht="15">
      <c r="A378" s="106">
        <v>20</v>
      </c>
      <c r="B378" s="108">
        <v>0.2</v>
      </c>
      <c r="C378" s="108">
        <v>0.3</v>
      </c>
      <c r="D378" s="108">
        <v>0.2</v>
      </c>
      <c r="E378" s="108">
        <v>0.2</v>
      </c>
      <c r="F378" s="108">
        <v>0.2</v>
      </c>
      <c r="G378" s="108">
        <v>0.2</v>
      </c>
      <c r="H378" s="108">
        <v>0.2</v>
      </c>
      <c r="I378" s="108">
        <v>0.2</v>
      </c>
      <c r="J378" s="108">
        <v>500</v>
      </c>
      <c r="K378" s="108">
        <v>0.2</v>
      </c>
      <c r="L378" s="108">
        <v>150</v>
      </c>
      <c r="M378" s="108">
        <v>0</v>
      </c>
      <c r="N378" s="106">
        <v>20</v>
      </c>
      <c r="O378" s="108">
        <v>0</v>
      </c>
      <c r="P378" s="108">
        <v>200</v>
      </c>
      <c r="Q378" s="108">
        <v>50</v>
      </c>
      <c r="R378" s="108">
        <v>0</v>
      </c>
      <c r="S378" s="108" t="s">
        <v>20</v>
      </c>
      <c r="T378" s="108" t="s">
        <v>20</v>
      </c>
      <c r="U378" s="108" t="s">
        <v>20</v>
      </c>
      <c r="V378" s="108" t="s">
        <v>20</v>
      </c>
      <c r="W378" s="108" t="s">
        <v>20</v>
      </c>
      <c r="X378" s="108" t="s">
        <v>20</v>
      </c>
      <c r="Y378" s="108" t="s">
        <v>20</v>
      </c>
      <c r="Z378" s="108" t="s">
        <v>20</v>
      </c>
    </row>
    <row r="379" spans="1:26" ht="15">
      <c r="A379" s="106">
        <v>21</v>
      </c>
      <c r="B379" s="108">
        <v>0.2</v>
      </c>
      <c r="C379" s="108">
        <v>0.2</v>
      </c>
      <c r="D379" s="108">
        <v>0.2</v>
      </c>
      <c r="E379" s="108">
        <v>0.2</v>
      </c>
      <c r="F379" s="108">
        <v>0.2</v>
      </c>
      <c r="G379" s="108">
        <v>0.2</v>
      </c>
      <c r="H379" s="108">
        <v>0.2</v>
      </c>
      <c r="I379" s="108">
        <v>0.2</v>
      </c>
      <c r="J379" s="108">
        <v>267</v>
      </c>
      <c r="K379" s="108">
        <v>0.2</v>
      </c>
      <c r="L379" s="108">
        <v>150</v>
      </c>
      <c r="M379" s="108">
        <v>0</v>
      </c>
      <c r="N379" s="106">
        <v>21</v>
      </c>
      <c r="O379" s="108">
        <v>0</v>
      </c>
      <c r="P379" s="108">
        <v>200</v>
      </c>
      <c r="Q379" s="108">
        <v>50</v>
      </c>
      <c r="R379" s="108">
        <v>0</v>
      </c>
      <c r="S379" s="108" t="s">
        <v>20</v>
      </c>
      <c r="T379" s="108" t="s">
        <v>20</v>
      </c>
      <c r="U379" s="108" t="s">
        <v>20</v>
      </c>
      <c r="V379" s="108" t="s">
        <v>20</v>
      </c>
      <c r="W379" s="108" t="s">
        <v>20</v>
      </c>
      <c r="X379" s="108" t="s">
        <v>20</v>
      </c>
      <c r="Y379" s="108" t="s">
        <v>20</v>
      </c>
      <c r="Z379" s="108" t="s">
        <v>20</v>
      </c>
    </row>
    <row r="380" spans="1:26" ht="15">
      <c r="A380" s="106">
        <v>22</v>
      </c>
      <c r="B380" s="108">
        <v>0.2</v>
      </c>
      <c r="C380" s="108">
        <v>0.2</v>
      </c>
      <c r="D380" s="108">
        <v>0.2</v>
      </c>
      <c r="E380" s="108">
        <v>0.2</v>
      </c>
      <c r="F380" s="108">
        <v>0.2</v>
      </c>
      <c r="G380" s="108">
        <v>0.2</v>
      </c>
      <c r="H380" s="108">
        <v>0.2</v>
      </c>
      <c r="I380" s="108">
        <v>0.2</v>
      </c>
      <c r="J380" s="108">
        <v>250</v>
      </c>
      <c r="K380" s="108">
        <v>156</v>
      </c>
      <c r="L380" s="108">
        <v>150</v>
      </c>
      <c r="M380" s="108">
        <v>0</v>
      </c>
      <c r="N380" s="106">
        <v>22</v>
      </c>
      <c r="O380" s="108">
        <v>0</v>
      </c>
      <c r="P380" s="108">
        <v>200</v>
      </c>
      <c r="Q380" s="108">
        <v>50</v>
      </c>
      <c r="R380" s="108">
        <v>0</v>
      </c>
      <c r="S380" s="108" t="s">
        <v>20</v>
      </c>
      <c r="T380" s="108" t="s">
        <v>20</v>
      </c>
      <c r="U380" s="108" t="s">
        <v>20</v>
      </c>
      <c r="V380" s="108" t="s">
        <v>20</v>
      </c>
      <c r="W380" s="108" t="s">
        <v>20</v>
      </c>
      <c r="X380" s="108" t="s">
        <v>20</v>
      </c>
      <c r="Y380" s="108" t="s">
        <v>20</v>
      </c>
      <c r="Z380" s="108" t="s">
        <v>20</v>
      </c>
    </row>
    <row r="381" spans="1:26" ht="15">
      <c r="A381" s="106">
        <v>23</v>
      </c>
      <c r="B381" s="108">
        <v>0.2</v>
      </c>
      <c r="C381" s="108">
        <v>0.2</v>
      </c>
      <c r="D381" s="108">
        <v>0.2</v>
      </c>
      <c r="E381" s="108">
        <v>0.2</v>
      </c>
      <c r="F381" s="108">
        <v>0.2</v>
      </c>
      <c r="G381" s="108">
        <v>0.2</v>
      </c>
      <c r="H381" s="108">
        <v>0.2</v>
      </c>
      <c r="I381" s="108">
        <v>0.2</v>
      </c>
      <c r="J381" s="108">
        <v>250</v>
      </c>
      <c r="K381" s="108">
        <v>200</v>
      </c>
      <c r="L381" s="108">
        <v>150</v>
      </c>
      <c r="M381" s="108">
        <v>0</v>
      </c>
      <c r="N381" s="106">
        <v>23</v>
      </c>
      <c r="O381" s="108">
        <v>0</v>
      </c>
      <c r="P381" s="108">
        <v>200</v>
      </c>
      <c r="Q381" s="108">
        <v>50</v>
      </c>
      <c r="R381" s="108">
        <v>0</v>
      </c>
      <c r="S381" s="108" t="s">
        <v>20</v>
      </c>
      <c r="T381" s="108" t="s">
        <v>20</v>
      </c>
      <c r="U381" s="108" t="s">
        <v>20</v>
      </c>
      <c r="V381" s="108" t="s">
        <v>20</v>
      </c>
      <c r="W381" s="108" t="s">
        <v>20</v>
      </c>
      <c r="X381" s="108" t="s">
        <v>20</v>
      </c>
      <c r="Y381" s="108" t="s">
        <v>20</v>
      </c>
      <c r="Z381" s="108" t="s">
        <v>20</v>
      </c>
    </row>
    <row r="382" spans="1:26" ht="15">
      <c r="A382" s="106">
        <v>24</v>
      </c>
      <c r="B382" s="108">
        <v>0.2</v>
      </c>
      <c r="C382" s="108">
        <v>0.2</v>
      </c>
      <c r="D382" s="108">
        <v>0.2</v>
      </c>
      <c r="E382" s="108">
        <v>0.2</v>
      </c>
      <c r="F382" s="108">
        <v>0.2</v>
      </c>
      <c r="G382" s="108">
        <v>0.2</v>
      </c>
      <c r="H382" s="108">
        <v>0.2</v>
      </c>
      <c r="I382" s="108">
        <v>0.2</v>
      </c>
      <c r="J382" s="108">
        <v>160</v>
      </c>
      <c r="K382" s="108">
        <v>200</v>
      </c>
      <c r="L382" s="108">
        <v>150</v>
      </c>
      <c r="M382" s="108">
        <v>0</v>
      </c>
      <c r="N382" s="106">
        <v>24</v>
      </c>
      <c r="O382" s="108">
        <v>0</v>
      </c>
      <c r="P382" s="108">
        <v>200</v>
      </c>
      <c r="Q382" s="108">
        <v>4</v>
      </c>
      <c r="R382" s="108">
        <v>0</v>
      </c>
      <c r="S382" s="108" t="s">
        <v>20</v>
      </c>
      <c r="T382" s="108" t="s">
        <v>20</v>
      </c>
      <c r="U382" s="108" t="s">
        <v>20</v>
      </c>
      <c r="V382" s="108" t="s">
        <v>20</v>
      </c>
      <c r="W382" s="108" t="s">
        <v>20</v>
      </c>
      <c r="X382" s="108" t="s">
        <v>20</v>
      </c>
      <c r="Y382" s="108" t="s">
        <v>20</v>
      </c>
      <c r="Z382" s="108" t="s">
        <v>20</v>
      </c>
    </row>
    <row r="383" spans="1:26" ht="15">
      <c r="A383" s="106">
        <v>25</v>
      </c>
      <c r="B383" s="108">
        <v>0.2</v>
      </c>
      <c r="C383" s="108">
        <v>0.2</v>
      </c>
      <c r="D383" s="108">
        <v>0.2</v>
      </c>
      <c r="E383" s="108">
        <v>0.2</v>
      </c>
      <c r="F383" s="108">
        <v>0.2</v>
      </c>
      <c r="G383" s="108">
        <v>0.2</v>
      </c>
      <c r="H383" s="108">
        <v>0.2</v>
      </c>
      <c r="I383" s="108">
        <v>0.2</v>
      </c>
      <c r="J383" s="108">
        <v>60</v>
      </c>
      <c r="K383" s="108">
        <v>200</v>
      </c>
      <c r="L383" s="108">
        <v>150</v>
      </c>
      <c r="M383" s="108">
        <v>0</v>
      </c>
      <c r="N383" s="106">
        <v>25</v>
      </c>
      <c r="O383" s="108">
        <v>0</v>
      </c>
      <c r="P383" s="108">
        <v>200</v>
      </c>
      <c r="Q383" s="108">
        <v>0</v>
      </c>
      <c r="R383" s="108">
        <v>0</v>
      </c>
      <c r="S383" s="108" t="s">
        <v>20</v>
      </c>
      <c r="T383" s="108" t="s">
        <v>20</v>
      </c>
      <c r="U383" s="108" t="s">
        <v>20</v>
      </c>
      <c r="V383" s="108" t="s">
        <v>20</v>
      </c>
      <c r="W383" s="108" t="s">
        <v>20</v>
      </c>
      <c r="X383" s="108" t="s">
        <v>20</v>
      </c>
      <c r="Y383" s="108" t="s">
        <v>20</v>
      </c>
      <c r="Z383" s="108" t="s">
        <v>20</v>
      </c>
    </row>
    <row r="384" spans="1:26" ht="15">
      <c r="A384" s="106">
        <v>26</v>
      </c>
      <c r="B384" s="108">
        <v>0.2</v>
      </c>
      <c r="C384" s="108">
        <v>0.2</v>
      </c>
      <c r="D384" s="108">
        <v>0.2</v>
      </c>
      <c r="E384" s="108">
        <v>0.2</v>
      </c>
      <c r="F384" s="108">
        <v>0.2</v>
      </c>
      <c r="G384" s="108">
        <v>0.2</v>
      </c>
      <c r="H384" s="108">
        <v>0.2</v>
      </c>
      <c r="I384" s="108">
        <v>0.2</v>
      </c>
      <c r="J384" s="108">
        <v>2</v>
      </c>
      <c r="K384" s="108">
        <v>200</v>
      </c>
      <c r="L384" s="108">
        <v>150</v>
      </c>
      <c r="M384" s="108">
        <v>0</v>
      </c>
      <c r="N384" s="106">
        <v>26</v>
      </c>
      <c r="O384" s="108">
        <v>0</v>
      </c>
      <c r="P384" s="108">
        <v>100</v>
      </c>
      <c r="Q384" s="108">
        <v>0</v>
      </c>
      <c r="R384" s="108">
        <v>0</v>
      </c>
      <c r="S384" s="108" t="s">
        <v>20</v>
      </c>
      <c r="T384" s="108" t="s">
        <v>20</v>
      </c>
      <c r="U384" s="108" t="s">
        <v>20</v>
      </c>
      <c r="V384" s="108" t="s">
        <v>20</v>
      </c>
      <c r="W384" s="108" t="s">
        <v>20</v>
      </c>
      <c r="X384" s="108" t="s">
        <v>20</v>
      </c>
      <c r="Y384" s="108" t="s">
        <v>20</v>
      </c>
      <c r="Z384" s="108" t="s">
        <v>20</v>
      </c>
    </row>
    <row r="385" spans="1:26" ht="15">
      <c r="A385" s="106">
        <v>27</v>
      </c>
      <c r="B385" s="108">
        <v>0.2</v>
      </c>
      <c r="C385" s="108">
        <v>0.2</v>
      </c>
      <c r="D385" s="108">
        <v>0.2</v>
      </c>
      <c r="E385" s="108">
        <v>0.2</v>
      </c>
      <c r="F385" s="108">
        <v>0.2</v>
      </c>
      <c r="G385" s="108">
        <v>0.2</v>
      </c>
      <c r="H385" s="108">
        <v>0.2</v>
      </c>
      <c r="I385" s="108">
        <v>0.2</v>
      </c>
      <c r="J385" s="108">
        <v>0.2</v>
      </c>
      <c r="K385" s="108">
        <v>200</v>
      </c>
      <c r="L385" s="108">
        <v>150</v>
      </c>
      <c r="M385" s="108">
        <v>0</v>
      </c>
      <c r="N385" s="106">
        <v>27</v>
      </c>
      <c r="O385" s="108">
        <v>0</v>
      </c>
      <c r="P385" s="108">
        <v>100</v>
      </c>
      <c r="Q385" s="108">
        <v>0</v>
      </c>
      <c r="R385" s="108">
        <v>0</v>
      </c>
      <c r="S385" s="108" t="s">
        <v>20</v>
      </c>
      <c r="T385" s="108" t="s">
        <v>20</v>
      </c>
      <c r="U385" s="108" t="s">
        <v>20</v>
      </c>
      <c r="V385" s="108" t="s">
        <v>20</v>
      </c>
      <c r="W385" s="108" t="s">
        <v>20</v>
      </c>
      <c r="X385" s="108" t="s">
        <v>20</v>
      </c>
      <c r="Y385" s="108" t="s">
        <v>20</v>
      </c>
      <c r="Z385" s="108" t="s">
        <v>20</v>
      </c>
    </row>
    <row r="386" spans="1:26" ht="15">
      <c r="A386" s="106">
        <v>28</v>
      </c>
      <c r="B386" s="108">
        <v>0.2</v>
      </c>
      <c r="C386" s="108">
        <v>0.2</v>
      </c>
      <c r="D386" s="108">
        <v>0.2</v>
      </c>
      <c r="E386" s="108">
        <v>0.2</v>
      </c>
      <c r="F386" s="108">
        <v>0.2</v>
      </c>
      <c r="G386" s="108">
        <v>0.2</v>
      </c>
      <c r="H386" s="108">
        <v>0.2</v>
      </c>
      <c r="I386" s="108">
        <v>0.2</v>
      </c>
      <c r="J386" s="108">
        <v>0.2</v>
      </c>
      <c r="K386" s="108">
        <v>200</v>
      </c>
      <c r="L386" s="108">
        <v>190</v>
      </c>
      <c r="M386" s="108">
        <v>0</v>
      </c>
      <c r="N386" s="106">
        <v>28</v>
      </c>
      <c r="O386" s="108">
        <v>0</v>
      </c>
      <c r="P386" s="108">
        <v>100</v>
      </c>
      <c r="Q386" s="108">
        <v>0</v>
      </c>
      <c r="R386" s="108">
        <v>0</v>
      </c>
      <c r="S386" s="108" t="s">
        <v>20</v>
      </c>
      <c r="T386" s="108" t="s">
        <v>20</v>
      </c>
      <c r="U386" s="108" t="s">
        <v>20</v>
      </c>
      <c r="V386" s="108" t="s">
        <v>20</v>
      </c>
      <c r="W386" s="108" t="s">
        <v>20</v>
      </c>
      <c r="X386" s="108" t="s">
        <v>20</v>
      </c>
      <c r="Y386" s="108" t="s">
        <v>20</v>
      </c>
      <c r="Z386" s="108" t="s">
        <v>20</v>
      </c>
    </row>
    <row r="387" spans="1:26" ht="15">
      <c r="A387" s="106">
        <v>29</v>
      </c>
      <c r="B387" s="108">
        <v>0.2</v>
      </c>
      <c r="C387" s="108">
        <v>0.2</v>
      </c>
      <c r="D387" s="108">
        <v>0.2</v>
      </c>
      <c r="E387" s="108">
        <v>0.2</v>
      </c>
      <c r="F387" s="108">
        <v>0.2</v>
      </c>
      <c r="G387" s="108">
        <v>0.2</v>
      </c>
      <c r="H387" s="108">
        <v>0.2</v>
      </c>
      <c r="I387" s="108">
        <v>183</v>
      </c>
      <c r="J387" s="108">
        <v>0.2</v>
      </c>
      <c r="K387" s="108">
        <v>59</v>
      </c>
      <c r="L387" s="108">
        <v>200</v>
      </c>
      <c r="M387" s="108">
        <v>0</v>
      </c>
      <c r="N387" s="106">
        <v>29</v>
      </c>
      <c r="O387" s="108">
        <v>150</v>
      </c>
      <c r="P387" s="108">
        <v>100</v>
      </c>
      <c r="Q387" s="108">
        <v>0</v>
      </c>
      <c r="R387" s="108">
        <v>0</v>
      </c>
      <c r="S387" s="108"/>
      <c r="T387" s="108" t="s">
        <v>20</v>
      </c>
      <c r="U387" s="108" t="s">
        <v>20</v>
      </c>
      <c r="V387" s="108" t="s">
        <v>20</v>
      </c>
      <c r="W387" s="108" t="s">
        <v>20</v>
      </c>
      <c r="X387" s="108" t="s">
        <v>20</v>
      </c>
      <c r="Y387" s="108" t="s">
        <v>20</v>
      </c>
      <c r="Z387" s="108" t="s">
        <v>20</v>
      </c>
    </row>
    <row r="388" spans="1:26" ht="15">
      <c r="A388" s="106">
        <v>30</v>
      </c>
      <c r="B388" s="108">
        <v>0.2</v>
      </c>
      <c r="C388" s="108">
        <v>0.2</v>
      </c>
      <c r="D388" s="108">
        <v>0.2</v>
      </c>
      <c r="E388" s="108">
        <v>0.2</v>
      </c>
      <c r="F388" s="108"/>
      <c r="G388" s="108">
        <v>0.2</v>
      </c>
      <c r="H388" s="108">
        <v>0.2</v>
      </c>
      <c r="I388" s="108">
        <v>200</v>
      </c>
      <c r="J388" s="108">
        <v>0.2</v>
      </c>
      <c r="K388" s="108">
        <v>50</v>
      </c>
      <c r="L388" s="108">
        <v>200</v>
      </c>
      <c r="M388" s="108">
        <v>0</v>
      </c>
      <c r="N388" s="106">
        <v>30</v>
      </c>
      <c r="O388" s="108">
        <v>150</v>
      </c>
      <c r="P388" s="108">
        <v>100</v>
      </c>
      <c r="Q388" s="108">
        <v>0</v>
      </c>
      <c r="R388" s="108">
        <v>0</v>
      </c>
      <c r="S388" s="108"/>
      <c r="T388" s="108" t="s">
        <v>20</v>
      </c>
      <c r="U388" s="108" t="s">
        <v>20</v>
      </c>
      <c r="V388" s="108" t="s">
        <v>20</v>
      </c>
      <c r="W388" s="108" t="s">
        <v>20</v>
      </c>
      <c r="X388" s="108" t="s">
        <v>20</v>
      </c>
      <c r="Y388" s="108" t="s">
        <v>20</v>
      </c>
      <c r="Z388" s="108" t="s">
        <v>20</v>
      </c>
    </row>
    <row r="389" spans="1:26" ht="15">
      <c r="A389" s="106">
        <v>31</v>
      </c>
      <c r="B389" s="108">
        <v>0.2</v>
      </c>
      <c r="C389" s="108"/>
      <c r="D389" s="108">
        <v>0.2</v>
      </c>
      <c r="E389" s="108">
        <v>0.2</v>
      </c>
      <c r="F389" s="108"/>
      <c r="G389" s="108">
        <v>0.2</v>
      </c>
      <c r="H389" s="108"/>
      <c r="I389" s="108">
        <v>200</v>
      </c>
      <c r="J389" s="108"/>
      <c r="K389" s="108">
        <v>50</v>
      </c>
      <c r="L389" s="108">
        <v>200</v>
      </c>
      <c r="M389" s="108"/>
      <c r="N389" s="106">
        <v>31</v>
      </c>
      <c r="O389" s="108">
        <v>150</v>
      </c>
      <c r="P389" s="108"/>
      <c r="Q389" s="108">
        <v>0</v>
      </c>
      <c r="R389" s="108">
        <v>0</v>
      </c>
      <c r="S389" s="108"/>
      <c r="T389" s="108" t="s">
        <v>20</v>
      </c>
      <c r="U389" s="108"/>
      <c r="V389" s="108" t="s">
        <v>20</v>
      </c>
      <c r="W389" s="108"/>
      <c r="X389" s="108" t="s">
        <v>20</v>
      </c>
      <c r="Y389" s="108" t="s">
        <v>20</v>
      </c>
      <c r="Z389" s="108"/>
    </row>
    <row r="390" spans="1:26" ht="15">
      <c r="A390" s="106"/>
      <c r="B390" s="108" t="s">
        <v>15</v>
      </c>
      <c r="C390" s="108" t="s">
        <v>15</v>
      </c>
      <c r="D390" s="108" t="s">
        <v>15</v>
      </c>
      <c r="E390" s="108" t="s">
        <v>15</v>
      </c>
      <c r="F390" s="108" t="s">
        <v>15</v>
      </c>
      <c r="G390" s="108" t="s">
        <v>15</v>
      </c>
      <c r="H390" s="108" t="s">
        <v>15</v>
      </c>
      <c r="I390" s="108" t="s">
        <v>15</v>
      </c>
      <c r="J390" s="108" t="s">
        <v>15</v>
      </c>
      <c r="K390" s="108" t="s">
        <v>15</v>
      </c>
      <c r="L390" s="108" t="s">
        <v>15</v>
      </c>
      <c r="M390" s="108" t="s">
        <v>15</v>
      </c>
      <c r="N390" s="106"/>
      <c r="O390" s="108" t="s">
        <v>15</v>
      </c>
      <c r="P390" s="108" t="s">
        <v>15</v>
      </c>
      <c r="Q390" s="108" t="s">
        <v>15</v>
      </c>
      <c r="R390" s="108" t="s">
        <v>15</v>
      </c>
      <c r="S390" s="108" t="s">
        <v>15</v>
      </c>
      <c r="T390" s="108" t="s">
        <v>15</v>
      </c>
      <c r="U390" s="108" t="s">
        <v>15</v>
      </c>
      <c r="V390" s="108" t="s">
        <v>15</v>
      </c>
      <c r="W390" s="108" t="s">
        <v>15</v>
      </c>
      <c r="X390" s="108" t="s">
        <v>15</v>
      </c>
      <c r="Y390" s="108" t="s">
        <v>15</v>
      </c>
      <c r="Z390" s="108" t="s">
        <v>15</v>
      </c>
    </row>
    <row r="391" spans="2:26" ht="12.75">
      <c r="B391" s="108"/>
      <c r="C391" s="108"/>
      <c r="D391" s="108"/>
      <c r="E391" s="108"/>
      <c r="F391" s="108"/>
      <c r="G391" s="108"/>
      <c r="H391" s="108"/>
      <c r="I391" s="108"/>
      <c r="J391" s="108"/>
      <c r="K391" s="108"/>
      <c r="L391" s="108"/>
      <c r="M391" s="108"/>
      <c r="N391" s="104"/>
      <c r="O391" s="108"/>
      <c r="P391" s="108"/>
      <c r="Q391" s="108"/>
      <c r="R391" s="108"/>
      <c r="S391" s="108"/>
      <c r="T391" s="108"/>
      <c r="U391" s="108"/>
      <c r="V391" s="108"/>
      <c r="W391" s="108"/>
      <c r="X391" s="108"/>
      <c r="Y391" s="108"/>
      <c r="Z391" s="108"/>
    </row>
    <row r="392" spans="1:26" ht="15">
      <c r="A392" s="106" t="s">
        <v>16</v>
      </c>
      <c r="B392" s="108">
        <v>0.2</v>
      </c>
      <c r="C392" s="108">
        <v>0.2</v>
      </c>
      <c r="D392" s="108">
        <v>0.2</v>
      </c>
      <c r="E392" s="108">
        <v>0.2</v>
      </c>
      <c r="F392" s="108">
        <v>0.2</v>
      </c>
      <c r="G392" s="108">
        <v>0.2</v>
      </c>
      <c r="H392" s="108">
        <v>0.2</v>
      </c>
      <c r="I392" s="108">
        <v>0.2</v>
      </c>
      <c r="J392" s="108">
        <v>0.2</v>
      </c>
      <c r="K392" s="108">
        <v>0.2</v>
      </c>
      <c r="L392" s="108">
        <v>0.2</v>
      </c>
      <c r="M392" s="108">
        <v>0</v>
      </c>
      <c r="N392" s="106" t="s">
        <v>16</v>
      </c>
      <c r="O392" s="108">
        <v>0</v>
      </c>
      <c r="P392" s="108">
        <v>100</v>
      </c>
      <c r="Q392" s="108">
        <v>0</v>
      </c>
      <c r="R392" s="108">
        <v>0</v>
      </c>
      <c r="S392" s="108">
        <v>0</v>
      </c>
      <c r="T392" s="108"/>
      <c r="U392" s="108"/>
      <c r="V392" s="108"/>
      <c r="W392" s="108"/>
      <c r="X392" s="108"/>
      <c r="Y392" s="108"/>
      <c r="Z392" s="108"/>
    </row>
    <row r="393" spans="1:26" ht="15">
      <c r="A393" s="106" t="s">
        <v>17</v>
      </c>
      <c r="B393" s="108">
        <v>0.2</v>
      </c>
      <c r="C393" s="108">
        <v>0.3</v>
      </c>
      <c r="D393" s="108">
        <v>0.2</v>
      </c>
      <c r="E393" s="108">
        <v>0.2</v>
      </c>
      <c r="F393" s="108">
        <v>0.2</v>
      </c>
      <c r="G393" s="108">
        <v>0.2</v>
      </c>
      <c r="H393" s="108">
        <v>0.2</v>
      </c>
      <c r="I393" s="108">
        <v>200</v>
      </c>
      <c r="J393" s="108">
        <v>500</v>
      </c>
      <c r="K393" s="108">
        <v>200</v>
      </c>
      <c r="L393" s="108">
        <v>200</v>
      </c>
      <c r="M393" s="108">
        <v>300</v>
      </c>
      <c r="N393" s="106" t="s">
        <v>17</v>
      </c>
      <c r="O393" s="108">
        <v>150</v>
      </c>
      <c r="P393" s="108">
        <v>200</v>
      </c>
      <c r="Q393" s="108">
        <v>100</v>
      </c>
      <c r="R393" s="108">
        <v>0</v>
      </c>
      <c r="S393" s="108">
        <v>0.2</v>
      </c>
      <c r="T393" s="108"/>
      <c r="U393" s="108"/>
      <c r="V393" s="108"/>
      <c r="W393" s="108"/>
      <c r="X393" s="108"/>
      <c r="Y393" s="108"/>
      <c r="Z393" s="108"/>
    </row>
    <row r="394" spans="1:26" ht="15">
      <c r="A394" s="106" t="s">
        <v>18</v>
      </c>
      <c r="B394" s="108">
        <v>0.2</v>
      </c>
      <c r="C394" s="108">
        <v>0.21</v>
      </c>
      <c r="D394" s="108">
        <v>0.2</v>
      </c>
      <c r="E394" s="108">
        <v>0.2</v>
      </c>
      <c r="F394" s="108">
        <v>0.2</v>
      </c>
      <c r="G394" s="108">
        <v>0.2</v>
      </c>
      <c r="H394" s="108">
        <v>0.2</v>
      </c>
      <c r="I394" s="108">
        <v>18.99</v>
      </c>
      <c r="J394" s="108">
        <v>332.89</v>
      </c>
      <c r="K394" s="108">
        <v>49.01</v>
      </c>
      <c r="L394" s="108">
        <v>87.86</v>
      </c>
      <c r="M394" s="108">
        <v>124.43</v>
      </c>
      <c r="N394" s="106" t="s">
        <v>18</v>
      </c>
      <c r="O394" s="108">
        <v>14.52</v>
      </c>
      <c r="P394" s="108">
        <v>183.33</v>
      </c>
      <c r="Q394" s="108">
        <v>64.97</v>
      </c>
      <c r="R394" s="108">
        <v>0</v>
      </c>
      <c r="S394" s="108">
        <v>0.07</v>
      </c>
      <c r="T394" s="108"/>
      <c r="U394" s="108"/>
      <c r="V394" s="108"/>
      <c r="W394" s="108"/>
      <c r="X394" s="108"/>
      <c r="Y394" s="108"/>
      <c r="Z394" s="108"/>
    </row>
    <row r="395" spans="1:26" ht="15">
      <c r="A395" s="106" t="s">
        <v>21</v>
      </c>
      <c r="B395" s="108">
        <v>0.012</v>
      </c>
      <c r="C395" s="108">
        <v>0.012</v>
      </c>
      <c r="D395" s="108">
        <v>0.012</v>
      </c>
      <c r="E395" s="108">
        <v>0.012</v>
      </c>
      <c r="F395" s="108">
        <v>0.012</v>
      </c>
      <c r="G395" s="108">
        <v>0.012</v>
      </c>
      <c r="H395" s="108">
        <v>0.012</v>
      </c>
      <c r="I395" s="108">
        <v>1.167</v>
      </c>
      <c r="J395" s="108">
        <v>19.809</v>
      </c>
      <c r="K395" s="108">
        <v>3.013</v>
      </c>
      <c r="L395" s="108">
        <v>5.403</v>
      </c>
      <c r="M395" s="108">
        <v>7.404</v>
      </c>
      <c r="N395" s="106" t="s">
        <v>21</v>
      </c>
      <c r="O395" s="108">
        <v>0.893</v>
      </c>
      <c r="P395" s="108">
        <v>10.909</v>
      </c>
      <c r="Q395" s="108">
        <v>3.995</v>
      </c>
      <c r="R395" s="108">
        <v>0</v>
      </c>
      <c r="S395" s="108">
        <v>0.002</v>
      </c>
      <c r="T395" s="108"/>
      <c r="U395" s="108"/>
      <c r="V395" s="108"/>
      <c r="W395" s="108"/>
      <c r="X395" s="108"/>
      <c r="Y395" s="108"/>
      <c r="Z395" s="108"/>
    </row>
    <row r="396" spans="1:26" ht="15">
      <c r="A396" s="106" t="s">
        <v>22</v>
      </c>
      <c r="B396" s="108">
        <v>6</v>
      </c>
      <c r="C396" s="108">
        <v>6</v>
      </c>
      <c r="D396" s="108">
        <v>6</v>
      </c>
      <c r="E396" s="108">
        <v>6</v>
      </c>
      <c r="F396" s="108">
        <v>6</v>
      </c>
      <c r="G396" s="108">
        <v>6</v>
      </c>
      <c r="H396" s="108">
        <v>6</v>
      </c>
      <c r="I396" s="108">
        <v>589</v>
      </c>
      <c r="J396" s="108">
        <v>9987</v>
      </c>
      <c r="K396" s="108">
        <v>1519</v>
      </c>
      <c r="L396" s="108">
        <v>2724</v>
      </c>
      <c r="M396" s="108">
        <v>3733</v>
      </c>
      <c r="N396" s="106" t="s">
        <v>22</v>
      </c>
      <c r="O396" s="108">
        <v>450</v>
      </c>
      <c r="P396" s="108">
        <v>5500</v>
      </c>
      <c r="Q396" s="108">
        <v>2014</v>
      </c>
      <c r="R396" s="108">
        <v>0</v>
      </c>
      <c r="S396" s="108">
        <v>1</v>
      </c>
      <c r="T396" s="108">
        <v>0</v>
      </c>
      <c r="U396" s="108">
        <v>0</v>
      </c>
      <c r="V396" s="108">
        <v>0</v>
      </c>
      <c r="W396" s="108">
        <v>0</v>
      </c>
      <c r="X396" s="108">
        <v>0</v>
      </c>
      <c r="Y396" s="108">
        <v>0</v>
      </c>
      <c r="Z396" s="108">
        <v>0</v>
      </c>
    </row>
    <row r="397" spans="1:26" ht="15">
      <c r="A397" s="106" t="s">
        <v>118</v>
      </c>
      <c r="B397" s="108"/>
      <c r="C397" s="108"/>
      <c r="D397" s="108"/>
      <c r="E397" s="108"/>
      <c r="F397" s="108"/>
      <c r="G397" s="108"/>
      <c r="H397" s="108"/>
      <c r="I397" s="108"/>
      <c r="J397" s="108"/>
      <c r="K397" s="108"/>
      <c r="L397" s="108"/>
      <c r="M397" s="108"/>
      <c r="N397" s="106" t="s">
        <v>118</v>
      </c>
      <c r="O397" s="108"/>
      <c r="P397" s="108"/>
      <c r="Q397" s="108"/>
      <c r="R397" s="108"/>
      <c r="S397" s="108"/>
      <c r="T397" s="108"/>
      <c r="U397" s="108"/>
      <c r="V397" s="108"/>
      <c r="W397" s="108"/>
      <c r="X397" s="108"/>
      <c r="Y397" s="108"/>
      <c r="Z397" s="108"/>
    </row>
    <row r="398" spans="1:31" ht="12.75">
      <c r="A398" s="108"/>
      <c r="B398" s="108"/>
      <c r="C398" s="108"/>
      <c r="D398" s="108"/>
      <c r="E398" s="108"/>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13"/>
      <c r="AB398" s="113"/>
      <c r="AC398" s="113"/>
      <c r="AD398" s="113"/>
      <c r="AE398" s="113"/>
    </row>
    <row r="399" spans="1:31" ht="12.75">
      <c r="A399" s="108"/>
      <c r="B399" s="108"/>
      <c r="C399" s="108"/>
      <c r="D399" s="108"/>
      <c r="E399" s="108"/>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13"/>
      <c r="AB399" s="113"/>
      <c r="AC399" s="113"/>
      <c r="AD399" s="113"/>
      <c r="AE399" s="113"/>
    </row>
    <row r="400" spans="1:31" ht="12.75">
      <c r="A400" s="108"/>
      <c r="B400" s="108"/>
      <c r="C400" s="108"/>
      <c r="D400" s="108"/>
      <c r="E400" s="108"/>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13"/>
      <c r="AB400" s="113"/>
      <c r="AC400" s="113"/>
      <c r="AD400" s="113"/>
      <c r="AE400" s="113"/>
    </row>
    <row r="401" spans="1:31" ht="12.75">
      <c r="A401" s="108"/>
      <c r="B401" s="108"/>
      <c r="C401" s="108"/>
      <c r="D401" s="108"/>
      <c r="E401" s="108"/>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13"/>
      <c r="AB401" s="113"/>
      <c r="AC401" s="113"/>
      <c r="AD401" s="113"/>
      <c r="AE401" s="113"/>
    </row>
    <row r="402" spans="1:31" ht="12.75">
      <c r="A402" s="108"/>
      <c r="B402" s="108"/>
      <c r="C402" s="108"/>
      <c r="D402" s="108"/>
      <c r="E402" s="108"/>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13"/>
      <c r="AB402" s="113"/>
      <c r="AC402" s="113"/>
      <c r="AD402" s="113"/>
      <c r="AE402" s="113"/>
    </row>
    <row r="403" spans="1:31" ht="12.75">
      <c r="A403" s="108"/>
      <c r="B403" s="108"/>
      <c r="C403" s="108"/>
      <c r="D403" s="108"/>
      <c r="E403" s="108"/>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13"/>
      <c r="AB403" s="113"/>
      <c r="AC403" s="113"/>
      <c r="AD403" s="113"/>
      <c r="AE403" s="113"/>
    </row>
    <row r="404" spans="1:31" ht="12.75">
      <c r="A404" s="108"/>
      <c r="B404" s="108"/>
      <c r="C404" s="108"/>
      <c r="D404" s="108"/>
      <c r="E404" s="108"/>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13"/>
      <c r="AB404" s="113"/>
      <c r="AC404" s="113"/>
      <c r="AD404" s="113"/>
      <c r="AE404" s="113"/>
    </row>
    <row r="405" spans="1:26" ht="12.75">
      <c r="A405" s="108"/>
      <c r="B405" s="108"/>
      <c r="C405" s="108"/>
      <c r="D405" s="108"/>
      <c r="E405" s="108"/>
      <c r="F405" s="108"/>
      <c r="G405" s="108"/>
      <c r="H405" s="108"/>
      <c r="I405" s="108"/>
      <c r="J405" s="108"/>
      <c r="K405" s="108"/>
      <c r="L405" s="108"/>
      <c r="M405" s="108"/>
      <c r="N405" s="108"/>
      <c r="O405" s="108"/>
      <c r="P405" s="108"/>
      <c r="Q405" s="108"/>
      <c r="R405" s="108"/>
      <c r="S405" s="108"/>
      <c r="T405" s="108"/>
      <c r="U405" s="108"/>
      <c r="V405" s="108"/>
      <c r="W405" s="108"/>
      <c r="X405" s="108"/>
      <c r="Y405" s="108"/>
      <c r="Z405" s="108"/>
    </row>
    <row r="406" spans="1:26" ht="12.75">
      <c r="A406" s="108"/>
      <c r="B406" s="108"/>
      <c r="C406" s="108"/>
      <c r="D406" s="108"/>
      <c r="E406" s="108"/>
      <c r="F406" s="108"/>
      <c r="G406" s="108"/>
      <c r="H406" s="108"/>
      <c r="I406" s="108"/>
      <c r="J406" s="108"/>
      <c r="K406" s="108"/>
      <c r="L406" s="108"/>
      <c r="M406" s="108"/>
      <c r="N406" s="108"/>
      <c r="O406" s="108"/>
      <c r="P406" s="108"/>
      <c r="Q406" s="108"/>
      <c r="R406" s="108"/>
      <c r="S406" s="108"/>
      <c r="T406" s="108"/>
      <c r="U406" s="108"/>
      <c r="V406" s="108"/>
      <c r="W406" s="108"/>
      <c r="X406" s="108"/>
      <c r="Y406" s="108"/>
      <c r="Z406" s="108"/>
    </row>
    <row r="407" spans="1:26" ht="12.75">
      <c r="A407" s="108"/>
      <c r="B407" s="108"/>
      <c r="C407" s="108"/>
      <c r="D407" s="108"/>
      <c r="E407" s="108"/>
      <c r="F407" s="108"/>
      <c r="G407" s="108"/>
      <c r="H407" s="108"/>
      <c r="I407" s="108"/>
      <c r="J407" s="108"/>
      <c r="K407" s="108"/>
      <c r="L407" s="108"/>
      <c r="M407" s="108"/>
      <c r="N407" s="108"/>
      <c r="O407" s="108"/>
      <c r="P407" s="108"/>
      <c r="Q407" s="108"/>
      <c r="R407" s="108"/>
      <c r="S407" s="108"/>
      <c r="T407" s="108"/>
      <c r="U407" s="108"/>
      <c r="V407" s="108"/>
      <c r="W407" s="108"/>
      <c r="X407" s="108"/>
      <c r="Y407" s="108"/>
      <c r="Z407" s="108"/>
    </row>
    <row r="408" spans="1:26" ht="12.75">
      <c r="A408" s="108"/>
      <c r="B408" s="108"/>
      <c r="C408" s="108"/>
      <c r="D408" s="108"/>
      <c r="E408" s="108"/>
      <c r="F408" s="108"/>
      <c r="G408" s="108"/>
      <c r="H408" s="108"/>
      <c r="I408" s="108"/>
      <c r="J408" s="108"/>
      <c r="K408" s="108"/>
      <c r="L408" s="108"/>
      <c r="M408" s="108"/>
      <c r="N408" s="108"/>
      <c r="O408" s="108"/>
      <c r="P408" s="108"/>
      <c r="Q408" s="108"/>
      <c r="R408" s="108"/>
      <c r="S408" s="108"/>
      <c r="T408" s="108"/>
      <c r="U408" s="108"/>
      <c r="V408" s="108"/>
      <c r="W408" s="108"/>
      <c r="X408" s="108"/>
      <c r="Y408" s="108"/>
      <c r="Z408" s="108"/>
    </row>
    <row r="409" spans="1:26" ht="12.75">
      <c r="A409" s="108"/>
      <c r="B409" s="108"/>
      <c r="C409" s="108"/>
      <c r="D409" s="108"/>
      <c r="E409" s="108"/>
      <c r="F409" s="108"/>
      <c r="G409" s="108"/>
      <c r="H409" s="108"/>
      <c r="I409" s="108"/>
      <c r="J409" s="108"/>
      <c r="K409" s="108"/>
      <c r="L409" s="108"/>
      <c r="M409" s="108"/>
      <c r="N409" s="108"/>
      <c r="O409" s="108"/>
      <c r="P409" s="108"/>
      <c r="Q409" s="108"/>
      <c r="R409" s="108"/>
      <c r="S409" s="108"/>
      <c r="T409" s="108"/>
      <c r="U409" s="108"/>
      <c r="V409" s="108"/>
      <c r="W409" s="108"/>
      <c r="X409" s="108"/>
      <c r="Y409" s="108"/>
      <c r="Z409" s="108"/>
    </row>
    <row r="410" spans="1:26" ht="12.75">
      <c r="A410" s="108"/>
      <c r="B410" s="108"/>
      <c r="C410" s="108"/>
      <c r="D410" s="108"/>
      <c r="E410" s="108"/>
      <c r="F410" s="108"/>
      <c r="G410" s="108"/>
      <c r="H410" s="108"/>
      <c r="I410" s="108"/>
      <c r="J410" s="108"/>
      <c r="K410" s="108"/>
      <c r="L410" s="108"/>
      <c r="M410" s="108"/>
      <c r="N410" s="108"/>
      <c r="O410" s="108"/>
      <c r="P410" s="108"/>
      <c r="Q410" s="108"/>
      <c r="R410" s="108"/>
      <c r="S410" s="108"/>
      <c r="T410" s="108"/>
      <c r="U410" s="108"/>
      <c r="V410" s="108"/>
      <c r="W410" s="108"/>
      <c r="X410" s="108"/>
      <c r="Y410" s="108"/>
      <c r="Z410" s="108"/>
    </row>
    <row r="411" spans="1:26" ht="12.75">
      <c r="A411" s="108"/>
      <c r="B411" s="108"/>
      <c r="C411" s="108"/>
      <c r="D411" s="108"/>
      <c r="E411" s="108"/>
      <c r="F411" s="108"/>
      <c r="G411" s="108"/>
      <c r="H411" s="108"/>
      <c r="I411" s="108"/>
      <c r="J411" s="108"/>
      <c r="K411" s="108"/>
      <c r="L411" s="108"/>
      <c r="M411" s="108"/>
      <c r="N411" s="108"/>
      <c r="O411" s="108"/>
      <c r="P411" s="108"/>
      <c r="Q411" s="108"/>
      <c r="R411" s="108"/>
      <c r="S411" s="108"/>
      <c r="T411" s="108"/>
      <c r="U411" s="108"/>
      <c r="V411" s="108"/>
      <c r="W411" s="108"/>
      <c r="X411" s="108"/>
      <c r="Y411" s="108"/>
      <c r="Z411" s="108"/>
    </row>
    <row r="412" spans="1:26" ht="12.75">
      <c r="A412" s="108"/>
      <c r="B412" s="108"/>
      <c r="C412" s="108"/>
      <c r="D412" s="108"/>
      <c r="E412" s="108"/>
      <c r="F412" s="108"/>
      <c r="G412" s="108"/>
      <c r="H412" s="108"/>
      <c r="I412" s="108"/>
      <c r="J412" s="108"/>
      <c r="K412" s="108"/>
      <c r="L412" s="108"/>
      <c r="M412" s="108"/>
      <c r="N412" s="108"/>
      <c r="O412" s="108"/>
      <c r="P412" s="108"/>
      <c r="Q412" s="108"/>
      <c r="R412" s="108"/>
      <c r="S412" s="108"/>
      <c r="T412" s="108"/>
      <c r="U412" s="108"/>
      <c r="V412" s="108"/>
      <c r="W412" s="108"/>
      <c r="X412" s="108"/>
      <c r="Y412" s="108"/>
      <c r="Z412" s="108"/>
    </row>
    <row r="413" spans="1:26" ht="12.75">
      <c r="A413" s="108"/>
      <c r="B413" s="108"/>
      <c r="C413" s="108"/>
      <c r="D413" s="108"/>
      <c r="E413" s="108"/>
      <c r="F413" s="108"/>
      <c r="G413" s="108"/>
      <c r="H413" s="108"/>
      <c r="I413" s="108"/>
      <c r="J413" s="108"/>
      <c r="K413" s="108"/>
      <c r="L413" s="108"/>
      <c r="M413" s="108"/>
      <c r="N413" s="108"/>
      <c r="O413" s="108"/>
      <c r="P413" s="108"/>
      <c r="Q413" s="108"/>
      <c r="R413" s="108"/>
      <c r="S413" s="108"/>
      <c r="T413" s="108"/>
      <c r="U413" s="108"/>
      <c r="V413" s="108"/>
      <c r="W413" s="108"/>
      <c r="X413" s="108"/>
      <c r="Y413" s="108"/>
      <c r="Z413" s="108"/>
    </row>
    <row r="414" spans="1:26" ht="12.75">
      <c r="A414" s="108"/>
      <c r="B414" s="108"/>
      <c r="C414" s="108"/>
      <c r="D414" s="108"/>
      <c r="E414" s="108"/>
      <c r="F414" s="108"/>
      <c r="G414" s="108"/>
      <c r="H414" s="108"/>
      <c r="I414" s="108"/>
      <c r="J414" s="108"/>
      <c r="K414" s="108"/>
      <c r="L414" s="108"/>
      <c r="M414" s="108"/>
      <c r="N414" s="108"/>
      <c r="O414" s="108"/>
      <c r="P414" s="108"/>
      <c r="Q414" s="108"/>
      <c r="R414" s="108"/>
      <c r="S414" s="108"/>
      <c r="T414" s="108"/>
      <c r="U414" s="108"/>
      <c r="V414" s="108"/>
      <c r="W414" s="108"/>
      <c r="X414" s="108"/>
      <c r="Y414" s="108"/>
      <c r="Z414" s="108"/>
    </row>
    <row r="415" spans="1:26" ht="12.75">
      <c r="A415" s="108"/>
      <c r="B415" s="108"/>
      <c r="C415" s="108"/>
      <c r="D415" s="108"/>
      <c r="E415" s="108"/>
      <c r="F415" s="108"/>
      <c r="G415" s="108"/>
      <c r="H415" s="108"/>
      <c r="I415" s="108"/>
      <c r="J415" s="108"/>
      <c r="K415" s="108"/>
      <c r="L415" s="108"/>
      <c r="M415" s="108"/>
      <c r="N415" s="108"/>
      <c r="O415" s="108"/>
      <c r="P415" s="108"/>
      <c r="Q415" s="108"/>
      <c r="R415" s="108"/>
      <c r="S415" s="108"/>
      <c r="T415" s="108"/>
      <c r="U415" s="108"/>
      <c r="V415" s="108"/>
      <c r="W415" s="108"/>
      <c r="X415" s="108"/>
      <c r="Y415" s="108"/>
      <c r="Z415" s="108"/>
    </row>
    <row r="416" spans="1:26" ht="12.75">
      <c r="A416" s="108"/>
      <c r="B416" s="108"/>
      <c r="C416" s="108"/>
      <c r="D416" s="108"/>
      <c r="E416" s="108"/>
      <c r="F416" s="108"/>
      <c r="G416" s="108"/>
      <c r="H416" s="108"/>
      <c r="I416" s="108"/>
      <c r="J416" s="108"/>
      <c r="K416" s="108"/>
      <c r="L416" s="108"/>
      <c r="M416" s="108"/>
      <c r="N416" s="108"/>
      <c r="O416" s="108"/>
      <c r="P416" s="108"/>
      <c r="Q416" s="108"/>
      <c r="R416" s="108"/>
      <c r="S416" s="108"/>
      <c r="T416" s="108"/>
      <c r="U416" s="108"/>
      <c r="V416" s="108"/>
      <c r="W416" s="108"/>
      <c r="X416" s="108"/>
      <c r="Y416" s="108"/>
      <c r="Z416" s="108"/>
    </row>
    <row r="417" spans="1:26" ht="12.75">
      <c r="A417" s="108"/>
      <c r="B417" s="108"/>
      <c r="C417" s="108"/>
      <c r="D417" s="108"/>
      <c r="E417" s="108"/>
      <c r="F417" s="108"/>
      <c r="G417" s="108"/>
      <c r="H417" s="108"/>
      <c r="I417" s="108"/>
      <c r="J417" s="108"/>
      <c r="K417" s="108"/>
      <c r="L417" s="108"/>
      <c r="M417" s="108"/>
      <c r="N417" s="108"/>
      <c r="O417" s="108"/>
      <c r="P417" s="108"/>
      <c r="Q417" s="108"/>
      <c r="R417" s="108"/>
      <c r="S417" s="108"/>
      <c r="T417" s="108"/>
      <c r="U417" s="108"/>
      <c r="V417" s="108"/>
      <c r="W417" s="108"/>
      <c r="X417" s="108"/>
      <c r="Y417" s="108"/>
      <c r="Z417" s="108"/>
    </row>
    <row r="418" spans="1:26" ht="12.75">
      <c r="A418" s="108"/>
      <c r="B418" s="108"/>
      <c r="C418" s="108"/>
      <c r="D418" s="108"/>
      <c r="E418" s="108"/>
      <c r="F418" s="108"/>
      <c r="G418" s="108"/>
      <c r="H418" s="108"/>
      <c r="I418" s="108"/>
      <c r="J418" s="108"/>
      <c r="K418" s="108"/>
      <c r="L418" s="108"/>
      <c r="M418" s="108"/>
      <c r="N418" s="108"/>
      <c r="O418" s="108"/>
      <c r="P418" s="108"/>
      <c r="Q418" s="108"/>
      <c r="R418" s="108"/>
      <c r="S418" s="108"/>
      <c r="T418" s="108"/>
      <c r="U418" s="108"/>
      <c r="V418" s="108"/>
      <c r="W418" s="108"/>
      <c r="X418" s="108"/>
      <c r="Y418" s="108"/>
      <c r="Z418" s="108"/>
    </row>
    <row r="419" spans="1:26" ht="12.75">
      <c r="A419" s="108"/>
      <c r="B419" s="108"/>
      <c r="C419" s="108"/>
      <c r="D419" s="108"/>
      <c r="E419" s="108"/>
      <c r="F419" s="108"/>
      <c r="G419" s="108"/>
      <c r="H419" s="108"/>
      <c r="I419" s="108"/>
      <c r="J419" s="108"/>
      <c r="K419" s="108"/>
      <c r="L419" s="108"/>
      <c r="M419" s="108"/>
      <c r="N419" s="108"/>
      <c r="O419" s="108"/>
      <c r="P419" s="108"/>
      <c r="Q419" s="108"/>
      <c r="R419" s="108"/>
      <c r="S419" s="108"/>
      <c r="T419" s="108"/>
      <c r="U419" s="108"/>
      <c r="V419" s="108"/>
      <c r="W419" s="108"/>
      <c r="X419" s="108"/>
      <c r="Y419" s="108"/>
      <c r="Z419" s="108"/>
    </row>
    <row r="420" spans="1:26" ht="12.75">
      <c r="A420" s="108"/>
      <c r="B420" s="108"/>
      <c r="C420" s="108"/>
      <c r="D420" s="108"/>
      <c r="E420" s="108"/>
      <c r="F420" s="108"/>
      <c r="G420" s="108"/>
      <c r="H420" s="108"/>
      <c r="I420" s="108"/>
      <c r="J420" s="108"/>
      <c r="K420" s="108"/>
      <c r="L420" s="108"/>
      <c r="M420" s="108"/>
      <c r="N420" s="108"/>
      <c r="O420" s="108"/>
      <c r="P420" s="108"/>
      <c r="Q420" s="108"/>
      <c r="R420" s="108"/>
      <c r="S420" s="108"/>
      <c r="T420" s="108"/>
      <c r="U420" s="108"/>
      <c r="V420" s="108"/>
      <c r="W420" s="108"/>
      <c r="X420" s="108"/>
      <c r="Y420" s="108"/>
      <c r="Z420" s="108"/>
    </row>
    <row r="421" spans="1:26" ht="12.75">
      <c r="A421" s="108"/>
      <c r="B421" s="108"/>
      <c r="C421" s="108"/>
      <c r="D421" s="108"/>
      <c r="E421" s="108"/>
      <c r="F421" s="108"/>
      <c r="G421" s="108"/>
      <c r="H421" s="108"/>
      <c r="I421" s="108"/>
      <c r="J421" s="108"/>
      <c r="K421" s="108"/>
      <c r="L421" s="108"/>
      <c r="M421" s="108"/>
      <c r="N421" s="108"/>
      <c r="O421" s="108"/>
      <c r="P421" s="108"/>
      <c r="Q421" s="108"/>
      <c r="R421" s="108"/>
      <c r="S421" s="108"/>
      <c r="T421" s="108"/>
      <c r="U421" s="108"/>
      <c r="V421" s="108"/>
      <c r="W421" s="108"/>
      <c r="X421" s="108"/>
      <c r="Y421" s="108"/>
      <c r="Z421" s="108"/>
    </row>
    <row r="422" spans="1:26" ht="12.75">
      <c r="A422" s="108"/>
      <c r="B422" s="108"/>
      <c r="C422" s="108"/>
      <c r="D422" s="108"/>
      <c r="E422" s="108"/>
      <c r="F422" s="108"/>
      <c r="G422" s="108"/>
      <c r="H422" s="108"/>
      <c r="I422" s="108"/>
      <c r="J422" s="108"/>
      <c r="K422" s="108"/>
      <c r="L422" s="108"/>
      <c r="M422" s="108"/>
      <c r="N422" s="108"/>
      <c r="O422" s="108"/>
      <c r="P422" s="108"/>
      <c r="Q422" s="108"/>
      <c r="R422" s="108"/>
      <c r="S422" s="108"/>
      <c r="T422" s="108"/>
      <c r="U422" s="108"/>
      <c r="V422" s="108"/>
      <c r="W422" s="108"/>
      <c r="X422" s="108"/>
      <c r="Y422" s="108"/>
      <c r="Z422" s="108"/>
    </row>
    <row r="423" spans="1:26" ht="12.75">
      <c r="A423" s="108"/>
      <c r="B423" s="108"/>
      <c r="C423" s="108"/>
      <c r="D423" s="108"/>
      <c r="E423" s="108"/>
      <c r="F423" s="108"/>
      <c r="G423" s="108"/>
      <c r="H423" s="108"/>
      <c r="I423" s="108"/>
      <c r="J423" s="108"/>
      <c r="K423" s="108"/>
      <c r="L423" s="108"/>
      <c r="M423" s="108"/>
      <c r="N423" s="108"/>
      <c r="O423" s="108"/>
      <c r="P423" s="108"/>
      <c r="Q423" s="108"/>
      <c r="R423" s="108"/>
      <c r="S423" s="108"/>
      <c r="T423" s="108"/>
      <c r="U423" s="108"/>
      <c r="V423" s="108"/>
      <c r="W423" s="108"/>
      <c r="X423" s="108"/>
      <c r="Y423" s="108"/>
      <c r="Z423" s="108"/>
    </row>
    <row r="424" spans="1:26" ht="12.75">
      <c r="A424" s="108"/>
      <c r="B424" s="108"/>
      <c r="C424" s="108"/>
      <c r="D424" s="108"/>
      <c r="E424" s="108"/>
      <c r="F424" s="108"/>
      <c r="G424" s="108"/>
      <c r="H424" s="108"/>
      <c r="I424" s="108"/>
      <c r="J424" s="108"/>
      <c r="K424" s="108"/>
      <c r="L424" s="108"/>
      <c r="M424" s="108"/>
      <c r="N424" s="108"/>
      <c r="O424" s="108"/>
      <c r="P424" s="108"/>
      <c r="Q424" s="108"/>
      <c r="R424" s="108"/>
      <c r="S424" s="108"/>
      <c r="T424" s="108"/>
      <c r="U424" s="108"/>
      <c r="V424" s="108"/>
      <c r="W424" s="108"/>
      <c r="X424" s="108"/>
      <c r="Y424" s="108"/>
      <c r="Z424" s="108"/>
    </row>
    <row r="425" spans="1:26" ht="12.75">
      <c r="A425" s="108"/>
      <c r="B425" s="108"/>
      <c r="C425" s="108"/>
      <c r="D425" s="108"/>
      <c r="E425" s="108"/>
      <c r="F425" s="108"/>
      <c r="G425" s="108"/>
      <c r="H425" s="108"/>
      <c r="I425" s="108"/>
      <c r="J425" s="108"/>
      <c r="K425" s="108"/>
      <c r="L425" s="108"/>
      <c r="M425" s="108"/>
      <c r="N425" s="108"/>
      <c r="O425" s="108"/>
      <c r="P425" s="108"/>
      <c r="Q425" s="108"/>
      <c r="R425" s="108"/>
      <c r="S425" s="108"/>
      <c r="T425" s="108"/>
      <c r="U425" s="108"/>
      <c r="V425" s="108"/>
      <c r="W425" s="108"/>
      <c r="X425" s="108"/>
      <c r="Y425" s="108"/>
      <c r="Z425" s="108"/>
    </row>
    <row r="426" spans="1:26" ht="12.75">
      <c r="A426" s="108"/>
      <c r="B426" s="108"/>
      <c r="C426" s="108"/>
      <c r="D426" s="108"/>
      <c r="E426" s="108"/>
      <c r="F426" s="108"/>
      <c r="G426" s="108"/>
      <c r="H426" s="108"/>
      <c r="I426" s="108"/>
      <c r="J426" s="108"/>
      <c r="K426" s="108"/>
      <c r="L426" s="108"/>
      <c r="M426" s="108"/>
      <c r="N426" s="108"/>
      <c r="O426" s="108"/>
      <c r="P426" s="108"/>
      <c r="Q426" s="108"/>
      <c r="R426" s="108"/>
      <c r="S426" s="108"/>
      <c r="T426" s="108"/>
      <c r="U426" s="108"/>
      <c r="V426" s="108"/>
      <c r="W426" s="108"/>
      <c r="X426" s="108"/>
      <c r="Y426" s="108"/>
      <c r="Z426" s="108"/>
    </row>
    <row r="427" spans="1:26" ht="12.75">
      <c r="A427" s="108"/>
      <c r="B427" s="108"/>
      <c r="C427" s="108"/>
      <c r="D427" s="108"/>
      <c r="E427" s="108"/>
      <c r="F427" s="108"/>
      <c r="G427" s="108"/>
      <c r="H427" s="108"/>
      <c r="I427" s="108"/>
      <c r="J427" s="108"/>
      <c r="K427" s="108"/>
      <c r="L427" s="108"/>
      <c r="M427" s="108"/>
      <c r="N427" s="108"/>
      <c r="O427" s="108"/>
      <c r="P427" s="108"/>
      <c r="Q427" s="108"/>
      <c r="R427" s="108"/>
      <c r="S427" s="108"/>
      <c r="T427" s="108"/>
      <c r="U427" s="108"/>
      <c r="V427" s="108"/>
      <c r="W427" s="108"/>
      <c r="X427" s="108"/>
      <c r="Y427" s="108"/>
      <c r="Z427" s="108"/>
    </row>
    <row r="428" spans="1:26" ht="12.75">
      <c r="A428" s="108"/>
      <c r="B428" s="108"/>
      <c r="C428" s="108"/>
      <c r="D428" s="108"/>
      <c r="E428" s="108"/>
      <c r="F428" s="108"/>
      <c r="G428" s="108"/>
      <c r="H428" s="108"/>
      <c r="I428" s="108"/>
      <c r="J428" s="108"/>
      <c r="K428" s="108"/>
      <c r="L428" s="108"/>
      <c r="M428" s="108"/>
      <c r="N428" s="108"/>
      <c r="O428" s="108"/>
      <c r="P428" s="108"/>
      <c r="Q428" s="108"/>
      <c r="R428" s="108"/>
      <c r="S428" s="108"/>
      <c r="T428" s="108"/>
      <c r="U428" s="108"/>
      <c r="V428" s="108"/>
      <c r="W428" s="108"/>
      <c r="X428" s="108"/>
      <c r="Y428" s="108"/>
      <c r="Z428" s="108"/>
    </row>
    <row r="429" spans="1:26" ht="12.75">
      <c r="A429" s="108"/>
      <c r="B429" s="108"/>
      <c r="C429" s="108"/>
      <c r="D429" s="108"/>
      <c r="E429" s="108"/>
      <c r="F429" s="108"/>
      <c r="G429" s="108"/>
      <c r="H429" s="108"/>
      <c r="I429" s="108"/>
      <c r="J429" s="108"/>
      <c r="K429" s="108"/>
      <c r="L429" s="108"/>
      <c r="M429" s="108"/>
      <c r="N429" s="108"/>
      <c r="O429" s="108"/>
      <c r="P429" s="108"/>
      <c r="Q429" s="108"/>
      <c r="R429" s="108"/>
      <c r="S429" s="108"/>
      <c r="T429" s="108"/>
      <c r="U429" s="108"/>
      <c r="V429" s="108"/>
      <c r="W429" s="108"/>
      <c r="X429" s="108"/>
      <c r="Y429" s="108"/>
      <c r="Z429" s="108"/>
    </row>
    <row r="430" spans="1:26" ht="12.75">
      <c r="A430" s="108"/>
      <c r="B430" s="108"/>
      <c r="C430" s="108"/>
      <c r="D430" s="108"/>
      <c r="E430" s="108"/>
      <c r="F430" s="108"/>
      <c r="G430" s="108"/>
      <c r="H430" s="108"/>
      <c r="I430" s="108"/>
      <c r="J430" s="108"/>
      <c r="K430" s="108"/>
      <c r="L430" s="108"/>
      <c r="M430" s="108"/>
      <c r="N430" s="108"/>
      <c r="O430" s="108"/>
      <c r="P430" s="108"/>
      <c r="Q430" s="108"/>
      <c r="R430" s="108"/>
      <c r="S430" s="108"/>
      <c r="T430" s="108"/>
      <c r="U430" s="108"/>
      <c r="V430" s="108"/>
      <c r="W430" s="108"/>
      <c r="X430" s="108"/>
      <c r="Y430" s="108"/>
      <c r="Z430" s="108"/>
    </row>
    <row r="431" spans="1:26" ht="12.75">
      <c r="A431" s="108"/>
      <c r="B431" s="108"/>
      <c r="C431" s="108"/>
      <c r="D431" s="108"/>
      <c r="E431" s="108"/>
      <c r="F431" s="108"/>
      <c r="G431" s="108"/>
      <c r="H431" s="108"/>
      <c r="I431" s="108"/>
      <c r="J431" s="108"/>
      <c r="K431" s="108"/>
      <c r="L431" s="108"/>
      <c r="M431" s="108"/>
      <c r="N431" s="108"/>
      <c r="O431" s="108"/>
      <c r="P431" s="108"/>
      <c r="Q431" s="108"/>
      <c r="R431" s="108"/>
      <c r="S431" s="108"/>
      <c r="T431" s="108"/>
      <c r="U431" s="108"/>
      <c r="V431" s="108"/>
      <c r="W431" s="108"/>
      <c r="X431" s="108"/>
      <c r="Y431" s="108"/>
      <c r="Z431" s="108"/>
    </row>
    <row r="432" spans="1:26" ht="12.75">
      <c r="A432" s="108"/>
      <c r="B432" s="108"/>
      <c r="C432" s="108"/>
      <c r="D432" s="108"/>
      <c r="E432" s="108"/>
      <c r="F432" s="108"/>
      <c r="G432" s="108"/>
      <c r="H432" s="108"/>
      <c r="I432" s="108"/>
      <c r="J432" s="108"/>
      <c r="K432" s="108"/>
      <c r="L432" s="108"/>
      <c r="M432" s="108"/>
      <c r="N432" s="108"/>
      <c r="O432" s="108"/>
      <c r="P432" s="108"/>
      <c r="Q432" s="108"/>
      <c r="R432" s="108"/>
      <c r="S432" s="108"/>
      <c r="T432" s="108"/>
      <c r="U432" s="108"/>
      <c r="V432" s="108"/>
      <c r="W432" s="108"/>
      <c r="X432" s="108"/>
      <c r="Y432" s="108"/>
      <c r="Z432" s="108"/>
    </row>
    <row r="433" spans="1:26" ht="12.75">
      <c r="A433" s="108"/>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row>
    <row r="434" spans="1:26" ht="12.75">
      <c r="A434" s="108"/>
      <c r="B434" s="108"/>
      <c r="C434" s="108"/>
      <c r="D434" s="108"/>
      <c r="E434" s="108"/>
      <c r="F434" s="108"/>
      <c r="G434" s="108"/>
      <c r="H434" s="108"/>
      <c r="I434" s="108"/>
      <c r="J434" s="108"/>
      <c r="K434" s="108"/>
      <c r="L434" s="108"/>
      <c r="M434" s="108"/>
      <c r="N434" s="108"/>
      <c r="O434" s="108"/>
      <c r="P434" s="108"/>
      <c r="Q434" s="108"/>
      <c r="R434" s="108"/>
      <c r="S434" s="108"/>
      <c r="T434" s="108"/>
      <c r="U434" s="108"/>
      <c r="V434" s="108"/>
      <c r="W434" s="108"/>
      <c r="X434" s="108"/>
      <c r="Y434" s="108"/>
      <c r="Z434" s="108"/>
    </row>
    <row r="435" spans="1:26" ht="12.75">
      <c r="A435" s="108"/>
      <c r="B435" s="108"/>
      <c r="C435" s="108"/>
      <c r="D435" s="108"/>
      <c r="E435" s="108"/>
      <c r="F435" s="108"/>
      <c r="G435" s="108"/>
      <c r="H435" s="108"/>
      <c r="I435" s="108"/>
      <c r="J435" s="108"/>
      <c r="K435" s="108"/>
      <c r="L435" s="108"/>
      <c r="M435" s="108"/>
      <c r="N435" s="108"/>
      <c r="O435" s="108"/>
      <c r="P435" s="108"/>
      <c r="Q435" s="108"/>
      <c r="R435" s="108"/>
      <c r="S435" s="108"/>
      <c r="T435" s="108"/>
      <c r="U435" s="108"/>
      <c r="V435" s="108"/>
      <c r="W435" s="108"/>
      <c r="X435" s="108"/>
      <c r="Y435" s="108"/>
      <c r="Z435" s="108"/>
    </row>
    <row r="436" spans="1:26" ht="12.75">
      <c r="A436" s="108"/>
      <c r="B436" s="108"/>
      <c r="C436" s="108"/>
      <c r="D436" s="108"/>
      <c r="E436" s="108"/>
      <c r="F436" s="108"/>
      <c r="G436" s="108"/>
      <c r="H436" s="108"/>
      <c r="I436" s="108"/>
      <c r="J436" s="108"/>
      <c r="K436" s="108"/>
      <c r="L436" s="108"/>
      <c r="M436" s="108"/>
      <c r="N436" s="108"/>
      <c r="O436" s="108"/>
      <c r="P436" s="108"/>
      <c r="Q436" s="108"/>
      <c r="R436" s="108"/>
      <c r="S436" s="108"/>
      <c r="T436" s="108"/>
      <c r="U436" s="108"/>
      <c r="V436" s="108"/>
      <c r="W436" s="108"/>
      <c r="X436" s="108"/>
      <c r="Y436" s="108"/>
      <c r="Z436" s="108"/>
    </row>
    <row r="437" spans="1:26" ht="12.75">
      <c r="A437" s="108"/>
      <c r="B437" s="108"/>
      <c r="C437" s="108"/>
      <c r="D437" s="108"/>
      <c r="E437" s="108"/>
      <c r="F437" s="108"/>
      <c r="G437" s="108"/>
      <c r="H437" s="108"/>
      <c r="I437" s="108"/>
      <c r="J437" s="108"/>
      <c r="K437" s="108"/>
      <c r="L437" s="108"/>
      <c r="M437" s="108"/>
      <c r="N437" s="108"/>
      <c r="O437" s="108"/>
      <c r="P437" s="108"/>
      <c r="Q437" s="108"/>
      <c r="R437" s="108"/>
      <c r="S437" s="108"/>
      <c r="T437" s="108"/>
      <c r="U437" s="108"/>
      <c r="V437" s="108"/>
      <c r="W437" s="108"/>
      <c r="X437" s="108"/>
      <c r="Y437" s="108"/>
      <c r="Z437" s="108"/>
    </row>
    <row r="438" spans="1:26" ht="12.75">
      <c r="A438" s="108"/>
      <c r="B438" s="108"/>
      <c r="C438" s="108"/>
      <c r="D438" s="108"/>
      <c r="E438" s="108"/>
      <c r="F438" s="108"/>
      <c r="G438" s="108"/>
      <c r="H438" s="108"/>
      <c r="I438" s="108"/>
      <c r="J438" s="108"/>
      <c r="K438" s="108"/>
      <c r="L438" s="108"/>
      <c r="M438" s="108"/>
      <c r="N438" s="108"/>
      <c r="O438" s="108"/>
      <c r="P438" s="108"/>
      <c r="Q438" s="108"/>
      <c r="R438" s="108"/>
      <c r="S438" s="108"/>
      <c r="T438" s="108"/>
      <c r="U438" s="108"/>
      <c r="V438" s="108"/>
      <c r="W438" s="108"/>
      <c r="X438" s="108"/>
      <c r="Y438" s="108"/>
      <c r="Z438" s="108"/>
    </row>
    <row r="439" spans="1:26" ht="12.75">
      <c r="A439" s="108"/>
      <c r="B439" s="108"/>
      <c r="C439" s="108"/>
      <c r="D439" s="108"/>
      <c r="E439" s="108"/>
      <c r="F439" s="108"/>
      <c r="G439" s="108"/>
      <c r="H439" s="108"/>
      <c r="I439" s="108"/>
      <c r="J439" s="108"/>
      <c r="K439" s="108"/>
      <c r="L439" s="108"/>
      <c r="M439" s="108"/>
      <c r="N439" s="108"/>
      <c r="O439" s="108"/>
      <c r="P439" s="108"/>
      <c r="Q439" s="108"/>
      <c r="R439" s="108"/>
      <c r="S439" s="108"/>
      <c r="T439" s="108"/>
      <c r="U439" s="108"/>
      <c r="V439" s="108"/>
      <c r="W439" s="108"/>
      <c r="X439" s="108"/>
      <c r="Y439" s="108"/>
      <c r="Z439" s="108"/>
    </row>
    <row r="440" spans="1:26" ht="12.75">
      <c r="A440" s="108"/>
      <c r="B440" s="108"/>
      <c r="C440" s="108"/>
      <c r="D440" s="108"/>
      <c r="E440" s="108"/>
      <c r="F440" s="108"/>
      <c r="G440" s="108"/>
      <c r="H440" s="108"/>
      <c r="I440" s="108"/>
      <c r="J440" s="108"/>
      <c r="K440" s="108"/>
      <c r="L440" s="108"/>
      <c r="M440" s="108"/>
      <c r="N440" s="108"/>
      <c r="O440" s="108"/>
      <c r="P440" s="108"/>
      <c r="Q440" s="108"/>
      <c r="R440" s="108"/>
      <c r="S440" s="108"/>
      <c r="T440" s="108"/>
      <c r="U440" s="108"/>
      <c r="V440" s="108"/>
      <c r="W440" s="108"/>
      <c r="X440" s="108"/>
      <c r="Y440" s="108"/>
      <c r="Z440" s="108"/>
    </row>
    <row r="441" spans="1:26" ht="12.75">
      <c r="A441" s="108"/>
      <c r="B441" s="108"/>
      <c r="C441" s="108"/>
      <c r="D441" s="108"/>
      <c r="E441" s="108"/>
      <c r="F441" s="108"/>
      <c r="G441" s="108"/>
      <c r="H441" s="108"/>
      <c r="I441" s="108"/>
      <c r="J441" s="108"/>
      <c r="K441" s="108"/>
      <c r="L441" s="108"/>
      <c r="M441" s="108"/>
      <c r="N441" s="108"/>
      <c r="O441" s="108"/>
      <c r="P441" s="108"/>
      <c r="Q441" s="108"/>
      <c r="R441" s="108"/>
      <c r="S441" s="108"/>
      <c r="T441" s="108"/>
      <c r="U441" s="108"/>
      <c r="V441" s="108"/>
      <c r="W441" s="108"/>
      <c r="X441" s="108"/>
      <c r="Y441" s="108"/>
      <c r="Z441" s="108"/>
    </row>
    <row r="442" spans="1:26" ht="12.75">
      <c r="A442" s="108"/>
      <c r="B442" s="108"/>
      <c r="C442" s="108"/>
      <c r="D442" s="108"/>
      <c r="E442" s="108"/>
      <c r="F442" s="108"/>
      <c r="G442" s="108"/>
      <c r="H442" s="108"/>
      <c r="I442" s="108"/>
      <c r="J442" s="108"/>
      <c r="K442" s="108"/>
      <c r="L442" s="108"/>
      <c r="M442" s="108"/>
      <c r="N442" s="108"/>
      <c r="O442" s="108"/>
      <c r="P442" s="108"/>
      <c r="Q442" s="108"/>
      <c r="R442" s="108"/>
      <c r="S442" s="108"/>
      <c r="T442" s="108"/>
      <c r="U442" s="108"/>
      <c r="V442" s="108"/>
      <c r="W442" s="108"/>
      <c r="X442" s="108"/>
      <c r="Y442" s="108"/>
      <c r="Z442" s="108"/>
    </row>
    <row r="443" spans="1:26" ht="12.75">
      <c r="A443" s="108"/>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row>
    <row r="444" spans="1:26" ht="12.75">
      <c r="A444" s="108"/>
      <c r="B444" s="108"/>
      <c r="C444" s="108"/>
      <c r="D444" s="108"/>
      <c r="E444" s="108"/>
      <c r="F444" s="108"/>
      <c r="G444" s="108"/>
      <c r="H444" s="108"/>
      <c r="I444" s="108"/>
      <c r="J444" s="108"/>
      <c r="K444" s="108"/>
      <c r="L444" s="108"/>
      <c r="M444" s="108"/>
      <c r="N444" s="108"/>
      <c r="O444" s="108"/>
      <c r="P444" s="108"/>
      <c r="Q444" s="108"/>
      <c r="R444" s="108"/>
      <c r="S444" s="108"/>
      <c r="T444" s="108"/>
      <c r="U444" s="108"/>
      <c r="V444" s="108"/>
      <c r="W444" s="108"/>
      <c r="X444" s="108"/>
      <c r="Y444" s="108"/>
      <c r="Z444" s="108"/>
    </row>
    <row r="445" spans="1:26" ht="12.75">
      <c r="A445" s="108"/>
      <c r="B445" s="108"/>
      <c r="C445" s="108"/>
      <c r="D445" s="108"/>
      <c r="E445" s="108"/>
      <c r="F445" s="108"/>
      <c r="G445" s="108"/>
      <c r="H445" s="108"/>
      <c r="I445" s="108"/>
      <c r="J445" s="108"/>
      <c r="K445" s="108"/>
      <c r="L445" s="108"/>
      <c r="M445" s="108"/>
      <c r="N445" s="108"/>
      <c r="O445" s="108"/>
      <c r="P445" s="108"/>
      <c r="Q445" s="108"/>
      <c r="R445" s="108"/>
      <c r="S445" s="108"/>
      <c r="T445" s="108"/>
      <c r="U445" s="108"/>
      <c r="V445" s="108"/>
      <c r="W445" s="108"/>
      <c r="X445" s="108"/>
      <c r="Y445" s="108"/>
      <c r="Z445" s="108"/>
    </row>
    <row r="446" spans="1:26" ht="12.75">
      <c r="A446" s="108"/>
      <c r="B446" s="108"/>
      <c r="C446" s="108"/>
      <c r="D446" s="108"/>
      <c r="E446" s="108"/>
      <c r="F446" s="108"/>
      <c r="G446" s="108"/>
      <c r="H446" s="108"/>
      <c r="I446" s="108"/>
      <c r="J446" s="108"/>
      <c r="K446" s="108"/>
      <c r="L446" s="108"/>
      <c r="M446" s="108"/>
      <c r="N446" s="108"/>
      <c r="O446" s="108"/>
      <c r="P446" s="108"/>
      <c r="Q446" s="108"/>
      <c r="R446" s="108"/>
      <c r="S446" s="108"/>
      <c r="T446" s="108"/>
      <c r="U446" s="108"/>
      <c r="V446" s="108"/>
      <c r="W446" s="108"/>
      <c r="X446" s="108"/>
      <c r="Y446" s="108"/>
      <c r="Z446" s="108"/>
    </row>
    <row r="447" spans="1:26" ht="12.75">
      <c r="A447" s="108"/>
      <c r="B447" s="108"/>
      <c r="C447" s="108"/>
      <c r="D447" s="108"/>
      <c r="E447" s="108"/>
      <c r="F447" s="108"/>
      <c r="G447" s="108"/>
      <c r="H447" s="108"/>
      <c r="I447" s="108"/>
      <c r="J447" s="108"/>
      <c r="K447" s="108"/>
      <c r="L447" s="108"/>
      <c r="M447" s="108"/>
      <c r="N447" s="108"/>
      <c r="O447" s="108"/>
      <c r="P447" s="108"/>
      <c r="Q447" s="108"/>
      <c r="R447" s="108"/>
      <c r="S447" s="108"/>
      <c r="T447" s="108"/>
      <c r="U447" s="108"/>
      <c r="V447" s="108"/>
      <c r="W447" s="108"/>
      <c r="X447" s="108"/>
      <c r="Y447" s="108"/>
      <c r="Z447" s="108"/>
    </row>
    <row r="448" spans="1:26" ht="12.75">
      <c r="A448" s="108"/>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row>
    <row r="449" spans="1:26" ht="12.75">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row>
    <row r="450" spans="1:26" ht="12.75">
      <c r="A450" s="108"/>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row>
    <row r="451" spans="1:26" ht="12.75">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row>
    <row r="452" spans="1:26" ht="12.75">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row>
    <row r="453" spans="1:26" ht="12.75">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row>
    <row r="454" spans="1:26" ht="12.75">
      <c r="A454" s="108"/>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row>
    <row r="455" spans="1:26" ht="12.75">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row>
    <row r="456" spans="1:26" ht="12.75">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row>
    <row r="457" spans="1:26" ht="12.75">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row>
    <row r="458" spans="1:26" ht="12.75">
      <c r="A458" s="108"/>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row>
    <row r="459" spans="1:26" ht="12.75">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row>
    <row r="460" spans="1:26" ht="12.75">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row>
    <row r="461" spans="1:26" ht="12.75">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row>
    <row r="462" spans="1:26" ht="12.75">
      <c r="A462" s="108"/>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row>
    <row r="463" spans="1:26" ht="12.75">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row>
    <row r="464" spans="1:26" ht="12.75">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row>
    <row r="465" spans="1:26" ht="12.75">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row>
    <row r="466" spans="1:26" ht="12.75">
      <c r="A466" s="108"/>
      <c r="B466" s="108"/>
      <c r="C466" s="108"/>
      <c r="D466" s="108"/>
      <c r="E466" s="108"/>
      <c r="F466" s="108"/>
      <c r="G466" s="108"/>
      <c r="H466" s="108"/>
      <c r="I466" s="108"/>
      <c r="J466" s="108"/>
      <c r="K466" s="108"/>
      <c r="L466" s="108"/>
      <c r="M466" s="108"/>
      <c r="N466" s="108"/>
      <c r="O466" s="108"/>
      <c r="P466" s="108"/>
      <c r="Q466" s="108"/>
      <c r="R466" s="108"/>
      <c r="S466" s="108"/>
      <c r="T466" s="108"/>
      <c r="U466" s="108"/>
      <c r="V466" s="108"/>
      <c r="W466" s="108"/>
      <c r="X466" s="108"/>
      <c r="Y466" s="108"/>
      <c r="Z466" s="108"/>
    </row>
    <row r="467" spans="1:26" ht="12.75">
      <c r="A467" s="108"/>
      <c r="B467" s="108"/>
      <c r="C467" s="108"/>
      <c r="D467" s="108"/>
      <c r="E467" s="108"/>
      <c r="F467" s="108"/>
      <c r="G467" s="108"/>
      <c r="H467" s="108"/>
      <c r="I467" s="108"/>
      <c r="J467" s="108"/>
      <c r="K467" s="108"/>
      <c r="L467" s="108"/>
      <c r="M467" s="108"/>
      <c r="N467" s="108"/>
      <c r="O467" s="108"/>
      <c r="P467" s="108"/>
      <c r="Q467" s="108"/>
      <c r="R467" s="108"/>
      <c r="S467" s="108"/>
      <c r="T467" s="108"/>
      <c r="U467" s="108"/>
      <c r="V467" s="108"/>
      <c r="W467" s="108"/>
      <c r="X467" s="108"/>
      <c r="Y467" s="108"/>
      <c r="Z467" s="108"/>
    </row>
    <row r="468" spans="1:26" ht="12.75">
      <c r="A468" s="108"/>
      <c r="B468" s="108"/>
      <c r="C468" s="108"/>
      <c r="D468" s="108"/>
      <c r="E468" s="108"/>
      <c r="F468" s="108"/>
      <c r="G468" s="108"/>
      <c r="H468" s="108"/>
      <c r="I468" s="108"/>
      <c r="J468" s="108"/>
      <c r="K468" s="108"/>
      <c r="L468" s="108"/>
      <c r="M468" s="108"/>
      <c r="N468" s="108"/>
      <c r="O468" s="108"/>
      <c r="P468" s="108"/>
      <c r="Q468" s="108"/>
      <c r="R468" s="108"/>
      <c r="S468" s="108"/>
      <c r="T468" s="108"/>
      <c r="U468" s="108"/>
      <c r="V468" s="108"/>
      <c r="W468" s="108"/>
      <c r="X468" s="108"/>
      <c r="Y468" s="108"/>
      <c r="Z468" s="108"/>
    </row>
    <row r="469" spans="1:26" ht="12.75">
      <c r="A469" s="108"/>
      <c r="B469" s="108"/>
      <c r="C469" s="108"/>
      <c r="D469" s="108"/>
      <c r="E469" s="108"/>
      <c r="F469" s="108"/>
      <c r="G469" s="108"/>
      <c r="H469" s="108"/>
      <c r="I469" s="108"/>
      <c r="J469" s="108"/>
      <c r="K469" s="108"/>
      <c r="L469" s="108"/>
      <c r="M469" s="108"/>
      <c r="N469" s="108"/>
      <c r="O469" s="108"/>
      <c r="P469" s="108"/>
      <c r="Q469" s="108"/>
      <c r="R469" s="108"/>
      <c r="S469" s="108"/>
      <c r="T469" s="108"/>
      <c r="U469" s="108"/>
      <c r="V469" s="108"/>
      <c r="W469" s="108"/>
      <c r="X469" s="108"/>
      <c r="Y469" s="108"/>
      <c r="Z469" s="108"/>
    </row>
    <row r="470" spans="1:26" ht="12.75">
      <c r="A470" s="108"/>
      <c r="B470" s="108"/>
      <c r="C470" s="108"/>
      <c r="D470" s="108"/>
      <c r="E470" s="108"/>
      <c r="F470" s="108"/>
      <c r="G470" s="108"/>
      <c r="H470" s="108"/>
      <c r="I470" s="108"/>
      <c r="J470" s="108"/>
      <c r="K470" s="108"/>
      <c r="L470" s="108"/>
      <c r="M470" s="108"/>
      <c r="N470" s="108"/>
      <c r="O470" s="108"/>
      <c r="P470" s="108"/>
      <c r="Q470" s="108"/>
      <c r="R470" s="108"/>
      <c r="S470" s="108"/>
      <c r="T470" s="108"/>
      <c r="U470" s="108"/>
      <c r="V470" s="108"/>
      <c r="W470" s="108"/>
      <c r="X470" s="108"/>
      <c r="Y470" s="108"/>
      <c r="Z470" s="108"/>
    </row>
    <row r="471" spans="1:26" ht="12.75">
      <c r="A471" s="108"/>
      <c r="B471" s="108"/>
      <c r="C471" s="108"/>
      <c r="D471" s="108"/>
      <c r="E471" s="108"/>
      <c r="F471" s="108"/>
      <c r="G471" s="108"/>
      <c r="H471" s="108"/>
      <c r="I471" s="108"/>
      <c r="J471" s="108"/>
      <c r="K471" s="108"/>
      <c r="L471" s="108"/>
      <c r="M471" s="108"/>
      <c r="N471" s="108"/>
      <c r="O471" s="108"/>
      <c r="P471" s="108"/>
      <c r="Q471" s="108"/>
      <c r="R471" s="108"/>
      <c r="S471" s="108"/>
      <c r="T471" s="108"/>
      <c r="U471" s="108"/>
      <c r="V471" s="108"/>
      <c r="W471" s="108"/>
      <c r="X471" s="108"/>
      <c r="Y471" s="108"/>
      <c r="Z471" s="108"/>
    </row>
    <row r="472" spans="1:26" ht="12.75">
      <c r="A472" s="108"/>
      <c r="B472" s="108"/>
      <c r="C472" s="108"/>
      <c r="D472" s="108"/>
      <c r="E472" s="108"/>
      <c r="F472" s="108"/>
      <c r="G472" s="108"/>
      <c r="H472" s="108"/>
      <c r="I472" s="108"/>
      <c r="J472" s="108"/>
      <c r="K472" s="108"/>
      <c r="L472" s="108"/>
      <c r="M472" s="108"/>
      <c r="N472" s="108"/>
      <c r="O472" s="108"/>
      <c r="P472" s="108"/>
      <c r="Q472" s="108"/>
      <c r="R472" s="108"/>
      <c r="S472" s="108"/>
      <c r="T472" s="108"/>
      <c r="U472" s="108"/>
      <c r="V472" s="108"/>
      <c r="W472" s="108"/>
      <c r="X472" s="108"/>
      <c r="Y472" s="108"/>
      <c r="Z472" s="108"/>
    </row>
    <row r="473" spans="1:26" ht="12.75">
      <c r="A473" s="108"/>
      <c r="B473" s="108"/>
      <c r="C473" s="108"/>
      <c r="D473" s="108"/>
      <c r="E473" s="108"/>
      <c r="F473" s="108"/>
      <c r="G473" s="108"/>
      <c r="H473" s="108"/>
      <c r="I473" s="108"/>
      <c r="J473" s="108"/>
      <c r="K473" s="108"/>
      <c r="L473" s="108"/>
      <c r="M473" s="108"/>
      <c r="N473" s="108"/>
      <c r="O473" s="108"/>
      <c r="P473" s="108"/>
      <c r="Q473" s="108"/>
      <c r="R473" s="108"/>
      <c r="S473" s="108"/>
      <c r="T473" s="108"/>
      <c r="U473" s="108"/>
      <c r="V473" s="108"/>
      <c r="W473" s="108"/>
      <c r="X473" s="108"/>
      <c r="Y473" s="108"/>
      <c r="Z473" s="108"/>
    </row>
    <row r="474" spans="1:26" ht="12.75">
      <c r="A474" s="108"/>
      <c r="B474" s="108"/>
      <c r="C474" s="108"/>
      <c r="D474" s="108"/>
      <c r="E474" s="108"/>
      <c r="F474" s="108"/>
      <c r="G474" s="108"/>
      <c r="H474" s="108"/>
      <c r="I474" s="108"/>
      <c r="J474" s="108"/>
      <c r="K474" s="108"/>
      <c r="L474" s="108"/>
      <c r="M474" s="108"/>
      <c r="N474" s="108"/>
      <c r="O474" s="108"/>
      <c r="P474" s="108"/>
      <c r="Q474" s="108"/>
      <c r="R474" s="108"/>
      <c r="S474" s="108"/>
      <c r="T474" s="108"/>
      <c r="U474" s="108"/>
      <c r="V474" s="108"/>
      <c r="W474" s="108"/>
      <c r="X474" s="108"/>
      <c r="Y474" s="108"/>
      <c r="Z474" s="108"/>
    </row>
    <row r="475" spans="1:26" ht="12.75">
      <c r="A475" s="108"/>
      <c r="B475" s="108"/>
      <c r="C475" s="108"/>
      <c r="D475" s="108"/>
      <c r="E475" s="108"/>
      <c r="F475" s="108"/>
      <c r="G475" s="108"/>
      <c r="H475" s="108"/>
      <c r="I475" s="108"/>
      <c r="J475" s="108"/>
      <c r="K475" s="108"/>
      <c r="L475" s="108"/>
      <c r="M475" s="108"/>
      <c r="N475" s="108"/>
      <c r="O475" s="108"/>
      <c r="P475" s="108"/>
      <c r="Q475" s="108"/>
      <c r="R475" s="108"/>
      <c r="S475" s="108"/>
      <c r="T475" s="108"/>
      <c r="U475" s="108"/>
      <c r="V475" s="108"/>
      <c r="W475" s="108"/>
      <c r="X475" s="108"/>
      <c r="Y475" s="108"/>
      <c r="Z475" s="108"/>
    </row>
    <row r="476" spans="1:26" ht="12.75">
      <c r="A476" s="108"/>
      <c r="B476" s="108"/>
      <c r="C476" s="108"/>
      <c r="D476" s="108"/>
      <c r="E476" s="108"/>
      <c r="F476" s="108"/>
      <c r="G476" s="108"/>
      <c r="H476" s="108"/>
      <c r="I476" s="108"/>
      <c r="J476" s="108"/>
      <c r="K476" s="108"/>
      <c r="L476" s="108"/>
      <c r="M476" s="108"/>
      <c r="N476" s="108"/>
      <c r="O476" s="108"/>
      <c r="P476" s="108"/>
      <c r="Q476" s="108"/>
      <c r="R476" s="108"/>
      <c r="S476" s="108"/>
      <c r="T476" s="108"/>
      <c r="U476" s="108"/>
      <c r="V476" s="108"/>
      <c r="W476" s="108"/>
      <c r="X476" s="108"/>
      <c r="Y476" s="108"/>
      <c r="Z476" s="108"/>
    </row>
    <row r="477" spans="1:26" ht="12.75">
      <c r="A477" s="108"/>
      <c r="B477" s="108"/>
      <c r="C477" s="108"/>
      <c r="D477" s="108"/>
      <c r="E477" s="108"/>
      <c r="F477" s="108"/>
      <c r="G477" s="108"/>
      <c r="H477" s="108"/>
      <c r="I477" s="108"/>
      <c r="J477" s="108"/>
      <c r="K477" s="108"/>
      <c r="L477" s="108"/>
      <c r="M477" s="108"/>
      <c r="N477" s="108"/>
      <c r="O477" s="108"/>
      <c r="P477" s="108"/>
      <c r="Q477" s="108"/>
      <c r="R477" s="108"/>
      <c r="S477" s="108"/>
      <c r="T477" s="108"/>
      <c r="U477" s="108"/>
      <c r="V477" s="108"/>
      <c r="W477" s="108"/>
      <c r="X477" s="108"/>
      <c r="Y477" s="108"/>
      <c r="Z477" s="108"/>
    </row>
    <row r="478" spans="1:26" ht="12.75">
      <c r="A478" s="108"/>
      <c r="B478" s="108"/>
      <c r="C478" s="108"/>
      <c r="D478" s="108"/>
      <c r="E478" s="108"/>
      <c r="F478" s="108"/>
      <c r="G478" s="108"/>
      <c r="H478" s="108"/>
      <c r="I478" s="108"/>
      <c r="J478" s="108"/>
      <c r="K478" s="108"/>
      <c r="L478" s="108"/>
      <c r="M478" s="108"/>
      <c r="N478" s="108"/>
      <c r="O478" s="108"/>
      <c r="P478" s="108"/>
      <c r="Q478" s="108"/>
      <c r="R478" s="108"/>
      <c r="S478" s="108"/>
      <c r="T478" s="108"/>
      <c r="U478" s="108"/>
      <c r="V478" s="108"/>
      <c r="W478" s="108"/>
      <c r="X478" s="108"/>
      <c r="Y478" s="108"/>
      <c r="Z478" s="108"/>
    </row>
    <row r="479" spans="1:26" ht="12.75">
      <c r="A479" s="108"/>
      <c r="B479" s="108"/>
      <c r="C479" s="108"/>
      <c r="D479" s="108"/>
      <c r="E479" s="108"/>
      <c r="F479" s="108"/>
      <c r="G479" s="108"/>
      <c r="H479" s="108"/>
      <c r="I479" s="108"/>
      <c r="J479" s="108"/>
      <c r="K479" s="108"/>
      <c r="L479" s="108"/>
      <c r="M479" s="108"/>
      <c r="N479" s="108"/>
      <c r="O479" s="108"/>
      <c r="P479" s="108"/>
      <c r="Q479" s="108"/>
      <c r="R479" s="108"/>
      <c r="S479" s="108"/>
      <c r="T479" s="108"/>
      <c r="U479" s="108"/>
      <c r="V479" s="108"/>
      <c r="W479" s="108"/>
      <c r="X479" s="108"/>
      <c r="Y479" s="108"/>
      <c r="Z479" s="108"/>
    </row>
    <row r="480" spans="1:26" ht="12.75">
      <c r="A480" s="108"/>
      <c r="B480" s="108"/>
      <c r="C480" s="108"/>
      <c r="D480" s="108"/>
      <c r="E480" s="108"/>
      <c r="F480" s="108"/>
      <c r="G480" s="108"/>
      <c r="H480" s="108"/>
      <c r="I480" s="108"/>
      <c r="J480" s="108"/>
      <c r="K480" s="108"/>
      <c r="L480" s="108"/>
      <c r="M480" s="108"/>
      <c r="N480" s="108"/>
      <c r="O480" s="108"/>
      <c r="P480" s="108"/>
      <c r="Q480" s="108"/>
      <c r="R480" s="108"/>
      <c r="S480" s="108"/>
      <c r="T480" s="108"/>
      <c r="U480" s="108"/>
      <c r="V480" s="108"/>
      <c r="W480" s="108"/>
      <c r="X480" s="108"/>
      <c r="Y480" s="108"/>
      <c r="Z480" s="108"/>
    </row>
    <row r="481" spans="1:26" ht="12.75">
      <c r="A481" s="108"/>
      <c r="B481" s="108"/>
      <c r="C481" s="108"/>
      <c r="D481" s="108"/>
      <c r="E481" s="108"/>
      <c r="F481" s="108"/>
      <c r="G481" s="108"/>
      <c r="H481" s="108"/>
      <c r="I481" s="108"/>
      <c r="J481" s="108"/>
      <c r="K481" s="108"/>
      <c r="L481" s="108"/>
      <c r="M481" s="108"/>
      <c r="N481" s="108"/>
      <c r="O481" s="108"/>
      <c r="P481" s="108"/>
      <c r="Q481" s="108"/>
      <c r="R481" s="108"/>
      <c r="S481" s="108"/>
      <c r="T481" s="108"/>
      <c r="U481" s="108"/>
      <c r="V481" s="108"/>
      <c r="W481" s="108"/>
      <c r="X481" s="108"/>
      <c r="Y481" s="108"/>
      <c r="Z481" s="108"/>
    </row>
    <row r="482" spans="1:26" ht="12.75">
      <c r="A482" s="108"/>
      <c r="B482" s="108"/>
      <c r="C482" s="108"/>
      <c r="D482" s="108"/>
      <c r="E482" s="108"/>
      <c r="F482" s="108"/>
      <c r="G482" s="108"/>
      <c r="H482" s="108"/>
      <c r="I482" s="108"/>
      <c r="J482" s="108"/>
      <c r="K482" s="108"/>
      <c r="L482" s="108"/>
      <c r="M482" s="108"/>
      <c r="N482" s="108"/>
      <c r="O482" s="108"/>
      <c r="P482" s="108"/>
      <c r="Q482" s="108"/>
      <c r="R482" s="108"/>
      <c r="S482" s="108"/>
      <c r="T482" s="108"/>
      <c r="U482" s="108"/>
      <c r="V482" s="108"/>
      <c r="W482" s="108"/>
      <c r="X482" s="108"/>
      <c r="Y482" s="108"/>
      <c r="Z482" s="108"/>
    </row>
    <row r="483" spans="1:26" ht="12.75">
      <c r="A483" s="108"/>
      <c r="B483" s="108"/>
      <c r="C483" s="108"/>
      <c r="D483" s="108"/>
      <c r="E483" s="108"/>
      <c r="F483" s="108"/>
      <c r="G483" s="108"/>
      <c r="H483" s="108"/>
      <c r="I483" s="108"/>
      <c r="J483" s="108"/>
      <c r="K483" s="108"/>
      <c r="L483" s="108"/>
      <c r="M483" s="108"/>
      <c r="N483" s="108"/>
      <c r="O483" s="108"/>
      <c r="P483" s="108"/>
      <c r="Q483" s="108"/>
      <c r="R483" s="108"/>
      <c r="S483" s="108"/>
      <c r="T483" s="108"/>
      <c r="U483" s="108"/>
      <c r="V483" s="108"/>
      <c r="W483" s="108"/>
      <c r="X483" s="108"/>
      <c r="Y483" s="108"/>
      <c r="Z483" s="108"/>
    </row>
    <row r="484" spans="1:26" ht="12.75">
      <c r="A484" s="108"/>
      <c r="B484" s="108"/>
      <c r="C484" s="108"/>
      <c r="D484" s="108"/>
      <c r="E484" s="108"/>
      <c r="F484" s="108"/>
      <c r="G484" s="108"/>
      <c r="H484" s="108"/>
      <c r="I484" s="108"/>
      <c r="J484" s="108"/>
      <c r="K484" s="108"/>
      <c r="L484" s="108"/>
      <c r="M484" s="108"/>
      <c r="N484" s="108"/>
      <c r="O484" s="108"/>
      <c r="P484" s="108"/>
      <c r="Q484" s="108"/>
      <c r="R484" s="108"/>
      <c r="S484" s="108"/>
      <c r="T484" s="108"/>
      <c r="U484" s="108"/>
      <c r="V484" s="108"/>
      <c r="W484" s="108"/>
      <c r="X484" s="108"/>
      <c r="Y484" s="108"/>
      <c r="Z484" s="108"/>
    </row>
    <row r="485" spans="1:26" ht="12.75">
      <c r="A485" s="108"/>
      <c r="B485" s="108"/>
      <c r="C485" s="108"/>
      <c r="D485" s="108"/>
      <c r="E485" s="108"/>
      <c r="F485" s="108"/>
      <c r="G485" s="108"/>
      <c r="H485" s="108"/>
      <c r="I485" s="108"/>
      <c r="J485" s="108"/>
      <c r="K485" s="108"/>
      <c r="L485" s="108"/>
      <c r="M485" s="108"/>
      <c r="N485" s="108"/>
      <c r="O485" s="108"/>
      <c r="P485" s="108"/>
      <c r="Q485" s="108"/>
      <c r="R485" s="108"/>
      <c r="S485" s="108"/>
      <c r="T485" s="108"/>
      <c r="U485" s="108"/>
      <c r="V485" s="108"/>
      <c r="W485" s="108"/>
      <c r="X485" s="108"/>
      <c r="Y485" s="108"/>
      <c r="Z485" s="108"/>
    </row>
    <row r="486" spans="1:26" ht="12.75">
      <c r="A486" s="108"/>
      <c r="B486" s="108"/>
      <c r="C486" s="108"/>
      <c r="D486" s="108"/>
      <c r="E486" s="108"/>
      <c r="F486" s="108"/>
      <c r="G486" s="108"/>
      <c r="H486" s="108"/>
      <c r="I486" s="108"/>
      <c r="J486" s="108"/>
      <c r="K486" s="108"/>
      <c r="L486" s="108"/>
      <c r="M486" s="108"/>
      <c r="N486" s="108"/>
      <c r="O486" s="108"/>
      <c r="P486" s="108"/>
      <c r="Q486" s="108"/>
      <c r="R486" s="108"/>
      <c r="S486" s="108"/>
      <c r="T486" s="108"/>
      <c r="U486" s="108"/>
      <c r="V486" s="108"/>
      <c r="W486" s="108"/>
      <c r="X486" s="108"/>
      <c r="Y486" s="108"/>
      <c r="Z486" s="108"/>
    </row>
    <row r="487" spans="1:26" ht="12.75">
      <c r="A487" s="108"/>
      <c r="B487" s="108"/>
      <c r="C487" s="108"/>
      <c r="D487" s="108"/>
      <c r="E487" s="108"/>
      <c r="F487" s="108"/>
      <c r="G487" s="108"/>
      <c r="H487" s="108"/>
      <c r="I487" s="108"/>
      <c r="J487" s="108"/>
      <c r="K487" s="108"/>
      <c r="L487" s="108"/>
      <c r="M487" s="108"/>
      <c r="N487" s="108"/>
      <c r="O487" s="108"/>
      <c r="P487" s="108"/>
      <c r="Q487" s="108"/>
      <c r="R487" s="108"/>
      <c r="S487" s="108"/>
      <c r="T487" s="108"/>
      <c r="U487" s="108"/>
      <c r="V487" s="108"/>
      <c r="W487" s="108"/>
      <c r="X487" s="108"/>
      <c r="Y487" s="108"/>
      <c r="Z487" s="108"/>
    </row>
    <row r="488" spans="1:26" ht="12.75">
      <c r="A488" s="108"/>
      <c r="B488" s="108"/>
      <c r="C488" s="108"/>
      <c r="D488" s="108"/>
      <c r="E488" s="108"/>
      <c r="F488" s="108"/>
      <c r="G488" s="108"/>
      <c r="H488" s="108"/>
      <c r="I488" s="108"/>
      <c r="J488" s="108"/>
      <c r="K488" s="108"/>
      <c r="L488" s="108"/>
      <c r="M488" s="108"/>
      <c r="N488" s="108"/>
      <c r="O488" s="108"/>
      <c r="P488" s="108"/>
      <c r="Q488" s="108"/>
      <c r="R488" s="108"/>
      <c r="S488" s="108"/>
      <c r="T488" s="108"/>
      <c r="U488" s="108"/>
      <c r="V488" s="108"/>
      <c r="W488" s="108"/>
      <c r="X488" s="108"/>
      <c r="Y488" s="108"/>
      <c r="Z488" s="108"/>
    </row>
    <row r="489" spans="1:26" ht="12.75">
      <c r="A489" s="108"/>
      <c r="B489" s="108"/>
      <c r="C489" s="108"/>
      <c r="D489" s="108"/>
      <c r="E489" s="108"/>
      <c r="F489" s="108"/>
      <c r="G489" s="108"/>
      <c r="H489" s="108"/>
      <c r="I489" s="108"/>
      <c r="J489" s="108"/>
      <c r="K489" s="108"/>
      <c r="L489" s="108"/>
      <c r="M489" s="108"/>
      <c r="N489" s="108"/>
      <c r="O489" s="108"/>
      <c r="P489" s="108"/>
      <c r="Q489" s="108"/>
      <c r="R489" s="108"/>
      <c r="S489" s="108"/>
      <c r="T489" s="108"/>
      <c r="U489" s="108"/>
      <c r="V489" s="108"/>
      <c r="W489" s="108"/>
      <c r="X489" s="108"/>
      <c r="Y489" s="108"/>
      <c r="Z489" s="108"/>
    </row>
    <row r="490" spans="1:26" ht="12.75">
      <c r="A490" s="108"/>
      <c r="B490" s="108"/>
      <c r="C490" s="108"/>
      <c r="D490" s="108"/>
      <c r="E490" s="108"/>
      <c r="F490" s="108"/>
      <c r="G490" s="108"/>
      <c r="H490" s="108"/>
      <c r="I490" s="108"/>
      <c r="J490" s="108"/>
      <c r="K490" s="108"/>
      <c r="L490" s="108"/>
      <c r="M490" s="108"/>
      <c r="N490" s="108"/>
      <c r="O490" s="108"/>
      <c r="P490" s="108"/>
      <c r="Q490" s="108"/>
      <c r="R490" s="108"/>
      <c r="S490" s="108"/>
      <c r="T490" s="108"/>
      <c r="U490" s="108"/>
      <c r="V490" s="108"/>
      <c r="W490" s="108"/>
      <c r="X490" s="108"/>
      <c r="Y490" s="108"/>
      <c r="Z490" s="108"/>
    </row>
    <row r="491" spans="1:26" ht="12.75">
      <c r="A491" s="108"/>
      <c r="B491" s="108"/>
      <c r="C491" s="108"/>
      <c r="D491" s="108"/>
      <c r="E491" s="108"/>
      <c r="F491" s="108"/>
      <c r="G491" s="108"/>
      <c r="H491" s="108"/>
      <c r="I491" s="108"/>
      <c r="J491" s="108"/>
      <c r="K491" s="108"/>
      <c r="L491" s="108"/>
      <c r="M491" s="108"/>
      <c r="N491" s="108"/>
      <c r="O491" s="108"/>
      <c r="P491" s="108"/>
      <c r="Q491" s="108"/>
      <c r="R491" s="108"/>
      <c r="S491" s="108"/>
      <c r="T491" s="108"/>
      <c r="U491" s="108"/>
      <c r="V491" s="108"/>
      <c r="W491" s="108"/>
      <c r="X491" s="108"/>
      <c r="Y491" s="108"/>
      <c r="Z491" s="108"/>
    </row>
    <row r="492" spans="1:26" ht="12.75">
      <c r="A492" s="108"/>
      <c r="B492" s="108"/>
      <c r="C492" s="108"/>
      <c r="D492" s="108"/>
      <c r="E492" s="108"/>
      <c r="F492" s="108"/>
      <c r="G492" s="108"/>
      <c r="H492" s="108"/>
      <c r="I492" s="108"/>
      <c r="J492" s="108"/>
      <c r="K492" s="108"/>
      <c r="L492" s="108"/>
      <c r="M492" s="108"/>
      <c r="N492" s="108"/>
      <c r="O492" s="108"/>
      <c r="P492" s="108"/>
      <c r="Q492" s="108"/>
      <c r="R492" s="108"/>
      <c r="S492" s="108"/>
      <c r="T492" s="108"/>
      <c r="U492" s="108"/>
      <c r="V492" s="108"/>
      <c r="W492" s="108"/>
      <c r="X492" s="108"/>
      <c r="Y492" s="108"/>
      <c r="Z492" s="108"/>
    </row>
    <row r="493" spans="1:26" ht="12.75">
      <c r="A493" s="108"/>
      <c r="B493" s="108"/>
      <c r="C493" s="108"/>
      <c r="D493" s="108"/>
      <c r="E493" s="108"/>
      <c r="F493" s="108"/>
      <c r="G493" s="108"/>
      <c r="H493" s="108"/>
      <c r="I493" s="108"/>
      <c r="J493" s="108"/>
      <c r="K493" s="108"/>
      <c r="L493" s="108"/>
      <c r="M493" s="108"/>
      <c r="N493" s="108"/>
      <c r="O493" s="108"/>
      <c r="P493" s="108"/>
      <c r="Q493" s="108"/>
      <c r="R493" s="108"/>
      <c r="S493" s="108"/>
      <c r="T493" s="108"/>
      <c r="U493" s="108"/>
      <c r="V493" s="108"/>
      <c r="W493" s="108"/>
      <c r="X493" s="108"/>
      <c r="Y493" s="108"/>
      <c r="Z493" s="108"/>
    </row>
    <row r="494" spans="1:26" ht="12.75">
      <c r="A494" s="108"/>
      <c r="B494" s="108"/>
      <c r="C494" s="108"/>
      <c r="D494" s="108"/>
      <c r="E494" s="108"/>
      <c r="F494" s="108"/>
      <c r="G494" s="108"/>
      <c r="H494" s="108"/>
      <c r="I494" s="108"/>
      <c r="J494" s="108"/>
      <c r="K494" s="108"/>
      <c r="L494" s="108"/>
      <c r="M494" s="108"/>
      <c r="N494" s="108"/>
      <c r="O494" s="108"/>
      <c r="P494" s="108"/>
      <c r="Q494" s="108"/>
      <c r="R494" s="108"/>
      <c r="S494" s="108"/>
      <c r="T494" s="108"/>
      <c r="U494" s="108"/>
      <c r="V494" s="108"/>
      <c r="W494" s="108"/>
      <c r="X494" s="108"/>
      <c r="Y494" s="108"/>
      <c r="Z494" s="108"/>
    </row>
    <row r="495" spans="1:26" ht="12.75">
      <c r="A495" s="108"/>
      <c r="B495" s="108"/>
      <c r="C495" s="108"/>
      <c r="D495" s="108"/>
      <c r="E495" s="108"/>
      <c r="F495" s="108"/>
      <c r="G495" s="108"/>
      <c r="H495" s="108"/>
      <c r="I495" s="108"/>
      <c r="J495" s="108"/>
      <c r="K495" s="108"/>
      <c r="L495" s="108"/>
      <c r="M495" s="108"/>
      <c r="N495" s="108"/>
      <c r="O495" s="108"/>
      <c r="P495" s="108"/>
      <c r="Q495" s="108"/>
      <c r="R495" s="108"/>
      <c r="S495" s="108"/>
      <c r="T495" s="108"/>
      <c r="U495" s="108"/>
      <c r="V495" s="108"/>
      <c r="W495" s="108"/>
      <c r="X495" s="108"/>
      <c r="Y495" s="108"/>
      <c r="Z495" s="108"/>
    </row>
    <row r="496" spans="1:26" ht="12.75">
      <c r="A496" s="108"/>
      <c r="B496" s="108"/>
      <c r="C496" s="108"/>
      <c r="D496" s="108"/>
      <c r="E496" s="108"/>
      <c r="F496" s="108"/>
      <c r="G496" s="108"/>
      <c r="H496" s="108"/>
      <c r="I496" s="108"/>
      <c r="J496" s="108"/>
      <c r="K496" s="108"/>
      <c r="L496" s="108"/>
      <c r="M496" s="108"/>
      <c r="N496" s="108"/>
      <c r="O496" s="108"/>
      <c r="P496" s="108"/>
      <c r="Q496" s="108"/>
      <c r="R496" s="108"/>
      <c r="S496" s="108"/>
      <c r="T496" s="108"/>
      <c r="U496" s="108"/>
      <c r="V496" s="108"/>
      <c r="W496" s="108"/>
      <c r="X496" s="108"/>
      <c r="Y496" s="108"/>
      <c r="Z496" s="108"/>
    </row>
    <row r="497" spans="1:26" ht="12.75">
      <c r="A497" s="108"/>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row>
    <row r="498" spans="1:26" ht="12.75">
      <c r="A498" s="108"/>
      <c r="B498" s="108"/>
      <c r="C498" s="108"/>
      <c r="D498" s="108"/>
      <c r="E498" s="108"/>
      <c r="F498" s="108"/>
      <c r="G498" s="108"/>
      <c r="H498" s="108"/>
      <c r="I498" s="108"/>
      <c r="J498" s="108"/>
      <c r="K498" s="108"/>
      <c r="L498" s="108"/>
      <c r="M498" s="108"/>
      <c r="N498" s="108"/>
      <c r="O498" s="108"/>
      <c r="P498" s="108"/>
      <c r="Q498" s="108"/>
      <c r="R498" s="108"/>
      <c r="S498" s="108"/>
      <c r="T498" s="108"/>
      <c r="U498" s="108"/>
      <c r="V498" s="108"/>
      <c r="W498" s="108"/>
      <c r="X498" s="108"/>
      <c r="Y498" s="108"/>
      <c r="Z498" s="108"/>
    </row>
    <row r="499" spans="1:26" ht="12.75">
      <c r="A499" s="108"/>
      <c r="B499" s="108"/>
      <c r="C499" s="108"/>
      <c r="D499" s="108"/>
      <c r="E499" s="108"/>
      <c r="F499" s="108"/>
      <c r="G499" s="108"/>
      <c r="H499" s="108"/>
      <c r="I499" s="108"/>
      <c r="J499" s="108"/>
      <c r="K499" s="108"/>
      <c r="L499" s="108"/>
      <c r="M499" s="108"/>
      <c r="N499" s="108"/>
      <c r="O499" s="108"/>
      <c r="P499" s="108"/>
      <c r="Q499" s="108"/>
      <c r="R499" s="108"/>
      <c r="S499" s="108"/>
      <c r="T499" s="108"/>
      <c r="U499" s="108"/>
      <c r="V499" s="108"/>
      <c r="W499" s="108"/>
      <c r="X499" s="108"/>
      <c r="Y499" s="108"/>
      <c r="Z499" s="108"/>
    </row>
    <row r="500" spans="1:26" ht="12.75">
      <c r="A500" s="108"/>
      <c r="B500" s="108"/>
      <c r="C500" s="108"/>
      <c r="D500" s="108"/>
      <c r="E500" s="108"/>
      <c r="F500" s="108"/>
      <c r="G500" s="108"/>
      <c r="H500" s="108"/>
      <c r="I500" s="108"/>
      <c r="J500" s="108"/>
      <c r="K500" s="108"/>
      <c r="L500" s="108"/>
      <c r="M500" s="108"/>
      <c r="N500" s="108"/>
      <c r="O500" s="108"/>
      <c r="P500" s="108"/>
      <c r="Q500" s="108"/>
      <c r="R500" s="108"/>
      <c r="S500" s="108"/>
      <c r="T500" s="108"/>
      <c r="U500" s="108"/>
      <c r="V500" s="108"/>
      <c r="W500" s="108"/>
      <c r="X500" s="108"/>
      <c r="Y500" s="108"/>
      <c r="Z500" s="108"/>
    </row>
    <row r="501" spans="1:26" ht="12.75">
      <c r="A501" s="108"/>
      <c r="B501" s="108"/>
      <c r="C501" s="108"/>
      <c r="D501" s="108"/>
      <c r="E501" s="108"/>
      <c r="F501" s="108"/>
      <c r="G501" s="108"/>
      <c r="H501" s="108"/>
      <c r="I501" s="108"/>
      <c r="J501" s="108"/>
      <c r="K501" s="108"/>
      <c r="L501" s="108"/>
      <c r="M501" s="108"/>
      <c r="N501" s="108"/>
      <c r="O501" s="108"/>
      <c r="P501" s="108"/>
      <c r="Q501" s="108"/>
      <c r="R501" s="108"/>
      <c r="S501" s="108"/>
      <c r="T501" s="108"/>
      <c r="U501" s="108"/>
      <c r="V501" s="108"/>
      <c r="W501" s="108"/>
      <c r="X501" s="108"/>
      <c r="Y501" s="108"/>
      <c r="Z501" s="108"/>
    </row>
    <row r="502" spans="1:26" ht="12.75">
      <c r="A502" s="108"/>
      <c r="B502" s="108"/>
      <c r="C502" s="108"/>
      <c r="D502" s="108"/>
      <c r="E502" s="108"/>
      <c r="F502" s="108"/>
      <c r="G502" s="108"/>
      <c r="H502" s="108"/>
      <c r="I502" s="108"/>
      <c r="J502" s="108"/>
      <c r="K502" s="108"/>
      <c r="L502" s="108"/>
      <c r="M502" s="108"/>
      <c r="N502" s="108"/>
      <c r="O502" s="108"/>
      <c r="P502" s="108"/>
      <c r="Q502" s="108"/>
      <c r="R502" s="108"/>
      <c r="S502" s="108"/>
      <c r="T502" s="108"/>
      <c r="U502" s="108"/>
      <c r="V502" s="108"/>
      <c r="W502" s="108"/>
      <c r="X502" s="108"/>
      <c r="Y502" s="108"/>
      <c r="Z502" s="108"/>
    </row>
    <row r="503" spans="1:26" ht="12.75">
      <c r="A503" s="108"/>
      <c r="B503" s="108"/>
      <c r="C503" s="108"/>
      <c r="D503" s="108"/>
      <c r="E503" s="108"/>
      <c r="F503" s="108"/>
      <c r="G503" s="108"/>
      <c r="H503" s="108"/>
      <c r="I503" s="108"/>
      <c r="J503" s="108"/>
      <c r="K503" s="108"/>
      <c r="L503" s="108"/>
      <c r="M503" s="108"/>
      <c r="N503" s="108"/>
      <c r="O503" s="108"/>
      <c r="P503" s="108"/>
      <c r="Q503" s="108"/>
      <c r="R503" s="108"/>
      <c r="S503" s="108"/>
      <c r="T503" s="108"/>
      <c r="U503" s="108"/>
      <c r="V503" s="108"/>
      <c r="W503" s="108"/>
      <c r="X503" s="108"/>
      <c r="Y503" s="108"/>
      <c r="Z503" s="108"/>
    </row>
    <row r="504" spans="1:26" ht="12.75">
      <c r="A504" s="108"/>
      <c r="B504" s="108"/>
      <c r="C504" s="108"/>
      <c r="D504" s="108"/>
      <c r="E504" s="108"/>
      <c r="F504" s="108"/>
      <c r="G504" s="108"/>
      <c r="H504" s="108"/>
      <c r="I504" s="108"/>
      <c r="J504" s="108"/>
      <c r="K504" s="108"/>
      <c r="L504" s="108"/>
      <c r="M504" s="108"/>
      <c r="N504" s="108"/>
      <c r="O504" s="108"/>
      <c r="P504" s="108"/>
      <c r="Q504" s="108"/>
      <c r="R504" s="108"/>
      <c r="S504" s="108"/>
      <c r="T504" s="108"/>
      <c r="U504" s="108"/>
      <c r="V504" s="108"/>
      <c r="W504" s="108"/>
      <c r="X504" s="108"/>
      <c r="Y504" s="108"/>
      <c r="Z504" s="108"/>
    </row>
    <row r="505" spans="1:26" ht="12.75">
      <c r="A505" s="108"/>
      <c r="B505" s="108"/>
      <c r="C505" s="108"/>
      <c r="D505" s="108"/>
      <c r="E505" s="108"/>
      <c r="F505" s="108"/>
      <c r="G505" s="108"/>
      <c r="H505" s="108"/>
      <c r="I505" s="108"/>
      <c r="J505" s="108"/>
      <c r="K505" s="108"/>
      <c r="L505" s="108"/>
      <c r="M505" s="108"/>
      <c r="N505" s="108"/>
      <c r="O505" s="108"/>
      <c r="P505" s="108"/>
      <c r="Q505" s="108"/>
      <c r="R505" s="108"/>
      <c r="S505" s="108"/>
      <c r="T505" s="108"/>
      <c r="U505" s="108"/>
      <c r="V505" s="108"/>
      <c r="W505" s="108"/>
      <c r="X505" s="108"/>
      <c r="Y505" s="108"/>
      <c r="Z505" s="108"/>
    </row>
    <row r="506" spans="1:26" ht="12.75">
      <c r="A506" s="108"/>
      <c r="B506" s="108"/>
      <c r="C506" s="108"/>
      <c r="D506" s="108"/>
      <c r="E506" s="108"/>
      <c r="F506" s="108"/>
      <c r="G506" s="108"/>
      <c r="H506" s="108"/>
      <c r="I506" s="108"/>
      <c r="J506" s="108"/>
      <c r="K506" s="108"/>
      <c r="L506" s="108"/>
      <c r="M506" s="108"/>
      <c r="N506" s="108"/>
      <c r="O506" s="108"/>
      <c r="P506" s="108"/>
      <c r="Q506" s="108"/>
      <c r="R506" s="108"/>
      <c r="S506" s="108"/>
      <c r="T506" s="108"/>
      <c r="U506" s="108"/>
      <c r="V506" s="108"/>
      <c r="W506" s="108"/>
      <c r="X506" s="108"/>
      <c r="Y506" s="108"/>
      <c r="Z506" s="108"/>
    </row>
    <row r="507" spans="1:26" ht="12.75">
      <c r="A507" s="108"/>
      <c r="B507" s="108"/>
      <c r="C507" s="108"/>
      <c r="D507" s="108"/>
      <c r="E507" s="108"/>
      <c r="F507" s="108"/>
      <c r="G507" s="108"/>
      <c r="H507" s="108"/>
      <c r="I507" s="108"/>
      <c r="J507" s="108"/>
      <c r="K507" s="108"/>
      <c r="L507" s="108"/>
      <c r="M507" s="108"/>
      <c r="N507" s="108"/>
      <c r="O507" s="108"/>
      <c r="P507" s="108"/>
      <c r="Q507" s="108"/>
      <c r="R507" s="108"/>
      <c r="S507" s="108"/>
      <c r="T507" s="108"/>
      <c r="U507" s="108"/>
      <c r="V507" s="108"/>
      <c r="W507" s="108"/>
      <c r="X507" s="108"/>
      <c r="Y507" s="108"/>
      <c r="Z507" s="108"/>
    </row>
    <row r="508" spans="1:26" ht="12.75">
      <c r="A508" s="108"/>
      <c r="B508" s="108"/>
      <c r="C508" s="108"/>
      <c r="D508" s="108"/>
      <c r="E508" s="108"/>
      <c r="F508" s="108"/>
      <c r="G508" s="108"/>
      <c r="H508" s="108"/>
      <c r="I508" s="108"/>
      <c r="J508" s="108"/>
      <c r="K508" s="108"/>
      <c r="L508" s="108"/>
      <c r="M508" s="108"/>
      <c r="N508" s="108"/>
      <c r="O508" s="108"/>
      <c r="P508" s="108"/>
      <c r="Q508" s="108"/>
      <c r="R508" s="108"/>
      <c r="S508" s="108"/>
      <c r="T508" s="108"/>
      <c r="U508" s="108"/>
      <c r="V508" s="108"/>
      <c r="W508" s="108"/>
      <c r="X508" s="108"/>
      <c r="Y508" s="108"/>
      <c r="Z508" s="108"/>
    </row>
    <row r="509" spans="1:26" ht="12.75">
      <c r="A509" s="108"/>
      <c r="B509" s="108"/>
      <c r="C509" s="108"/>
      <c r="D509" s="108"/>
      <c r="E509" s="108"/>
      <c r="F509" s="108"/>
      <c r="G509" s="108"/>
      <c r="H509" s="108"/>
      <c r="I509" s="108"/>
      <c r="J509" s="108"/>
      <c r="K509" s="108"/>
      <c r="L509" s="108"/>
      <c r="M509" s="108"/>
      <c r="N509" s="108"/>
      <c r="O509" s="108"/>
      <c r="P509" s="108"/>
      <c r="Q509" s="108"/>
      <c r="R509" s="108"/>
      <c r="S509" s="108"/>
      <c r="T509" s="108"/>
      <c r="U509" s="108"/>
      <c r="V509" s="108"/>
      <c r="W509" s="108"/>
      <c r="X509" s="108"/>
      <c r="Y509" s="108"/>
      <c r="Z509" s="108"/>
    </row>
    <row r="510" spans="1:26" ht="12.75">
      <c r="A510" s="108"/>
      <c r="B510" s="108"/>
      <c r="C510" s="108"/>
      <c r="D510" s="108"/>
      <c r="E510" s="108"/>
      <c r="F510" s="108"/>
      <c r="G510" s="108"/>
      <c r="H510" s="108"/>
      <c r="I510" s="108"/>
      <c r="J510" s="108"/>
      <c r="K510" s="108"/>
      <c r="L510" s="108"/>
      <c r="M510" s="108"/>
      <c r="N510" s="108"/>
      <c r="O510" s="108"/>
      <c r="P510" s="108"/>
      <c r="Q510" s="108"/>
      <c r="R510" s="108"/>
      <c r="S510" s="108"/>
      <c r="T510" s="108"/>
      <c r="U510" s="108"/>
      <c r="V510" s="108"/>
      <c r="W510" s="108"/>
      <c r="X510" s="108"/>
      <c r="Y510" s="108"/>
      <c r="Z510" s="108"/>
    </row>
    <row r="511" spans="1:26" ht="12.75">
      <c r="A511" s="108"/>
      <c r="B511" s="108"/>
      <c r="C511" s="108"/>
      <c r="D511" s="108"/>
      <c r="E511" s="108"/>
      <c r="F511" s="108"/>
      <c r="G511" s="108"/>
      <c r="H511" s="108"/>
      <c r="I511" s="108"/>
      <c r="J511" s="108"/>
      <c r="K511" s="108"/>
      <c r="L511" s="108"/>
      <c r="M511" s="108"/>
      <c r="N511" s="108"/>
      <c r="O511" s="108"/>
      <c r="P511" s="108"/>
      <c r="Q511" s="108"/>
      <c r="R511" s="108"/>
      <c r="S511" s="108"/>
      <c r="T511" s="108"/>
      <c r="U511" s="108"/>
      <c r="V511" s="108"/>
      <c r="W511" s="108"/>
      <c r="X511" s="108"/>
      <c r="Y511" s="108"/>
      <c r="Z511" s="108"/>
    </row>
    <row r="512" spans="1:26" ht="12.75">
      <c r="A512" s="108"/>
      <c r="B512" s="108"/>
      <c r="C512" s="108"/>
      <c r="D512" s="108"/>
      <c r="E512" s="108"/>
      <c r="F512" s="108"/>
      <c r="G512" s="108"/>
      <c r="H512" s="108"/>
      <c r="I512" s="108"/>
      <c r="J512" s="108"/>
      <c r="K512" s="108"/>
      <c r="L512" s="108"/>
      <c r="M512" s="108"/>
      <c r="N512" s="108"/>
      <c r="O512" s="108"/>
      <c r="P512" s="108"/>
      <c r="Q512" s="108"/>
      <c r="R512" s="108"/>
      <c r="S512" s="108"/>
      <c r="T512" s="108"/>
      <c r="U512" s="108"/>
      <c r="V512" s="108"/>
      <c r="W512" s="108"/>
      <c r="X512" s="108"/>
      <c r="Y512" s="108"/>
      <c r="Z512" s="108"/>
    </row>
    <row r="513" spans="1:26" ht="12.75">
      <c r="A513" s="108"/>
      <c r="B513" s="108"/>
      <c r="C513" s="108"/>
      <c r="D513" s="108"/>
      <c r="E513" s="108"/>
      <c r="F513" s="108"/>
      <c r="G513" s="108"/>
      <c r="H513" s="108"/>
      <c r="I513" s="108"/>
      <c r="J513" s="108"/>
      <c r="K513" s="108"/>
      <c r="L513" s="108"/>
      <c r="M513" s="108"/>
      <c r="N513" s="108"/>
      <c r="O513" s="108"/>
      <c r="P513" s="108"/>
      <c r="Q513" s="108"/>
      <c r="R513" s="108"/>
      <c r="S513" s="108"/>
      <c r="T513" s="108"/>
      <c r="U513" s="108"/>
      <c r="V513" s="108"/>
      <c r="W513" s="108"/>
      <c r="X513" s="108"/>
      <c r="Y513" s="108"/>
      <c r="Z513" s="108"/>
    </row>
    <row r="514" spans="1:26" ht="12.75">
      <c r="A514" s="108"/>
      <c r="B514" s="108"/>
      <c r="C514" s="108"/>
      <c r="D514" s="108"/>
      <c r="E514" s="108"/>
      <c r="F514" s="108"/>
      <c r="G514" s="108"/>
      <c r="H514" s="108"/>
      <c r="I514" s="108"/>
      <c r="J514" s="108"/>
      <c r="K514" s="108"/>
      <c r="L514" s="108"/>
      <c r="M514" s="108"/>
      <c r="N514" s="108"/>
      <c r="O514" s="108"/>
      <c r="P514" s="108"/>
      <c r="Q514" s="108"/>
      <c r="R514" s="108"/>
      <c r="S514" s="108"/>
      <c r="T514" s="108"/>
      <c r="U514" s="108"/>
      <c r="V514" s="108"/>
      <c r="W514" s="108"/>
      <c r="X514" s="108"/>
      <c r="Y514" s="108"/>
      <c r="Z514" s="108"/>
    </row>
    <row r="515" spans="1:26" ht="12.75">
      <c r="A515" s="108"/>
      <c r="B515" s="108"/>
      <c r="C515" s="108"/>
      <c r="D515" s="108"/>
      <c r="E515" s="108"/>
      <c r="F515" s="108"/>
      <c r="G515" s="108"/>
      <c r="H515" s="108"/>
      <c r="I515" s="108"/>
      <c r="J515" s="108"/>
      <c r="K515" s="108"/>
      <c r="L515" s="108"/>
      <c r="M515" s="108"/>
      <c r="N515" s="108"/>
      <c r="O515" s="108"/>
      <c r="P515" s="108"/>
      <c r="Q515" s="108"/>
      <c r="R515" s="108"/>
      <c r="S515" s="108"/>
      <c r="T515" s="108"/>
      <c r="U515" s="108"/>
      <c r="V515" s="108"/>
      <c r="W515" s="108"/>
      <c r="X515" s="108"/>
      <c r="Y515" s="108"/>
      <c r="Z515" s="108"/>
    </row>
    <row r="516" spans="1:26" ht="12.75">
      <c r="A516" s="108"/>
      <c r="B516" s="108"/>
      <c r="C516" s="108"/>
      <c r="D516" s="108"/>
      <c r="E516" s="108"/>
      <c r="F516" s="108"/>
      <c r="G516" s="108"/>
      <c r="H516" s="108"/>
      <c r="I516" s="108"/>
      <c r="J516" s="108"/>
      <c r="K516" s="108"/>
      <c r="L516" s="108"/>
      <c r="M516" s="108"/>
      <c r="N516" s="108"/>
      <c r="O516" s="108"/>
      <c r="P516" s="108"/>
      <c r="Q516" s="108"/>
      <c r="R516" s="108"/>
      <c r="S516" s="108"/>
      <c r="T516" s="108"/>
      <c r="U516" s="108"/>
      <c r="V516" s="108"/>
      <c r="W516" s="108"/>
      <c r="X516" s="108"/>
      <c r="Y516" s="108"/>
      <c r="Z516" s="108"/>
    </row>
    <row r="517" spans="1:26" ht="12.75">
      <c r="A517" s="108"/>
      <c r="B517" s="108"/>
      <c r="C517" s="108"/>
      <c r="D517" s="108"/>
      <c r="E517" s="108"/>
      <c r="F517" s="108"/>
      <c r="G517" s="108"/>
      <c r="H517" s="108"/>
      <c r="I517" s="108"/>
      <c r="J517" s="108"/>
      <c r="K517" s="108"/>
      <c r="L517" s="108"/>
      <c r="M517" s="108"/>
      <c r="N517" s="108"/>
      <c r="O517" s="108"/>
      <c r="P517" s="108"/>
      <c r="Q517" s="108"/>
      <c r="R517" s="108"/>
      <c r="S517" s="108"/>
      <c r="T517" s="108"/>
      <c r="U517" s="108"/>
      <c r="V517" s="108"/>
      <c r="W517" s="108"/>
      <c r="X517" s="108"/>
      <c r="Y517" s="108"/>
      <c r="Z517" s="108"/>
    </row>
    <row r="518" spans="1:26" ht="12.75">
      <c r="A518" s="108"/>
      <c r="B518" s="108"/>
      <c r="C518" s="108"/>
      <c r="D518" s="108"/>
      <c r="E518" s="108"/>
      <c r="F518" s="108"/>
      <c r="G518" s="108"/>
      <c r="H518" s="108"/>
      <c r="I518" s="108"/>
      <c r="J518" s="108"/>
      <c r="K518" s="108"/>
      <c r="L518" s="108"/>
      <c r="M518" s="108"/>
      <c r="N518" s="108"/>
      <c r="O518" s="108"/>
      <c r="P518" s="108"/>
      <c r="Q518" s="108"/>
      <c r="R518" s="108"/>
      <c r="S518" s="108"/>
      <c r="T518" s="108"/>
      <c r="U518" s="108"/>
      <c r="V518" s="108"/>
      <c r="W518" s="108"/>
      <c r="X518" s="108"/>
      <c r="Y518" s="108"/>
      <c r="Z518" s="108"/>
    </row>
    <row r="519" spans="1:26" ht="12.75">
      <c r="A519" s="108"/>
      <c r="B519" s="108"/>
      <c r="C519" s="108"/>
      <c r="D519" s="108"/>
      <c r="E519" s="108"/>
      <c r="F519" s="108"/>
      <c r="G519" s="108"/>
      <c r="H519" s="108"/>
      <c r="I519" s="108"/>
      <c r="J519" s="108"/>
      <c r="K519" s="108"/>
      <c r="L519" s="108"/>
      <c r="M519" s="108"/>
      <c r="N519" s="108"/>
      <c r="O519" s="108"/>
      <c r="P519" s="108"/>
      <c r="Q519" s="108"/>
      <c r="R519" s="108"/>
      <c r="S519" s="108"/>
      <c r="T519" s="108"/>
      <c r="U519" s="108"/>
      <c r="V519" s="108"/>
      <c r="W519" s="108"/>
      <c r="X519" s="108"/>
      <c r="Y519" s="108"/>
      <c r="Z519" s="108"/>
    </row>
    <row r="520" spans="1:26" ht="12.75">
      <c r="A520" s="108"/>
      <c r="B520" s="108"/>
      <c r="C520" s="108"/>
      <c r="D520" s="108"/>
      <c r="E520" s="108"/>
      <c r="F520" s="108"/>
      <c r="G520" s="108"/>
      <c r="H520" s="108"/>
      <c r="I520" s="108"/>
      <c r="J520" s="108"/>
      <c r="K520" s="108"/>
      <c r="L520" s="108"/>
      <c r="M520" s="108"/>
      <c r="N520" s="108"/>
      <c r="O520" s="108"/>
      <c r="P520" s="108"/>
      <c r="Q520" s="108"/>
      <c r="R520" s="108"/>
      <c r="S520" s="108"/>
      <c r="T520" s="108"/>
      <c r="U520" s="108"/>
      <c r="V520" s="108"/>
      <c r="W520" s="108"/>
      <c r="X520" s="108"/>
      <c r="Y520" s="108"/>
      <c r="Z520" s="108"/>
    </row>
    <row r="521" spans="1:26" ht="12.75">
      <c r="A521" s="108"/>
      <c r="B521" s="108"/>
      <c r="C521" s="108"/>
      <c r="D521" s="108"/>
      <c r="E521" s="108"/>
      <c r="F521" s="108"/>
      <c r="G521" s="108"/>
      <c r="H521" s="108"/>
      <c r="I521" s="108"/>
      <c r="J521" s="108"/>
      <c r="K521" s="108"/>
      <c r="L521" s="108"/>
      <c r="M521" s="108"/>
      <c r="N521" s="108"/>
      <c r="O521" s="108"/>
      <c r="P521" s="108"/>
      <c r="Q521" s="108"/>
      <c r="R521" s="108"/>
      <c r="S521" s="108"/>
      <c r="T521" s="108"/>
      <c r="U521" s="108"/>
      <c r="V521" s="108"/>
      <c r="W521" s="108"/>
      <c r="X521" s="108"/>
      <c r="Y521" s="108"/>
      <c r="Z521" s="108"/>
    </row>
    <row r="522" spans="1:26" ht="12.75">
      <c r="A522" s="108"/>
      <c r="B522" s="108"/>
      <c r="C522" s="108"/>
      <c r="D522" s="108"/>
      <c r="E522" s="108"/>
      <c r="F522" s="108"/>
      <c r="G522" s="108"/>
      <c r="H522" s="108"/>
      <c r="I522" s="108"/>
      <c r="J522" s="108"/>
      <c r="K522" s="108"/>
      <c r="L522" s="108"/>
      <c r="M522" s="108"/>
      <c r="N522" s="108"/>
      <c r="O522" s="108"/>
      <c r="P522" s="108"/>
      <c r="Q522" s="108"/>
      <c r="R522" s="108"/>
      <c r="S522" s="108"/>
      <c r="T522" s="108"/>
      <c r="U522" s="108"/>
      <c r="V522" s="108"/>
      <c r="W522" s="108"/>
      <c r="X522" s="108"/>
      <c r="Y522" s="108"/>
      <c r="Z522" s="108"/>
    </row>
    <row r="523" spans="1:26" ht="12.75">
      <c r="A523" s="108"/>
      <c r="B523" s="108"/>
      <c r="C523" s="108"/>
      <c r="D523" s="108"/>
      <c r="E523" s="108"/>
      <c r="F523" s="108"/>
      <c r="G523" s="108"/>
      <c r="H523" s="108"/>
      <c r="I523" s="108"/>
      <c r="J523" s="108"/>
      <c r="K523" s="108"/>
      <c r="L523" s="108"/>
      <c r="M523" s="108"/>
      <c r="N523" s="108"/>
      <c r="O523" s="108"/>
      <c r="P523" s="108"/>
      <c r="Q523" s="108"/>
      <c r="R523" s="108"/>
      <c r="S523" s="108"/>
      <c r="T523" s="108"/>
      <c r="U523" s="108"/>
      <c r="V523" s="108"/>
      <c r="W523" s="108"/>
      <c r="X523" s="108"/>
      <c r="Y523" s="108"/>
      <c r="Z523" s="108"/>
    </row>
    <row r="524" spans="1:26" ht="12.75">
      <c r="A524" s="108"/>
      <c r="B524" s="108"/>
      <c r="C524" s="108"/>
      <c r="D524" s="108"/>
      <c r="E524" s="108"/>
      <c r="F524" s="108"/>
      <c r="G524" s="108"/>
      <c r="H524" s="108"/>
      <c r="I524" s="108"/>
      <c r="J524" s="108"/>
      <c r="K524" s="108"/>
      <c r="L524" s="108"/>
      <c r="M524" s="108"/>
      <c r="N524" s="108"/>
      <c r="O524" s="108"/>
      <c r="P524" s="108"/>
      <c r="Q524" s="108"/>
      <c r="R524" s="108"/>
      <c r="S524" s="108"/>
      <c r="T524" s="108"/>
      <c r="U524" s="108"/>
      <c r="V524" s="108"/>
      <c r="W524" s="108"/>
      <c r="X524" s="108"/>
      <c r="Y524" s="108"/>
      <c r="Z524" s="108"/>
    </row>
    <row r="525" spans="1:26" ht="12.75">
      <c r="A525" s="108"/>
      <c r="B525" s="108"/>
      <c r="C525" s="108"/>
      <c r="D525" s="108"/>
      <c r="E525" s="108"/>
      <c r="F525" s="108"/>
      <c r="G525" s="108"/>
      <c r="H525" s="108"/>
      <c r="I525" s="108"/>
      <c r="J525" s="108"/>
      <c r="K525" s="108"/>
      <c r="L525" s="108"/>
      <c r="M525" s="108"/>
      <c r="N525" s="108"/>
      <c r="O525" s="108"/>
      <c r="P525" s="108"/>
      <c r="Q525" s="108"/>
      <c r="R525" s="108"/>
      <c r="S525" s="108"/>
      <c r="T525" s="108"/>
      <c r="U525" s="108"/>
      <c r="V525" s="108"/>
      <c r="W525" s="108"/>
      <c r="X525" s="108"/>
      <c r="Y525" s="108"/>
      <c r="Z525" s="108"/>
    </row>
    <row r="526" spans="1:26" ht="12.75">
      <c r="A526" s="108"/>
      <c r="B526" s="108"/>
      <c r="C526" s="108"/>
      <c r="D526" s="108"/>
      <c r="E526" s="108"/>
      <c r="F526" s="108"/>
      <c r="G526" s="108"/>
      <c r="H526" s="108"/>
      <c r="I526" s="108"/>
      <c r="J526" s="108"/>
      <c r="K526" s="108"/>
      <c r="L526" s="108"/>
      <c r="M526" s="108"/>
      <c r="N526" s="108"/>
      <c r="O526" s="108"/>
      <c r="P526" s="108"/>
      <c r="Q526" s="108"/>
      <c r="R526" s="108"/>
      <c r="S526" s="108"/>
      <c r="T526" s="108"/>
      <c r="U526" s="108"/>
      <c r="V526" s="108"/>
      <c r="W526" s="108"/>
      <c r="X526" s="108"/>
      <c r="Y526" s="108"/>
      <c r="Z526" s="108"/>
    </row>
    <row r="527" spans="1:26" ht="12.75">
      <c r="A527" s="108"/>
      <c r="B527" s="108"/>
      <c r="C527" s="108"/>
      <c r="D527" s="108"/>
      <c r="E527" s="108"/>
      <c r="F527" s="108"/>
      <c r="G527" s="108"/>
      <c r="H527" s="108"/>
      <c r="I527" s="108"/>
      <c r="J527" s="108"/>
      <c r="K527" s="108"/>
      <c r="L527" s="108"/>
      <c r="M527" s="108"/>
      <c r="N527" s="108"/>
      <c r="O527" s="108"/>
      <c r="P527" s="108"/>
      <c r="Q527" s="108"/>
      <c r="R527" s="108"/>
      <c r="S527" s="108"/>
      <c r="T527" s="108"/>
      <c r="U527" s="108"/>
      <c r="V527" s="108"/>
      <c r="W527" s="108"/>
      <c r="X527" s="108"/>
      <c r="Y527" s="108"/>
      <c r="Z527" s="108"/>
    </row>
    <row r="528" spans="1:26" ht="12.75">
      <c r="A528" s="108"/>
      <c r="B528" s="108"/>
      <c r="C528" s="108"/>
      <c r="D528" s="108"/>
      <c r="E528" s="108"/>
      <c r="F528" s="108"/>
      <c r="G528" s="108"/>
      <c r="H528" s="108"/>
      <c r="I528" s="108"/>
      <c r="J528" s="108"/>
      <c r="K528" s="108"/>
      <c r="L528" s="108"/>
      <c r="M528" s="108"/>
      <c r="N528" s="108"/>
      <c r="O528" s="108"/>
      <c r="P528" s="108"/>
      <c r="Q528" s="108"/>
      <c r="R528" s="108"/>
      <c r="S528" s="108"/>
      <c r="T528" s="108"/>
      <c r="U528" s="108"/>
      <c r="V528" s="108"/>
      <c r="W528" s="108"/>
      <c r="X528" s="108"/>
      <c r="Y528" s="108"/>
      <c r="Z528" s="108"/>
    </row>
    <row r="529" spans="1:26" ht="12.75">
      <c r="A529" s="108"/>
      <c r="B529" s="108"/>
      <c r="C529" s="108"/>
      <c r="D529" s="108"/>
      <c r="E529" s="108"/>
      <c r="F529" s="108"/>
      <c r="G529" s="108"/>
      <c r="H529" s="108"/>
      <c r="I529" s="108"/>
      <c r="J529" s="108"/>
      <c r="K529" s="108"/>
      <c r="L529" s="108"/>
      <c r="M529" s="108"/>
      <c r="N529" s="108"/>
      <c r="O529" s="108"/>
      <c r="P529" s="108"/>
      <c r="Q529" s="108"/>
      <c r="R529" s="108"/>
      <c r="S529" s="108"/>
      <c r="T529" s="108"/>
      <c r="U529" s="108"/>
      <c r="V529" s="108"/>
      <c r="W529" s="108"/>
      <c r="X529" s="108"/>
      <c r="Y529" s="108"/>
      <c r="Z529" s="108"/>
    </row>
    <row r="530" spans="1:26" ht="12.75">
      <c r="A530" s="108"/>
      <c r="B530" s="108"/>
      <c r="C530" s="108"/>
      <c r="D530" s="108"/>
      <c r="E530" s="108"/>
      <c r="F530" s="108"/>
      <c r="G530" s="108"/>
      <c r="H530" s="108"/>
      <c r="I530" s="108"/>
      <c r="J530" s="108"/>
      <c r="K530" s="108"/>
      <c r="L530" s="108"/>
      <c r="M530" s="108"/>
      <c r="N530" s="108"/>
      <c r="O530" s="108"/>
      <c r="P530" s="108"/>
      <c r="Q530" s="108"/>
      <c r="R530" s="108"/>
      <c r="S530" s="108"/>
      <c r="T530" s="108"/>
      <c r="U530" s="108"/>
      <c r="V530" s="108"/>
      <c r="W530" s="108"/>
      <c r="X530" s="108"/>
      <c r="Y530" s="108"/>
      <c r="Z530" s="108"/>
    </row>
    <row r="531" spans="1:26" ht="12.75">
      <c r="A531" s="108"/>
      <c r="B531" s="108"/>
      <c r="C531" s="108"/>
      <c r="D531" s="108"/>
      <c r="E531" s="108"/>
      <c r="F531" s="108"/>
      <c r="G531" s="108"/>
      <c r="H531" s="108"/>
      <c r="I531" s="108"/>
      <c r="J531" s="108"/>
      <c r="K531" s="108"/>
      <c r="L531" s="108"/>
      <c r="M531" s="108"/>
      <c r="N531" s="108"/>
      <c r="O531" s="108"/>
      <c r="P531" s="108"/>
      <c r="Q531" s="108"/>
      <c r="R531" s="108"/>
      <c r="S531" s="108"/>
      <c r="T531" s="108"/>
      <c r="U531" s="108"/>
      <c r="V531" s="108"/>
      <c r="W531" s="108"/>
      <c r="X531" s="108"/>
      <c r="Y531" s="108"/>
      <c r="Z531" s="108"/>
    </row>
    <row r="532" spans="1:26" ht="12.75">
      <c r="A532" s="108"/>
      <c r="B532" s="108"/>
      <c r="C532" s="108"/>
      <c r="D532" s="108"/>
      <c r="E532" s="108"/>
      <c r="F532" s="108"/>
      <c r="G532" s="108"/>
      <c r="H532" s="108"/>
      <c r="I532" s="108"/>
      <c r="J532" s="108"/>
      <c r="K532" s="108"/>
      <c r="L532" s="108"/>
      <c r="M532" s="108"/>
      <c r="N532" s="108"/>
      <c r="O532" s="108"/>
      <c r="P532" s="108"/>
      <c r="Q532" s="108"/>
      <c r="R532" s="108"/>
      <c r="S532" s="108"/>
      <c r="T532" s="108"/>
      <c r="U532" s="108"/>
      <c r="V532" s="108"/>
      <c r="W532" s="108"/>
      <c r="X532" s="108"/>
      <c r="Y532" s="108"/>
      <c r="Z532" s="108"/>
    </row>
    <row r="533" spans="1:26" ht="12.75">
      <c r="A533" s="108"/>
      <c r="B533" s="108"/>
      <c r="C533" s="108"/>
      <c r="D533" s="108"/>
      <c r="E533" s="108"/>
      <c r="F533" s="108"/>
      <c r="G533" s="108"/>
      <c r="H533" s="108"/>
      <c r="I533" s="108"/>
      <c r="J533" s="108"/>
      <c r="K533" s="108"/>
      <c r="L533" s="108"/>
      <c r="M533" s="108"/>
      <c r="N533" s="108"/>
      <c r="O533" s="108"/>
      <c r="P533" s="108"/>
      <c r="Q533" s="108"/>
      <c r="R533" s="108"/>
      <c r="S533" s="108"/>
      <c r="T533" s="108"/>
      <c r="U533" s="108"/>
      <c r="V533" s="108"/>
      <c r="W533" s="108"/>
      <c r="X533" s="108"/>
      <c r="Y533" s="108"/>
      <c r="Z533" s="108"/>
    </row>
    <row r="534" spans="1:26" ht="12.75">
      <c r="A534" s="108"/>
      <c r="B534" s="108"/>
      <c r="C534" s="108"/>
      <c r="D534" s="108"/>
      <c r="E534" s="108"/>
      <c r="F534" s="108"/>
      <c r="G534" s="108"/>
      <c r="H534" s="108"/>
      <c r="I534" s="108"/>
      <c r="J534" s="108"/>
      <c r="K534" s="108"/>
      <c r="L534" s="108"/>
      <c r="M534" s="108"/>
      <c r="N534" s="108"/>
      <c r="O534" s="108"/>
      <c r="P534" s="108"/>
      <c r="Q534" s="108"/>
      <c r="R534" s="108"/>
      <c r="S534" s="108"/>
      <c r="T534" s="108"/>
      <c r="U534" s="108"/>
      <c r="V534" s="108"/>
      <c r="W534" s="108"/>
      <c r="X534" s="108"/>
      <c r="Y534" s="108"/>
      <c r="Z534" s="108"/>
    </row>
    <row r="535" spans="1:26" ht="12.75">
      <c r="A535" s="108"/>
      <c r="B535" s="108"/>
      <c r="C535" s="108"/>
      <c r="D535" s="108"/>
      <c r="E535" s="108"/>
      <c r="F535" s="108"/>
      <c r="G535" s="108"/>
      <c r="H535" s="108"/>
      <c r="I535" s="108"/>
      <c r="J535" s="108"/>
      <c r="K535" s="108"/>
      <c r="L535" s="108"/>
      <c r="M535" s="108"/>
      <c r="N535" s="108"/>
      <c r="O535" s="108"/>
      <c r="P535" s="108"/>
      <c r="Q535" s="108"/>
      <c r="R535" s="108"/>
      <c r="S535" s="108"/>
      <c r="T535" s="108"/>
      <c r="U535" s="108"/>
      <c r="V535" s="108"/>
      <c r="W535" s="108"/>
      <c r="X535" s="108"/>
      <c r="Y535" s="108"/>
      <c r="Z535" s="108"/>
    </row>
    <row r="536" spans="1:26" ht="12.75">
      <c r="A536" s="108"/>
      <c r="B536" s="108"/>
      <c r="C536" s="108"/>
      <c r="D536" s="108"/>
      <c r="E536" s="108"/>
      <c r="F536" s="108"/>
      <c r="G536" s="108"/>
      <c r="H536" s="108"/>
      <c r="I536" s="108"/>
      <c r="J536" s="108"/>
      <c r="K536" s="108"/>
      <c r="L536" s="108"/>
      <c r="M536" s="108"/>
      <c r="N536" s="108"/>
      <c r="O536" s="108"/>
      <c r="P536" s="108"/>
      <c r="Q536" s="108"/>
      <c r="R536" s="108"/>
      <c r="S536" s="108"/>
      <c r="T536" s="108"/>
      <c r="U536" s="108"/>
      <c r="V536" s="108"/>
      <c r="W536" s="108"/>
      <c r="X536" s="108"/>
      <c r="Y536" s="108"/>
      <c r="Z536" s="108"/>
    </row>
    <row r="537" spans="1:26" ht="12.75">
      <c r="A537" s="108"/>
      <c r="B537" s="108"/>
      <c r="C537" s="108"/>
      <c r="D537" s="108"/>
      <c r="E537" s="108"/>
      <c r="F537" s="108"/>
      <c r="G537" s="108"/>
      <c r="H537" s="108"/>
      <c r="I537" s="108"/>
      <c r="J537" s="108"/>
      <c r="K537" s="108"/>
      <c r="L537" s="108"/>
      <c r="M537" s="108"/>
      <c r="N537" s="108"/>
      <c r="O537" s="108"/>
      <c r="P537" s="108"/>
      <c r="Q537" s="108"/>
      <c r="R537" s="108"/>
      <c r="S537" s="108"/>
      <c r="T537" s="108"/>
      <c r="U537" s="108"/>
      <c r="V537" s="108"/>
      <c r="W537" s="108"/>
      <c r="X537" s="108"/>
      <c r="Y537" s="108"/>
      <c r="Z537" s="108"/>
    </row>
    <row r="538" spans="1:26" ht="12.75">
      <c r="A538" s="108"/>
      <c r="B538" s="108"/>
      <c r="C538" s="108"/>
      <c r="D538" s="108"/>
      <c r="E538" s="108"/>
      <c r="F538" s="108"/>
      <c r="G538" s="108"/>
      <c r="H538" s="108"/>
      <c r="I538" s="108"/>
      <c r="J538" s="108"/>
      <c r="K538" s="108"/>
      <c r="L538" s="108"/>
      <c r="M538" s="108"/>
      <c r="N538" s="108"/>
      <c r="O538" s="108"/>
      <c r="P538" s="108"/>
      <c r="Q538" s="108"/>
      <c r="R538" s="108"/>
      <c r="S538" s="108"/>
      <c r="T538" s="108"/>
      <c r="U538" s="108"/>
      <c r="V538" s="108"/>
      <c r="W538" s="108"/>
      <c r="X538" s="108"/>
      <c r="Y538" s="108"/>
      <c r="Z538" s="108"/>
    </row>
    <row r="539" spans="1:26" ht="12.75">
      <c r="A539" s="108"/>
      <c r="B539" s="108"/>
      <c r="C539" s="108"/>
      <c r="D539" s="108"/>
      <c r="E539" s="108"/>
      <c r="F539" s="108"/>
      <c r="G539" s="108"/>
      <c r="H539" s="108"/>
      <c r="I539" s="108"/>
      <c r="J539" s="108"/>
      <c r="K539" s="108"/>
      <c r="L539" s="108"/>
      <c r="M539" s="108"/>
      <c r="N539" s="108"/>
      <c r="O539" s="108"/>
      <c r="P539" s="108"/>
      <c r="Q539" s="108"/>
      <c r="R539" s="108"/>
      <c r="S539" s="108"/>
      <c r="T539" s="108"/>
      <c r="U539" s="108"/>
      <c r="V539" s="108"/>
      <c r="W539" s="108"/>
      <c r="X539" s="108"/>
      <c r="Y539" s="108"/>
      <c r="Z539" s="108"/>
    </row>
    <row r="540" spans="1:26" ht="12.75">
      <c r="A540" s="108"/>
      <c r="B540" s="108"/>
      <c r="C540" s="108"/>
      <c r="D540" s="108"/>
      <c r="E540" s="108"/>
      <c r="F540" s="108"/>
      <c r="G540" s="108"/>
      <c r="H540" s="108"/>
      <c r="I540" s="108"/>
      <c r="J540" s="108"/>
      <c r="K540" s="108"/>
      <c r="L540" s="108"/>
      <c r="M540" s="108"/>
      <c r="N540" s="108"/>
      <c r="O540" s="108"/>
      <c r="P540" s="108"/>
      <c r="Q540" s="108"/>
      <c r="R540" s="108"/>
      <c r="S540" s="108"/>
      <c r="T540" s="108"/>
      <c r="U540" s="108"/>
      <c r="V540" s="108"/>
      <c r="W540" s="108"/>
      <c r="X540" s="108"/>
      <c r="Y540" s="108"/>
      <c r="Z540" s="108"/>
    </row>
    <row r="541" spans="1:26" ht="12.75">
      <c r="A541" s="108"/>
      <c r="B541" s="108"/>
      <c r="C541" s="108"/>
      <c r="D541" s="108"/>
      <c r="E541" s="108"/>
      <c r="F541" s="108"/>
      <c r="G541" s="108"/>
      <c r="H541" s="108"/>
      <c r="I541" s="108"/>
      <c r="J541" s="108"/>
      <c r="K541" s="108"/>
      <c r="L541" s="108"/>
      <c r="M541" s="108"/>
      <c r="N541" s="108"/>
      <c r="O541" s="108"/>
      <c r="P541" s="108"/>
      <c r="Q541" s="108"/>
      <c r="R541" s="108"/>
      <c r="S541" s="108"/>
      <c r="T541" s="108"/>
      <c r="U541" s="108"/>
      <c r="V541" s="108"/>
      <c r="W541" s="108"/>
      <c r="X541" s="108"/>
      <c r="Y541" s="108"/>
      <c r="Z541" s="108"/>
    </row>
    <row r="542" spans="1:26" ht="12.75">
      <c r="A542" s="108"/>
      <c r="B542" s="108"/>
      <c r="C542" s="108"/>
      <c r="D542" s="108"/>
      <c r="E542" s="108"/>
      <c r="F542" s="108"/>
      <c r="G542" s="108"/>
      <c r="H542" s="108"/>
      <c r="I542" s="108"/>
      <c r="J542" s="108"/>
      <c r="K542" s="108"/>
      <c r="L542" s="108"/>
      <c r="M542" s="108"/>
      <c r="N542" s="108"/>
      <c r="O542" s="108"/>
      <c r="P542" s="108"/>
      <c r="Q542" s="108"/>
      <c r="R542" s="108"/>
      <c r="S542" s="108"/>
      <c r="T542" s="108"/>
      <c r="U542" s="108"/>
      <c r="V542" s="108"/>
      <c r="W542" s="108"/>
      <c r="X542" s="108"/>
      <c r="Y542" s="108"/>
      <c r="Z542" s="108"/>
    </row>
    <row r="543" spans="1:26" ht="12.75">
      <c r="A543" s="108"/>
      <c r="B543" s="108"/>
      <c r="C543" s="108"/>
      <c r="D543" s="108"/>
      <c r="E543" s="108"/>
      <c r="F543" s="108"/>
      <c r="G543" s="108"/>
      <c r="H543" s="108"/>
      <c r="I543" s="108"/>
      <c r="J543" s="108"/>
      <c r="K543" s="108"/>
      <c r="L543" s="108"/>
      <c r="M543" s="108"/>
      <c r="N543" s="108"/>
      <c r="O543" s="108"/>
      <c r="P543" s="108"/>
      <c r="Q543" s="108"/>
      <c r="R543" s="108"/>
      <c r="S543" s="108"/>
      <c r="T543" s="108"/>
      <c r="U543" s="108"/>
      <c r="V543" s="108"/>
      <c r="W543" s="108"/>
      <c r="X543" s="108"/>
      <c r="Y543" s="108"/>
      <c r="Z543" s="108"/>
    </row>
    <row r="544" spans="1:26" ht="12.75">
      <c r="A544" s="108"/>
      <c r="B544" s="108"/>
      <c r="C544" s="108"/>
      <c r="D544" s="108"/>
      <c r="E544" s="108"/>
      <c r="F544" s="108"/>
      <c r="G544" s="108"/>
      <c r="H544" s="108"/>
      <c r="I544" s="108"/>
      <c r="J544" s="108"/>
      <c r="K544" s="108"/>
      <c r="L544" s="108"/>
      <c r="M544" s="108"/>
      <c r="N544" s="108"/>
      <c r="O544" s="108"/>
      <c r="P544" s="108"/>
      <c r="Q544" s="108"/>
      <c r="R544" s="108"/>
      <c r="S544" s="108"/>
      <c r="T544" s="108"/>
      <c r="U544" s="108"/>
      <c r="V544" s="108"/>
      <c r="W544" s="108"/>
      <c r="X544" s="108"/>
      <c r="Y544" s="108"/>
      <c r="Z544" s="108"/>
    </row>
    <row r="545" spans="1:26" ht="12.75">
      <c r="A545" s="108"/>
      <c r="B545" s="108"/>
      <c r="C545" s="108"/>
      <c r="D545" s="108"/>
      <c r="E545" s="108"/>
      <c r="F545" s="108"/>
      <c r="G545" s="108"/>
      <c r="H545" s="108"/>
      <c r="I545" s="108"/>
      <c r="J545" s="108"/>
      <c r="K545" s="108"/>
      <c r="L545" s="108"/>
      <c r="M545" s="108"/>
      <c r="N545" s="108"/>
      <c r="O545" s="108"/>
      <c r="P545" s="108"/>
      <c r="Q545" s="108"/>
      <c r="R545" s="108"/>
      <c r="S545" s="108"/>
      <c r="T545" s="108"/>
      <c r="U545" s="108"/>
      <c r="V545" s="108"/>
      <c r="W545" s="108"/>
      <c r="X545" s="108"/>
      <c r="Y545" s="108"/>
      <c r="Z545" s="108"/>
    </row>
    <row r="546" spans="1:26" ht="12.75">
      <c r="A546" s="108"/>
      <c r="B546" s="108"/>
      <c r="C546" s="108"/>
      <c r="D546" s="108"/>
      <c r="E546" s="108"/>
      <c r="F546" s="108"/>
      <c r="G546" s="108"/>
      <c r="H546" s="108"/>
      <c r="I546" s="108"/>
      <c r="J546" s="108"/>
      <c r="K546" s="108"/>
      <c r="L546" s="108"/>
      <c r="M546" s="108"/>
      <c r="N546" s="108"/>
      <c r="O546" s="108"/>
      <c r="P546" s="108"/>
      <c r="Q546" s="108"/>
      <c r="R546" s="108"/>
      <c r="S546" s="108"/>
      <c r="T546" s="108"/>
      <c r="U546" s="108"/>
      <c r="V546" s="108"/>
      <c r="W546" s="108"/>
      <c r="X546" s="108"/>
      <c r="Y546" s="108"/>
      <c r="Z546" s="108"/>
    </row>
    <row r="547" spans="1:26" ht="12.75">
      <c r="A547" s="108"/>
      <c r="B547" s="108"/>
      <c r="C547" s="108"/>
      <c r="D547" s="108"/>
      <c r="E547" s="108"/>
      <c r="F547" s="108"/>
      <c r="G547" s="108"/>
      <c r="H547" s="108"/>
      <c r="I547" s="108"/>
      <c r="J547" s="108"/>
      <c r="K547" s="108"/>
      <c r="L547" s="108"/>
      <c r="M547" s="108"/>
      <c r="N547" s="108"/>
      <c r="O547" s="108"/>
      <c r="P547" s="108"/>
      <c r="Q547" s="108"/>
      <c r="R547" s="108"/>
      <c r="S547" s="108"/>
      <c r="T547" s="108"/>
      <c r="U547" s="108"/>
      <c r="V547" s="108"/>
      <c r="W547" s="108"/>
      <c r="X547" s="108"/>
      <c r="Y547" s="108"/>
      <c r="Z547" s="108"/>
    </row>
    <row r="548" spans="1:26" ht="12.75">
      <c r="A548" s="108"/>
      <c r="B548" s="108"/>
      <c r="C548" s="108"/>
      <c r="D548" s="108"/>
      <c r="E548" s="108"/>
      <c r="F548" s="108"/>
      <c r="G548" s="108"/>
      <c r="H548" s="108"/>
      <c r="I548" s="108"/>
      <c r="J548" s="108"/>
      <c r="K548" s="108"/>
      <c r="L548" s="108"/>
      <c r="M548" s="108"/>
      <c r="N548" s="108"/>
      <c r="O548" s="108"/>
      <c r="P548" s="108"/>
      <c r="Q548" s="108"/>
      <c r="R548" s="108"/>
      <c r="S548" s="108"/>
      <c r="T548" s="108"/>
      <c r="U548" s="108"/>
      <c r="V548" s="108"/>
      <c r="W548" s="108"/>
      <c r="X548" s="108"/>
      <c r="Y548" s="108"/>
      <c r="Z548" s="108"/>
    </row>
    <row r="549" spans="1:26" ht="12.75">
      <c r="A549" s="108"/>
      <c r="B549" s="108"/>
      <c r="C549" s="108"/>
      <c r="D549" s="108"/>
      <c r="E549" s="108"/>
      <c r="F549" s="108"/>
      <c r="G549" s="108"/>
      <c r="H549" s="108"/>
      <c r="I549" s="108"/>
      <c r="J549" s="108"/>
      <c r="K549" s="108"/>
      <c r="L549" s="108"/>
      <c r="M549" s="108"/>
      <c r="N549" s="108"/>
      <c r="O549" s="108"/>
      <c r="P549" s="108"/>
      <c r="Q549" s="108"/>
      <c r="R549" s="108"/>
      <c r="S549" s="108"/>
      <c r="T549" s="108"/>
      <c r="U549" s="108"/>
      <c r="V549" s="108"/>
      <c r="W549" s="108"/>
      <c r="X549" s="108"/>
      <c r="Y549" s="108"/>
      <c r="Z549" s="108"/>
    </row>
    <row r="550" spans="1:26" ht="12.75">
      <c r="A550" s="108"/>
      <c r="B550" s="108"/>
      <c r="C550" s="108"/>
      <c r="D550" s="108"/>
      <c r="E550" s="108"/>
      <c r="F550" s="108"/>
      <c r="G550" s="108"/>
      <c r="H550" s="108"/>
      <c r="I550" s="108"/>
      <c r="J550" s="108"/>
      <c r="K550" s="108"/>
      <c r="L550" s="108"/>
      <c r="M550" s="108"/>
      <c r="N550" s="108"/>
      <c r="O550" s="108"/>
      <c r="P550" s="108"/>
      <c r="Q550" s="108"/>
      <c r="R550" s="108"/>
      <c r="S550" s="108"/>
      <c r="T550" s="108"/>
      <c r="U550" s="108"/>
      <c r="V550" s="108"/>
      <c r="W550" s="108"/>
      <c r="X550" s="108"/>
      <c r="Y550" s="108"/>
      <c r="Z550" s="108"/>
    </row>
    <row r="551" spans="1:26" ht="12.75">
      <c r="A551" s="108"/>
      <c r="B551" s="108"/>
      <c r="C551" s="108"/>
      <c r="D551" s="108"/>
      <c r="E551" s="108"/>
      <c r="F551" s="108"/>
      <c r="G551" s="108"/>
      <c r="H551" s="108"/>
      <c r="I551" s="108"/>
      <c r="J551" s="108"/>
      <c r="K551" s="108"/>
      <c r="L551" s="108"/>
      <c r="M551" s="108"/>
      <c r="N551" s="108"/>
      <c r="O551" s="108"/>
      <c r="P551" s="108"/>
      <c r="Q551" s="108"/>
      <c r="R551" s="108"/>
      <c r="S551" s="108"/>
      <c r="T551" s="108"/>
      <c r="U551" s="108"/>
      <c r="V551" s="108"/>
      <c r="W551" s="108"/>
      <c r="X551" s="108"/>
      <c r="Y551" s="108"/>
      <c r="Z551" s="108"/>
    </row>
    <row r="552" spans="1:26" ht="12.75">
      <c r="A552" s="108"/>
      <c r="B552" s="108"/>
      <c r="C552" s="108"/>
      <c r="D552" s="108"/>
      <c r="E552" s="108"/>
      <c r="F552" s="108"/>
      <c r="G552" s="108"/>
      <c r="H552" s="108"/>
      <c r="I552" s="108"/>
      <c r="J552" s="108"/>
      <c r="K552" s="108"/>
      <c r="L552" s="108"/>
      <c r="M552" s="108"/>
      <c r="N552" s="108"/>
      <c r="O552" s="108"/>
      <c r="P552" s="108"/>
      <c r="Q552" s="108"/>
      <c r="R552" s="108"/>
      <c r="S552" s="108"/>
      <c r="T552" s="108"/>
      <c r="U552" s="108"/>
      <c r="V552" s="108"/>
      <c r="W552" s="108"/>
      <c r="X552" s="108"/>
      <c r="Y552" s="108"/>
      <c r="Z552" s="108"/>
    </row>
    <row r="553" spans="1:26" ht="12.75">
      <c r="A553" s="108"/>
      <c r="B553" s="108"/>
      <c r="C553" s="108"/>
      <c r="D553" s="108"/>
      <c r="E553" s="108"/>
      <c r="F553" s="108"/>
      <c r="G553" s="108"/>
      <c r="H553" s="108"/>
      <c r="I553" s="108"/>
      <c r="J553" s="108"/>
      <c r="K553" s="108"/>
      <c r="L553" s="108"/>
      <c r="M553" s="108"/>
      <c r="N553" s="108"/>
      <c r="O553" s="108"/>
      <c r="P553" s="108"/>
      <c r="Q553" s="108"/>
      <c r="R553" s="108"/>
      <c r="S553" s="108"/>
      <c r="T553" s="108"/>
      <c r="U553" s="108"/>
      <c r="V553" s="108"/>
      <c r="W553" s="108"/>
      <c r="X553" s="108"/>
      <c r="Y553" s="108"/>
      <c r="Z553" s="108"/>
    </row>
    <row r="554" spans="1:26" ht="12.75">
      <c r="A554" s="108"/>
      <c r="B554" s="108"/>
      <c r="C554" s="108"/>
      <c r="D554" s="108"/>
      <c r="E554" s="108"/>
      <c r="F554" s="108"/>
      <c r="G554" s="108"/>
      <c r="H554" s="108"/>
      <c r="I554" s="108"/>
      <c r="J554" s="108"/>
      <c r="K554" s="108"/>
      <c r="L554" s="108"/>
      <c r="M554" s="108"/>
      <c r="N554" s="108"/>
      <c r="O554" s="108"/>
      <c r="P554" s="108"/>
      <c r="Q554" s="108"/>
      <c r="R554" s="108"/>
      <c r="S554" s="108"/>
      <c r="T554" s="108"/>
      <c r="U554" s="108"/>
      <c r="V554" s="108"/>
      <c r="W554" s="108"/>
      <c r="X554" s="108"/>
      <c r="Y554" s="108"/>
      <c r="Z554" s="108"/>
    </row>
    <row r="555" spans="1:26" ht="12.75">
      <c r="A555" s="108"/>
      <c r="B555" s="108"/>
      <c r="C555" s="108"/>
      <c r="D555" s="108"/>
      <c r="E555" s="108"/>
      <c r="F555" s="108"/>
      <c r="G555" s="108"/>
      <c r="H555" s="108"/>
      <c r="I555" s="108"/>
      <c r="J555" s="108"/>
      <c r="K555" s="108"/>
      <c r="L555" s="108"/>
      <c r="M555" s="108"/>
      <c r="N555" s="108"/>
      <c r="O555" s="108"/>
      <c r="P555" s="108"/>
      <c r="Q555" s="108"/>
      <c r="R555" s="108"/>
      <c r="S555" s="108"/>
      <c r="T555" s="108"/>
      <c r="U555" s="108"/>
      <c r="V555" s="108"/>
      <c r="W555" s="108"/>
      <c r="X555" s="108"/>
      <c r="Y555" s="108"/>
      <c r="Z555" s="108"/>
    </row>
    <row r="556" spans="1:26" ht="12.75">
      <c r="A556" s="108"/>
      <c r="B556" s="108"/>
      <c r="C556" s="108"/>
      <c r="D556" s="108"/>
      <c r="E556" s="108"/>
      <c r="F556" s="108"/>
      <c r="G556" s="108"/>
      <c r="H556" s="108"/>
      <c r="I556" s="108"/>
      <c r="J556" s="108"/>
      <c r="K556" s="108"/>
      <c r="L556" s="108"/>
      <c r="M556" s="108"/>
      <c r="N556" s="108"/>
      <c r="O556" s="108"/>
      <c r="P556" s="108"/>
      <c r="Q556" s="108"/>
      <c r="R556" s="108"/>
      <c r="S556" s="108"/>
      <c r="T556" s="108"/>
      <c r="U556" s="108"/>
      <c r="V556" s="108"/>
      <c r="W556" s="108"/>
      <c r="X556" s="108"/>
      <c r="Y556" s="108"/>
      <c r="Z556" s="108"/>
    </row>
    <row r="557" spans="1:26" ht="12.75">
      <c r="A557" s="108"/>
      <c r="B557" s="108"/>
      <c r="C557" s="108"/>
      <c r="D557" s="108"/>
      <c r="E557" s="108"/>
      <c r="F557" s="108"/>
      <c r="G557" s="108"/>
      <c r="H557" s="108"/>
      <c r="I557" s="108"/>
      <c r="J557" s="108"/>
      <c r="K557" s="108"/>
      <c r="L557" s="108"/>
      <c r="M557" s="108"/>
      <c r="N557" s="108"/>
      <c r="O557" s="108"/>
      <c r="P557" s="108"/>
      <c r="Q557" s="108"/>
      <c r="R557" s="108"/>
      <c r="S557" s="108"/>
      <c r="T557" s="108"/>
      <c r="U557" s="108"/>
      <c r="V557" s="108"/>
      <c r="W557" s="108"/>
      <c r="X557" s="108"/>
      <c r="Y557" s="108"/>
      <c r="Z557" s="108"/>
    </row>
    <row r="558" spans="1:26" ht="12.75">
      <c r="A558" s="108"/>
      <c r="B558" s="108"/>
      <c r="C558" s="108"/>
      <c r="D558" s="108"/>
      <c r="E558" s="108"/>
      <c r="F558" s="108"/>
      <c r="G558" s="108"/>
      <c r="H558" s="108"/>
      <c r="I558" s="108"/>
      <c r="J558" s="108"/>
      <c r="K558" s="108"/>
      <c r="L558" s="108"/>
      <c r="M558" s="108"/>
      <c r="N558" s="108"/>
      <c r="O558" s="108"/>
      <c r="P558" s="108"/>
      <c r="Q558" s="108"/>
      <c r="R558" s="108"/>
      <c r="S558" s="108"/>
      <c r="T558" s="108"/>
      <c r="U558" s="108"/>
      <c r="V558" s="108"/>
      <c r="W558" s="108"/>
      <c r="X558" s="108"/>
      <c r="Y558" s="108"/>
      <c r="Z558" s="108"/>
    </row>
    <row r="559" spans="1:26" ht="12.75">
      <c r="A559" s="108"/>
      <c r="B559" s="108"/>
      <c r="C559" s="108"/>
      <c r="D559" s="108"/>
      <c r="E559" s="108"/>
      <c r="F559" s="108"/>
      <c r="G559" s="108"/>
      <c r="H559" s="108"/>
      <c r="I559" s="108"/>
      <c r="J559" s="108"/>
      <c r="K559" s="108"/>
      <c r="L559" s="108"/>
      <c r="M559" s="108"/>
      <c r="N559" s="108"/>
      <c r="O559" s="108"/>
      <c r="P559" s="108"/>
      <c r="Q559" s="108"/>
      <c r="R559" s="108"/>
      <c r="S559" s="108"/>
      <c r="T559" s="108"/>
      <c r="U559" s="108"/>
      <c r="V559" s="108"/>
      <c r="W559" s="108"/>
      <c r="X559" s="108"/>
      <c r="Y559" s="108"/>
      <c r="Z559" s="108"/>
    </row>
    <row r="560" spans="1:26" ht="12.75">
      <c r="A560" s="108"/>
      <c r="B560" s="108"/>
      <c r="C560" s="108"/>
      <c r="D560" s="108"/>
      <c r="E560" s="108"/>
      <c r="F560" s="108"/>
      <c r="G560" s="108"/>
      <c r="H560" s="108"/>
      <c r="I560" s="108"/>
      <c r="J560" s="108"/>
      <c r="K560" s="108"/>
      <c r="L560" s="108"/>
      <c r="M560" s="108"/>
      <c r="N560" s="108"/>
      <c r="O560" s="108"/>
      <c r="P560" s="108"/>
      <c r="Q560" s="108"/>
      <c r="R560" s="108"/>
      <c r="S560" s="108"/>
      <c r="T560" s="108"/>
      <c r="U560" s="108"/>
      <c r="V560" s="108"/>
      <c r="W560" s="108"/>
      <c r="X560" s="108"/>
      <c r="Y560" s="108"/>
      <c r="Z560" s="108"/>
    </row>
    <row r="561" spans="1:26" ht="12.75">
      <c r="A561" s="108"/>
      <c r="B561" s="108"/>
      <c r="C561" s="108"/>
      <c r="D561" s="108"/>
      <c r="E561" s="108"/>
      <c r="F561" s="108"/>
      <c r="G561" s="108"/>
      <c r="H561" s="108"/>
      <c r="I561" s="108"/>
      <c r="J561" s="108"/>
      <c r="K561" s="108"/>
      <c r="L561" s="108"/>
      <c r="M561" s="108"/>
      <c r="N561" s="108"/>
      <c r="O561" s="108"/>
      <c r="P561" s="108"/>
      <c r="Q561" s="108"/>
      <c r="R561" s="108"/>
      <c r="S561" s="108"/>
      <c r="T561" s="108"/>
      <c r="U561" s="108"/>
      <c r="V561" s="108"/>
      <c r="W561" s="108"/>
      <c r="X561" s="108"/>
      <c r="Y561" s="108"/>
      <c r="Z561" s="108"/>
    </row>
    <row r="562" spans="1:26" ht="12.75">
      <c r="A562" s="108"/>
      <c r="B562" s="108"/>
      <c r="C562" s="108"/>
      <c r="D562" s="108"/>
      <c r="E562" s="108"/>
      <c r="F562" s="108"/>
      <c r="G562" s="108"/>
      <c r="H562" s="108"/>
      <c r="I562" s="108"/>
      <c r="J562" s="108"/>
      <c r="K562" s="108"/>
      <c r="L562" s="108"/>
      <c r="M562" s="108"/>
      <c r="N562" s="108"/>
      <c r="O562" s="108"/>
      <c r="P562" s="108"/>
      <c r="Q562" s="108"/>
      <c r="R562" s="108"/>
      <c r="S562" s="108"/>
      <c r="T562" s="108"/>
      <c r="U562" s="108"/>
      <c r="V562" s="108"/>
      <c r="W562" s="108"/>
      <c r="X562" s="108"/>
      <c r="Y562" s="108"/>
      <c r="Z562" s="108"/>
    </row>
    <row r="563" spans="1:26" ht="12.75">
      <c r="A563" s="108"/>
      <c r="B563" s="108"/>
      <c r="C563" s="108"/>
      <c r="D563" s="108"/>
      <c r="E563" s="108"/>
      <c r="F563" s="108"/>
      <c r="G563" s="108"/>
      <c r="H563" s="108"/>
      <c r="I563" s="108"/>
      <c r="J563" s="108"/>
      <c r="K563" s="108"/>
      <c r="L563" s="108"/>
      <c r="M563" s="108"/>
      <c r="N563" s="108"/>
      <c r="O563" s="108"/>
      <c r="P563" s="108"/>
      <c r="Q563" s="108"/>
      <c r="R563" s="108"/>
      <c r="S563" s="108"/>
      <c r="T563" s="108"/>
      <c r="U563" s="108"/>
      <c r="V563" s="108"/>
      <c r="W563" s="108"/>
      <c r="X563" s="108"/>
      <c r="Y563" s="108"/>
      <c r="Z563" s="108"/>
    </row>
    <row r="564" spans="1:26" ht="12.75">
      <c r="A564" s="108"/>
      <c r="B564" s="108"/>
      <c r="C564" s="108"/>
      <c r="D564" s="108"/>
      <c r="E564" s="108"/>
      <c r="F564" s="108"/>
      <c r="G564" s="108"/>
      <c r="H564" s="108"/>
      <c r="I564" s="108"/>
      <c r="J564" s="108"/>
      <c r="K564" s="108"/>
      <c r="L564" s="108"/>
      <c r="M564" s="108"/>
      <c r="N564" s="108"/>
      <c r="O564" s="108"/>
      <c r="P564" s="108"/>
      <c r="Q564" s="108"/>
      <c r="R564" s="108"/>
      <c r="S564" s="108"/>
      <c r="T564" s="108"/>
      <c r="U564" s="108"/>
      <c r="V564" s="108"/>
      <c r="W564" s="108"/>
      <c r="X564" s="108"/>
      <c r="Y564" s="108"/>
      <c r="Z564" s="108"/>
    </row>
    <row r="565" spans="1:26" ht="12.75">
      <c r="A565" s="108"/>
      <c r="B565" s="108"/>
      <c r="C565" s="108"/>
      <c r="D565" s="108"/>
      <c r="E565" s="108"/>
      <c r="F565" s="108"/>
      <c r="G565" s="108"/>
      <c r="H565" s="108"/>
      <c r="I565" s="108"/>
      <c r="J565" s="108"/>
      <c r="K565" s="108"/>
      <c r="L565" s="108"/>
      <c r="M565" s="108"/>
      <c r="N565" s="108"/>
      <c r="O565" s="108"/>
      <c r="P565" s="108"/>
      <c r="Q565" s="108"/>
      <c r="R565" s="108"/>
      <c r="S565" s="108"/>
      <c r="T565" s="108"/>
      <c r="U565" s="108"/>
      <c r="V565" s="108"/>
      <c r="W565" s="108"/>
      <c r="X565" s="108"/>
      <c r="Y565" s="108"/>
      <c r="Z565" s="108"/>
    </row>
    <row r="566" spans="1:26" ht="12.75">
      <c r="A566" s="108"/>
      <c r="B566" s="108"/>
      <c r="C566" s="108"/>
      <c r="D566" s="108"/>
      <c r="E566" s="108"/>
      <c r="F566" s="108"/>
      <c r="G566" s="108"/>
      <c r="H566" s="108"/>
      <c r="I566" s="108"/>
      <c r="J566" s="108"/>
      <c r="K566" s="108"/>
      <c r="L566" s="108"/>
      <c r="M566" s="108"/>
      <c r="N566" s="108"/>
      <c r="O566" s="108"/>
      <c r="P566" s="108"/>
      <c r="Q566" s="108"/>
      <c r="R566" s="108"/>
      <c r="S566" s="108"/>
      <c r="T566" s="108"/>
      <c r="U566" s="108"/>
      <c r="V566" s="108"/>
      <c r="W566" s="108"/>
      <c r="X566" s="108"/>
      <c r="Y566" s="108"/>
      <c r="Z566" s="108"/>
    </row>
    <row r="567" spans="1:26" ht="12.75">
      <c r="A567" s="108"/>
      <c r="B567" s="108"/>
      <c r="C567" s="108"/>
      <c r="D567" s="108"/>
      <c r="E567" s="108"/>
      <c r="F567" s="108"/>
      <c r="G567" s="108"/>
      <c r="H567" s="108"/>
      <c r="I567" s="108"/>
      <c r="J567" s="108"/>
      <c r="K567" s="108"/>
      <c r="L567" s="108"/>
      <c r="M567" s="108"/>
      <c r="N567" s="108"/>
      <c r="O567" s="108"/>
      <c r="P567" s="108"/>
      <c r="Q567" s="108"/>
      <c r="R567" s="108"/>
      <c r="S567" s="108"/>
      <c r="T567" s="108"/>
      <c r="U567" s="108"/>
      <c r="V567" s="108"/>
      <c r="W567" s="108"/>
      <c r="X567" s="108"/>
      <c r="Y567" s="108"/>
      <c r="Z567" s="108"/>
    </row>
    <row r="568" spans="1:26" ht="12.75">
      <c r="A568" s="108"/>
      <c r="B568" s="108"/>
      <c r="C568" s="108"/>
      <c r="D568" s="108"/>
      <c r="E568" s="108"/>
      <c r="F568" s="108"/>
      <c r="G568" s="108"/>
      <c r="H568" s="108"/>
      <c r="I568" s="108"/>
      <c r="J568" s="108"/>
      <c r="K568" s="108"/>
      <c r="L568" s="108"/>
      <c r="M568" s="108"/>
      <c r="N568" s="108"/>
      <c r="O568" s="108"/>
      <c r="P568" s="108"/>
      <c r="Q568" s="108"/>
      <c r="R568" s="108"/>
      <c r="S568" s="108"/>
      <c r="T568" s="108"/>
      <c r="U568" s="108"/>
      <c r="V568" s="108"/>
      <c r="W568" s="108"/>
      <c r="X568" s="108"/>
      <c r="Y568" s="108"/>
      <c r="Z568" s="108"/>
    </row>
    <row r="569" spans="1:26" ht="12.75">
      <c r="A569" s="108"/>
      <c r="B569" s="108"/>
      <c r="C569" s="108"/>
      <c r="D569" s="108"/>
      <c r="E569" s="108"/>
      <c r="F569" s="108"/>
      <c r="G569" s="108"/>
      <c r="H569" s="108"/>
      <c r="I569" s="108"/>
      <c r="J569" s="108"/>
      <c r="K569" s="108"/>
      <c r="L569" s="108"/>
      <c r="M569" s="108"/>
      <c r="N569" s="108"/>
      <c r="O569" s="108"/>
      <c r="P569" s="108"/>
      <c r="Q569" s="108"/>
      <c r="R569" s="108"/>
      <c r="S569" s="108"/>
      <c r="T569" s="108"/>
      <c r="U569" s="108"/>
      <c r="V569" s="108"/>
      <c r="W569" s="108"/>
      <c r="X569" s="108"/>
      <c r="Y569" s="108"/>
      <c r="Z569" s="108"/>
    </row>
    <row r="570" spans="1:26" ht="12.75">
      <c r="A570" s="108"/>
      <c r="B570" s="108"/>
      <c r="C570" s="108"/>
      <c r="D570" s="108"/>
      <c r="E570" s="108"/>
      <c r="F570" s="108"/>
      <c r="G570" s="108"/>
      <c r="H570" s="108"/>
      <c r="I570" s="108"/>
      <c r="J570" s="108"/>
      <c r="K570" s="108"/>
      <c r="L570" s="108"/>
      <c r="M570" s="108"/>
      <c r="N570" s="108"/>
      <c r="O570" s="108"/>
      <c r="P570" s="108"/>
      <c r="Q570" s="108"/>
      <c r="R570" s="108"/>
      <c r="S570" s="108"/>
      <c r="T570" s="108"/>
      <c r="U570" s="108"/>
      <c r="V570" s="108"/>
      <c r="W570" s="108"/>
      <c r="X570" s="108"/>
      <c r="Y570" s="108"/>
      <c r="Z570" s="108"/>
    </row>
    <row r="571" spans="1:26" ht="12.75">
      <c r="A571" s="108"/>
      <c r="B571" s="108"/>
      <c r="C571" s="108"/>
      <c r="D571" s="108"/>
      <c r="E571" s="108"/>
      <c r="F571" s="108"/>
      <c r="G571" s="108"/>
      <c r="H571" s="108"/>
      <c r="I571" s="108"/>
      <c r="J571" s="108"/>
      <c r="K571" s="108"/>
      <c r="L571" s="108"/>
      <c r="M571" s="108"/>
      <c r="N571" s="108"/>
      <c r="O571" s="108"/>
      <c r="P571" s="108"/>
      <c r="Q571" s="108"/>
      <c r="R571" s="108"/>
      <c r="S571" s="108"/>
      <c r="T571" s="108"/>
      <c r="U571" s="108"/>
      <c r="V571" s="108"/>
      <c r="W571" s="108"/>
      <c r="X571" s="108"/>
      <c r="Y571" s="108"/>
      <c r="Z571" s="108"/>
    </row>
    <row r="572" spans="1:26" ht="12.75">
      <c r="A572" s="108"/>
      <c r="B572" s="108"/>
      <c r="C572" s="108"/>
      <c r="D572" s="108"/>
      <c r="E572" s="108"/>
      <c r="F572" s="108"/>
      <c r="G572" s="108"/>
      <c r="H572" s="108"/>
      <c r="I572" s="108"/>
      <c r="J572" s="108"/>
      <c r="K572" s="108"/>
      <c r="L572" s="108"/>
      <c r="M572" s="108"/>
      <c r="N572" s="108"/>
      <c r="O572" s="108"/>
      <c r="P572" s="108"/>
      <c r="Q572" s="108"/>
      <c r="R572" s="108"/>
      <c r="S572" s="108"/>
      <c r="T572" s="108"/>
      <c r="U572" s="108"/>
      <c r="V572" s="108"/>
      <c r="W572" s="108"/>
      <c r="X572" s="108"/>
      <c r="Y572" s="108"/>
      <c r="Z572" s="108"/>
    </row>
    <row r="573" spans="1:26" ht="12.75">
      <c r="A573" s="108"/>
      <c r="B573" s="108"/>
      <c r="C573" s="108"/>
      <c r="D573" s="108"/>
      <c r="E573" s="108"/>
      <c r="F573" s="108"/>
      <c r="G573" s="108"/>
      <c r="H573" s="108"/>
      <c r="I573" s="108"/>
      <c r="J573" s="108"/>
      <c r="K573" s="108"/>
      <c r="L573" s="108"/>
      <c r="M573" s="108"/>
      <c r="N573" s="108"/>
      <c r="O573" s="108"/>
      <c r="P573" s="108"/>
      <c r="Q573" s="108"/>
      <c r="R573" s="108"/>
      <c r="S573" s="108"/>
      <c r="T573" s="108"/>
      <c r="U573" s="108"/>
      <c r="V573" s="108"/>
      <c r="W573" s="108"/>
      <c r="X573" s="108"/>
      <c r="Y573" s="108"/>
      <c r="Z573" s="108"/>
    </row>
    <row r="574" spans="1:26" ht="12.75">
      <c r="A574" s="108"/>
      <c r="B574" s="108"/>
      <c r="C574" s="108"/>
      <c r="D574" s="108"/>
      <c r="E574" s="108"/>
      <c r="F574" s="108"/>
      <c r="G574" s="108"/>
      <c r="H574" s="108"/>
      <c r="I574" s="108"/>
      <c r="J574" s="108"/>
      <c r="K574" s="108"/>
      <c r="L574" s="108"/>
      <c r="M574" s="108"/>
      <c r="N574" s="108"/>
      <c r="O574" s="108"/>
      <c r="P574" s="108"/>
      <c r="Q574" s="108"/>
      <c r="R574" s="108"/>
      <c r="S574" s="108"/>
      <c r="T574" s="108"/>
      <c r="U574" s="108"/>
      <c r="V574" s="108"/>
      <c r="W574" s="108"/>
      <c r="X574" s="108"/>
      <c r="Y574" s="108"/>
      <c r="Z574" s="108"/>
    </row>
    <row r="575" spans="1:26" ht="12.75">
      <c r="A575" s="108"/>
      <c r="B575" s="108"/>
      <c r="C575" s="108"/>
      <c r="D575" s="108"/>
      <c r="E575" s="108"/>
      <c r="F575" s="108"/>
      <c r="G575" s="108"/>
      <c r="H575" s="108"/>
      <c r="I575" s="108"/>
      <c r="J575" s="108"/>
      <c r="K575" s="108"/>
      <c r="L575" s="108"/>
      <c r="M575" s="108"/>
      <c r="N575" s="108"/>
      <c r="O575" s="108"/>
      <c r="P575" s="108"/>
      <c r="Q575" s="108"/>
      <c r="R575" s="108"/>
      <c r="S575" s="108"/>
      <c r="T575" s="108"/>
      <c r="U575" s="108"/>
      <c r="V575" s="108"/>
      <c r="W575" s="108"/>
      <c r="X575" s="108"/>
      <c r="Y575" s="108"/>
      <c r="Z575" s="108"/>
    </row>
    <row r="576" spans="1:26" ht="12.75">
      <c r="A576" s="108"/>
      <c r="B576" s="108"/>
      <c r="C576" s="108"/>
      <c r="D576" s="108"/>
      <c r="E576" s="108"/>
      <c r="F576" s="108"/>
      <c r="G576" s="108"/>
      <c r="H576" s="108"/>
      <c r="I576" s="108"/>
      <c r="J576" s="108"/>
      <c r="K576" s="108"/>
      <c r="L576" s="108"/>
      <c r="M576" s="108"/>
      <c r="N576" s="108"/>
      <c r="O576" s="108"/>
      <c r="P576" s="108"/>
      <c r="Q576" s="108"/>
      <c r="R576" s="108"/>
      <c r="S576" s="108"/>
      <c r="T576" s="108"/>
      <c r="U576" s="108"/>
      <c r="V576" s="108"/>
      <c r="W576" s="108"/>
      <c r="X576" s="108"/>
      <c r="Y576" s="108"/>
      <c r="Z576" s="108"/>
    </row>
    <row r="577" spans="1:26" ht="12.75">
      <c r="A577" s="108"/>
      <c r="B577" s="108"/>
      <c r="C577" s="108"/>
      <c r="D577" s="108"/>
      <c r="E577" s="108"/>
      <c r="F577" s="108"/>
      <c r="G577" s="108"/>
      <c r="H577" s="108"/>
      <c r="I577" s="108"/>
      <c r="J577" s="108"/>
      <c r="K577" s="108"/>
      <c r="L577" s="108"/>
      <c r="M577" s="108"/>
      <c r="N577" s="108"/>
      <c r="O577" s="108"/>
      <c r="P577" s="108"/>
      <c r="Q577" s="108"/>
      <c r="R577" s="108"/>
      <c r="S577" s="108"/>
      <c r="T577" s="108"/>
      <c r="U577" s="108"/>
      <c r="V577" s="108"/>
      <c r="W577" s="108"/>
      <c r="X577" s="108"/>
      <c r="Y577" s="108"/>
      <c r="Z577" s="108"/>
    </row>
    <row r="578" spans="1:26" ht="12.75">
      <c r="A578" s="108"/>
      <c r="B578" s="108"/>
      <c r="C578" s="108"/>
      <c r="D578" s="108"/>
      <c r="E578" s="108"/>
      <c r="F578" s="108"/>
      <c r="G578" s="108"/>
      <c r="H578" s="108"/>
      <c r="I578" s="108"/>
      <c r="J578" s="108"/>
      <c r="K578" s="108"/>
      <c r="L578" s="108"/>
      <c r="M578" s="108"/>
      <c r="N578" s="108"/>
      <c r="O578" s="108"/>
      <c r="P578" s="108"/>
      <c r="Q578" s="108"/>
      <c r="R578" s="108"/>
      <c r="S578" s="108"/>
      <c r="T578" s="108"/>
      <c r="U578" s="108"/>
      <c r="V578" s="108"/>
      <c r="W578" s="108"/>
      <c r="X578" s="108"/>
      <c r="Y578" s="108"/>
      <c r="Z578" s="108"/>
    </row>
    <row r="579" spans="1:26" ht="12.75">
      <c r="A579" s="108"/>
      <c r="B579" s="108"/>
      <c r="C579" s="108"/>
      <c r="D579" s="108"/>
      <c r="E579" s="108"/>
      <c r="F579" s="108"/>
      <c r="G579" s="108"/>
      <c r="H579" s="108"/>
      <c r="I579" s="108"/>
      <c r="J579" s="108"/>
      <c r="K579" s="108"/>
      <c r="L579" s="108"/>
      <c r="M579" s="108"/>
      <c r="N579" s="108"/>
      <c r="O579" s="108"/>
      <c r="P579" s="108"/>
      <c r="Q579" s="108"/>
      <c r="R579" s="108"/>
      <c r="S579" s="108"/>
      <c r="T579" s="108"/>
      <c r="U579" s="108"/>
      <c r="V579" s="108"/>
      <c r="W579" s="108"/>
      <c r="X579" s="108"/>
      <c r="Y579" s="108"/>
      <c r="Z579" s="108"/>
    </row>
    <row r="580" spans="1:26" ht="12.75">
      <c r="A580" s="108"/>
      <c r="B580" s="108"/>
      <c r="C580" s="108"/>
      <c r="D580" s="108"/>
      <c r="E580" s="108"/>
      <c r="F580" s="108"/>
      <c r="G580" s="108"/>
      <c r="H580" s="108"/>
      <c r="I580" s="108"/>
      <c r="J580" s="108"/>
      <c r="K580" s="108"/>
      <c r="L580" s="108"/>
      <c r="M580" s="108"/>
      <c r="N580" s="108"/>
      <c r="O580" s="108"/>
      <c r="P580" s="108"/>
      <c r="Q580" s="108"/>
      <c r="R580" s="108"/>
      <c r="S580" s="108"/>
      <c r="T580" s="108"/>
      <c r="U580" s="108"/>
      <c r="V580" s="108"/>
      <c r="W580" s="108"/>
      <c r="X580" s="108"/>
      <c r="Y580" s="108"/>
      <c r="Z580" s="108"/>
    </row>
    <row r="581" spans="1:26" ht="12.75">
      <c r="A581" s="108"/>
      <c r="B581" s="108"/>
      <c r="C581" s="108"/>
      <c r="D581" s="108"/>
      <c r="E581" s="108"/>
      <c r="F581" s="108"/>
      <c r="G581" s="108"/>
      <c r="H581" s="108"/>
      <c r="I581" s="108"/>
      <c r="J581" s="108"/>
      <c r="K581" s="108"/>
      <c r="L581" s="108"/>
      <c r="M581" s="108"/>
      <c r="N581" s="108"/>
      <c r="O581" s="108"/>
      <c r="P581" s="108"/>
      <c r="Q581" s="108"/>
      <c r="R581" s="108"/>
      <c r="S581" s="108"/>
      <c r="T581" s="108"/>
      <c r="U581" s="108"/>
      <c r="V581" s="108"/>
      <c r="W581" s="108"/>
      <c r="X581" s="108"/>
      <c r="Y581" s="108"/>
      <c r="Z581" s="108"/>
    </row>
    <row r="582" spans="1:26" ht="12.75">
      <c r="A582" s="108"/>
      <c r="B582" s="108"/>
      <c r="C582" s="108"/>
      <c r="D582" s="108"/>
      <c r="E582" s="108"/>
      <c r="F582" s="108"/>
      <c r="G582" s="108"/>
      <c r="H582" s="108"/>
      <c r="I582" s="108"/>
      <c r="J582" s="108"/>
      <c r="K582" s="108"/>
      <c r="L582" s="108"/>
      <c r="M582" s="108"/>
      <c r="N582" s="108"/>
      <c r="O582" s="108"/>
      <c r="P582" s="108"/>
      <c r="Q582" s="108"/>
      <c r="R582" s="108"/>
      <c r="S582" s="108"/>
      <c r="T582" s="108"/>
      <c r="U582" s="108"/>
      <c r="V582" s="108"/>
      <c r="W582" s="108"/>
      <c r="X582" s="108"/>
      <c r="Y582" s="108"/>
      <c r="Z582" s="108"/>
    </row>
    <row r="583" spans="1:26" ht="12.75">
      <c r="A583" s="108"/>
      <c r="B583" s="108"/>
      <c r="C583" s="108"/>
      <c r="D583" s="108"/>
      <c r="E583" s="108"/>
      <c r="F583" s="108"/>
      <c r="G583" s="108"/>
      <c r="H583" s="108"/>
      <c r="I583" s="108"/>
      <c r="J583" s="108"/>
      <c r="K583" s="108"/>
      <c r="L583" s="108"/>
      <c r="M583" s="108"/>
      <c r="N583" s="108"/>
      <c r="O583" s="108"/>
      <c r="P583" s="108"/>
      <c r="Q583" s="108"/>
      <c r="R583" s="108"/>
      <c r="S583" s="108"/>
      <c r="T583" s="108"/>
      <c r="U583" s="108"/>
      <c r="V583" s="108"/>
      <c r="W583" s="108"/>
      <c r="X583" s="108"/>
      <c r="Y583" s="108"/>
      <c r="Z583" s="108"/>
    </row>
    <row r="584" spans="1:26" ht="12.75">
      <c r="A584" s="108"/>
      <c r="B584" s="108"/>
      <c r="C584" s="108"/>
      <c r="D584" s="108"/>
      <c r="E584" s="108"/>
      <c r="F584" s="108"/>
      <c r="G584" s="108"/>
      <c r="H584" s="108"/>
      <c r="I584" s="108"/>
      <c r="J584" s="108"/>
      <c r="K584" s="108"/>
      <c r="L584" s="108"/>
      <c r="M584" s="108"/>
      <c r="N584" s="108"/>
      <c r="O584" s="108"/>
      <c r="P584" s="108"/>
      <c r="Q584" s="108"/>
      <c r="R584" s="108"/>
      <c r="S584" s="108"/>
      <c r="T584" s="108"/>
      <c r="U584" s="108"/>
      <c r="V584" s="108"/>
      <c r="W584" s="108"/>
      <c r="X584" s="108"/>
      <c r="Y584" s="108"/>
      <c r="Z584" s="108"/>
    </row>
    <row r="585" spans="1:26" ht="12.75">
      <c r="A585" s="108"/>
      <c r="B585" s="108"/>
      <c r="C585" s="108"/>
      <c r="D585" s="108"/>
      <c r="E585" s="108"/>
      <c r="F585" s="108"/>
      <c r="G585" s="108"/>
      <c r="H585" s="108"/>
      <c r="I585" s="108"/>
      <c r="J585" s="108"/>
      <c r="K585" s="108"/>
      <c r="L585" s="108"/>
      <c r="M585" s="108"/>
      <c r="N585" s="108"/>
      <c r="O585" s="108"/>
      <c r="P585" s="108"/>
      <c r="Q585" s="108"/>
      <c r="R585" s="108"/>
      <c r="S585" s="108"/>
      <c r="T585" s="108"/>
      <c r="U585" s="108"/>
      <c r="V585" s="108"/>
      <c r="W585" s="108"/>
      <c r="X585" s="108"/>
      <c r="Y585" s="108"/>
      <c r="Z585" s="108"/>
    </row>
    <row r="586" spans="1:26" ht="12.75">
      <c r="A586" s="108"/>
      <c r="B586" s="108"/>
      <c r="C586" s="108"/>
      <c r="D586" s="108"/>
      <c r="E586" s="108"/>
      <c r="F586" s="108"/>
      <c r="G586" s="108"/>
      <c r="H586" s="108"/>
      <c r="I586" s="108"/>
      <c r="J586" s="108"/>
      <c r="K586" s="108"/>
      <c r="L586" s="108"/>
      <c r="M586" s="108"/>
      <c r="N586" s="108"/>
      <c r="O586" s="108"/>
      <c r="P586" s="108"/>
      <c r="Q586" s="108"/>
      <c r="R586" s="108"/>
      <c r="S586" s="108"/>
      <c r="T586" s="108"/>
      <c r="U586" s="108"/>
      <c r="V586" s="108"/>
      <c r="W586" s="108"/>
      <c r="X586" s="108"/>
      <c r="Y586" s="108"/>
      <c r="Z586" s="108"/>
    </row>
    <row r="587" spans="1:26" ht="12.75">
      <c r="A587" s="108"/>
      <c r="B587" s="108"/>
      <c r="C587" s="108"/>
      <c r="D587" s="108"/>
      <c r="E587" s="108"/>
      <c r="F587" s="108"/>
      <c r="G587" s="108"/>
      <c r="H587" s="108"/>
      <c r="I587" s="108"/>
      <c r="J587" s="108"/>
      <c r="K587" s="108"/>
      <c r="L587" s="108"/>
      <c r="M587" s="108"/>
      <c r="N587" s="108"/>
      <c r="O587" s="108"/>
      <c r="P587" s="108"/>
      <c r="Q587" s="108"/>
      <c r="R587" s="108"/>
      <c r="S587" s="108"/>
      <c r="T587" s="108"/>
      <c r="U587" s="108"/>
      <c r="V587" s="108"/>
      <c r="W587" s="108"/>
      <c r="X587" s="108"/>
      <c r="Y587" s="108"/>
      <c r="Z587" s="108"/>
    </row>
    <row r="588" spans="1:26" ht="12.75">
      <c r="A588" s="108"/>
      <c r="B588" s="108"/>
      <c r="C588" s="108"/>
      <c r="D588" s="108"/>
      <c r="E588" s="108"/>
      <c r="F588" s="108"/>
      <c r="G588" s="108"/>
      <c r="H588" s="108"/>
      <c r="I588" s="108"/>
      <c r="J588" s="108"/>
      <c r="K588" s="108"/>
      <c r="L588" s="108"/>
      <c r="M588" s="108"/>
      <c r="N588" s="108"/>
      <c r="O588" s="108"/>
      <c r="P588" s="108"/>
      <c r="Q588" s="108"/>
      <c r="R588" s="108"/>
      <c r="S588" s="108"/>
      <c r="T588" s="108"/>
      <c r="U588" s="108"/>
      <c r="V588" s="108"/>
      <c r="W588" s="108"/>
      <c r="X588" s="108"/>
      <c r="Y588" s="108"/>
      <c r="Z588" s="108"/>
    </row>
    <row r="589" spans="1:26" ht="12.75">
      <c r="A589" s="108"/>
      <c r="B589" s="108"/>
      <c r="C589" s="108"/>
      <c r="D589" s="108"/>
      <c r="E589" s="108"/>
      <c r="F589" s="108"/>
      <c r="G589" s="108"/>
      <c r="H589" s="108"/>
      <c r="I589" s="108"/>
      <c r="J589" s="108"/>
      <c r="K589" s="108"/>
      <c r="L589" s="108"/>
      <c r="M589" s="108"/>
      <c r="N589" s="108"/>
      <c r="O589" s="108"/>
      <c r="P589" s="108"/>
      <c r="Q589" s="108"/>
      <c r="R589" s="108"/>
      <c r="S589" s="108"/>
      <c r="T589" s="108"/>
      <c r="U589" s="108"/>
      <c r="V589" s="108"/>
      <c r="W589" s="108"/>
      <c r="X589" s="108"/>
      <c r="Y589" s="108"/>
      <c r="Z589" s="108"/>
    </row>
    <row r="590" spans="1:26" ht="12.75">
      <c r="A590" s="108"/>
      <c r="B590" s="108"/>
      <c r="C590" s="108"/>
      <c r="D590" s="108"/>
      <c r="E590" s="108"/>
      <c r="F590" s="108"/>
      <c r="G590" s="108"/>
      <c r="H590" s="108"/>
      <c r="I590" s="108"/>
      <c r="J590" s="108"/>
      <c r="K590" s="108"/>
      <c r="L590" s="108"/>
      <c r="M590" s="108"/>
      <c r="N590" s="108"/>
      <c r="O590" s="108"/>
      <c r="P590" s="108"/>
      <c r="Q590" s="108"/>
      <c r="R590" s="108"/>
      <c r="S590" s="108"/>
      <c r="T590" s="108"/>
      <c r="U590" s="108"/>
      <c r="V590" s="108"/>
      <c r="W590" s="108"/>
      <c r="X590" s="108"/>
      <c r="Y590" s="108"/>
      <c r="Z590" s="108"/>
    </row>
    <row r="591" spans="1:26" ht="12.75">
      <c r="A591" s="108"/>
      <c r="B591" s="108"/>
      <c r="C591" s="108"/>
      <c r="D591" s="108"/>
      <c r="E591" s="108"/>
      <c r="F591" s="108"/>
      <c r="G591" s="108"/>
      <c r="H591" s="108"/>
      <c r="I591" s="108"/>
      <c r="J591" s="108"/>
      <c r="K591" s="108"/>
      <c r="L591" s="108"/>
      <c r="M591" s="108"/>
      <c r="N591" s="108"/>
      <c r="O591" s="108"/>
      <c r="P591" s="108"/>
      <c r="Q591" s="108"/>
      <c r="R591" s="108"/>
      <c r="S591" s="108"/>
      <c r="T591" s="108"/>
      <c r="U591" s="108"/>
      <c r="V591" s="108"/>
      <c r="W591" s="108"/>
      <c r="X591" s="108"/>
      <c r="Y591" s="108"/>
      <c r="Z591" s="108"/>
    </row>
    <row r="592" spans="1:26" ht="12.75">
      <c r="A592" s="108"/>
      <c r="B592" s="108"/>
      <c r="C592" s="108"/>
      <c r="D592" s="108"/>
      <c r="E592" s="108"/>
      <c r="F592" s="108"/>
      <c r="G592" s="108"/>
      <c r="H592" s="108"/>
      <c r="I592" s="108"/>
      <c r="J592" s="108"/>
      <c r="K592" s="108"/>
      <c r="L592" s="108"/>
      <c r="M592" s="108"/>
      <c r="N592" s="108"/>
      <c r="O592" s="108"/>
      <c r="P592" s="108"/>
      <c r="Q592" s="108"/>
      <c r="R592" s="108"/>
      <c r="S592" s="108"/>
      <c r="T592" s="108"/>
      <c r="U592" s="108"/>
      <c r="V592" s="108"/>
      <c r="W592" s="108"/>
      <c r="X592" s="108"/>
      <c r="Y592" s="108"/>
      <c r="Z592" s="108"/>
    </row>
    <row r="593" spans="1:26" ht="12.75">
      <c r="A593" s="108"/>
      <c r="B593" s="108"/>
      <c r="C593" s="108"/>
      <c r="D593" s="108"/>
      <c r="E593" s="108"/>
      <c r="F593" s="108"/>
      <c r="G593" s="108"/>
      <c r="H593" s="108"/>
      <c r="I593" s="108"/>
      <c r="J593" s="108"/>
      <c r="K593" s="108"/>
      <c r="L593" s="108"/>
      <c r="M593" s="108"/>
      <c r="N593" s="108"/>
      <c r="O593" s="108"/>
      <c r="P593" s="108"/>
      <c r="Q593" s="108"/>
      <c r="R593" s="108"/>
      <c r="S593" s="108"/>
      <c r="T593" s="108"/>
      <c r="U593" s="108"/>
      <c r="V593" s="108"/>
      <c r="W593" s="108"/>
      <c r="X593" s="108"/>
      <c r="Y593" s="108"/>
      <c r="Z593" s="108"/>
    </row>
    <row r="594" spans="1:26" ht="12.75">
      <c r="A594" s="108"/>
      <c r="B594" s="108"/>
      <c r="C594" s="108"/>
      <c r="D594" s="108"/>
      <c r="E594" s="108"/>
      <c r="F594" s="108"/>
      <c r="G594" s="108"/>
      <c r="H594" s="108"/>
      <c r="I594" s="108"/>
      <c r="J594" s="108"/>
      <c r="K594" s="108"/>
      <c r="L594" s="108"/>
      <c r="M594" s="108"/>
      <c r="N594" s="108"/>
      <c r="O594" s="108"/>
      <c r="P594" s="108"/>
      <c r="Q594" s="108"/>
      <c r="R594" s="108"/>
      <c r="S594" s="108"/>
      <c r="T594" s="108"/>
      <c r="U594" s="108"/>
      <c r="V594" s="108"/>
      <c r="W594" s="108"/>
      <c r="X594" s="108"/>
      <c r="Y594" s="108"/>
      <c r="Z594" s="108"/>
    </row>
    <row r="595" spans="1:26" ht="12.75">
      <c r="A595" s="108"/>
      <c r="B595" s="108"/>
      <c r="C595" s="108"/>
      <c r="D595" s="108"/>
      <c r="E595" s="108"/>
      <c r="F595" s="108"/>
      <c r="G595" s="108"/>
      <c r="H595" s="108"/>
      <c r="I595" s="108"/>
      <c r="J595" s="108"/>
      <c r="K595" s="108"/>
      <c r="L595" s="108"/>
      <c r="M595" s="108"/>
      <c r="N595" s="108"/>
      <c r="O595" s="108"/>
      <c r="P595" s="108"/>
      <c r="Q595" s="108"/>
      <c r="R595" s="108"/>
      <c r="S595" s="108"/>
      <c r="T595" s="108"/>
      <c r="U595" s="108"/>
      <c r="V595" s="108"/>
      <c r="W595" s="108"/>
      <c r="X595" s="108"/>
      <c r="Y595" s="108"/>
      <c r="Z595" s="108"/>
    </row>
    <row r="596" spans="1:26" ht="12.75">
      <c r="A596" s="108"/>
      <c r="B596" s="108"/>
      <c r="C596" s="108"/>
      <c r="D596" s="108"/>
      <c r="E596" s="108"/>
      <c r="F596" s="108"/>
      <c r="G596" s="108"/>
      <c r="H596" s="108"/>
      <c r="I596" s="108"/>
      <c r="J596" s="108"/>
      <c r="K596" s="108"/>
      <c r="L596" s="108"/>
      <c r="M596" s="108"/>
      <c r="N596" s="108"/>
      <c r="O596" s="108"/>
      <c r="P596" s="108"/>
      <c r="Q596" s="108"/>
      <c r="R596" s="108"/>
      <c r="S596" s="108"/>
      <c r="T596" s="108"/>
      <c r="U596" s="108"/>
      <c r="V596" s="108"/>
      <c r="W596" s="108"/>
      <c r="X596" s="108"/>
      <c r="Y596" s="108"/>
      <c r="Z596" s="108"/>
    </row>
    <row r="597" spans="1:26" ht="12.75">
      <c r="A597" s="108"/>
      <c r="B597" s="108"/>
      <c r="C597" s="108"/>
      <c r="D597" s="108"/>
      <c r="E597" s="108"/>
      <c r="F597" s="108"/>
      <c r="G597" s="108"/>
      <c r="H597" s="108"/>
      <c r="I597" s="108"/>
      <c r="J597" s="108"/>
      <c r="K597" s="108"/>
      <c r="L597" s="108"/>
      <c r="M597" s="108"/>
      <c r="N597" s="108"/>
      <c r="O597" s="108"/>
      <c r="P597" s="108"/>
      <c r="Q597" s="108"/>
      <c r="R597" s="108"/>
      <c r="S597" s="108"/>
      <c r="T597" s="108"/>
      <c r="U597" s="108"/>
      <c r="V597" s="108"/>
      <c r="W597" s="108"/>
      <c r="X597" s="108"/>
      <c r="Y597" s="108"/>
      <c r="Z597" s="108"/>
    </row>
    <row r="598" spans="1:26" ht="12.75">
      <c r="A598" s="108"/>
      <c r="B598" s="108"/>
      <c r="C598" s="108"/>
      <c r="D598" s="108"/>
      <c r="E598" s="108"/>
      <c r="F598" s="108"/>
      <c r="G598" s="108"/>
      <c r="H598" s="108"/>
      <c r="I598" s="108"/>
      <c r="J598" s="108"/>
      <c r="K598" s="108"/>
      <c r="L598" s="108"/>
      <c r="M598" s="108"/>
      <c r="N598" s="108"/>
      <c r="O598" s="108"/>
      <c r="P598" s="108"/>
      <c r="Q598" s="108"/>
      <c r="R598" s="108"/>
      <c r="S598" s="108"/>
      <c r="T598" s="108"/>
      <c r="U598" s="108"/>
      <c r="V598" s="108"/>
      <c r="W598" s="108"/>
      <c r="X598" s="108"/>
      <c r="Y598" s="108"/>
      <c r="Z598" s="108"/>
    </row>
    <row r="599" spans="1:26" ht="12.75">
      <c r="A599" s="108"/>
      <c r="B599" s="108"/>
      <c r="C599" s="108"/>
      <c r="D599" s="108"/>
      <c r="E599" s="108"/>
      <c r="F599" s="108"/>
      <c r="G599" s="108"/>
      <c r="H599" s="108"/>
      <c r="I599" s="108"/>
      <c r="J599" s="108"/>
      <c r="K599" s="108"/>
      <c r="L599" s="108"/>
      <c r="M599" s="108"/>
      <c r="N599" s="108"/>
      <c r="O599" s="108"/>
      <c r="P599" s="108"/>
      <c r="Q599" s="108"/>
      <c r="R599" s="108"/>
      <c r="S599" s="108"/>
      <c r="T599" s="108"/>
      <c r="U599" s="108"/>
      <c r="V599" s="108"/>
      <c r="W599" s="108"/>
      <c r="X599" s="108"/>
      <c r="Y599" s="108"/>
      <c r="Z599" s="108"/>
    </row>
    <row r="600" spans="14:26" ht="12.75">
      <c r="N600" s="108"/>
      <c r="O600" s="108"/>
      <c r="P600" s="108"/>
      <c r="Q600" s="108"/>
      <c r="R600" s="108"/>
      <c r="S600" s="108"/>
      <c r="T600" s="108"/>
      <c r="U600" s="108"/>
      <c r="V600" s="108"/>
      <c r="W600" s="108"/>
      <c r="X600" s="108"/>
      <c r="Y600" s="108"/>
      <c r="Z600" s="108"/>
    </row>
    <row r="601" spans="14:26" ht="12.75">
      <c r="N601" s="108"/>
      <c r="O601" s="108"/>
      <c r="P601" s="108"/>
      <c r="Q601" s="108"/>
      <c r="R601" s="108"/>
      <c r="S601" s="108"/>
      <c r="T601" s="108"/>
      <c r="U601" s="108"/>
      <c r="V601" s="108"/>
      <c r="W601" s="108"/>
      <c r="X601" s="108"/>
      <c r="Y601" s="108"/>
      <c r="Z601" s="108"/>
    </row>
    <row r="602" spans="14:26" ht="12.75">
      <c r="N602" s="108"/>
      <c r="O602" s="108"/>
      <c r="P602" s="108"/>
      <c r="Q602" s="108"/>
      <c r="R602" s="108"/>
      <c r="S602" s="108"/>
      <c r="T602" s="108"/>
      <c r="U602" s="108"/>
      <c r="V602" s="108"/>
      <c r="W602" s="108"/>
      <c r="X602" s="108"/>
      <c r="Y602" s="108"/>
      <c r="Z602" s="108"/>
    </row>
    <row r="603" spans="14:26" ht="12.75">
      <c r="N603" s="108"/>
      <c r="O603" s="108"/>
      <c r="P603" s="108"/>
      <c r="Q603" s="108"/>
      <c r="R603" s="108"/>
      <c r="S603" s="108"/>
      <c r="T603" s="108"/>
      <c r="U603" s="108"/>
      <c r="V603" s="108"/>
      <c r="W603" s="108"/>
      <c r="X603" s="108"/>
      <c r="Y603" s="108"/>
      <c r="Z603" s="108"/>
    </row>
    <row r="604" spans="14:26" ht="12.75">
      <c r="N604" s="108"/>
      <c r="O604" s="108"/>
      <c r="P604" s="108"/>
      <c r="Q604" s="108"/>
      <c r="R604" s="108"/>
      <c r="S604" s="108"/>
      <c r="T604" s="108"/>
      <c r="U604" s="108"/>
      <c r="V604" s="108"/>
      <c r="W604" s="108"/>
      <c r="X604" s="108"/>
      <c r="Y604" s="108"/>
      <c r="Z604" s="108"/>
    </row>
    <row r="605" spans="14:26" ht="12.75">
      <c r="N605" s="108"/>
      <c r="O605" s="108"/>
      <c r="P605" s="108"/>
      <c r="Q605" s="108"/>
      <c r="R605" s="108"/>
      <c r="S605" s="108"/>
      <c r="T605" s="108"/>
      <c r="U605" s="108"/>
      <c r="V605" s="108"/>
      <c r="W605" s="108"/>
      <c r="X605" s="108"/>
      <c r="Y605" s="108"/>
      <c r="Z605" s="108"/>
    </row>
    <row r="606" spans="14:26" ht="12.75">
      <c r="N606" s="108"/>
      <c r="O606" s="108"/>
      <c r="P606" s="108"/>
      <c r="Q606" s="108"/>
      <c r="R606" s="108"/>
      <c r="S606" s="108"/>
      <c r="T606" s="108"/>
      <c r="U606" s="108"/>
      <c r="V606" s="108"/>
      <c r="W606" s="108"/>
      <c r="X606" s="108"/>
      <c r="Y606" s="108"/>
      <c r="Z606" s="108"/>
    </row>
    <row r="607" spans="14:26" ht="12.75">
      <c r="N607" s="108"/>
      <c r="O607" s="108"/>
      <c r="P607" s="108"/>
      <c r="Q607" s="108"/>
      <c r="R607" s="108"/>
      <c r="S607" s="108"/>
      <c r="T607" s="108"/>
      <c r="U607" s="108"/>
      <c r="V607" s="108"/>
      <c r="W607" s="108"/>
      <c r="X607" s="108"/>
      <c r="Y607" s="108"/>
      <c r="Z607" s="108"/>
    </row>
    <row r="608" spans="14:26" ht="12.75">
      <c r="N608" s="108"/>
      <c r="O608" s="108"/>
      <c r="P608" s="108"/>
      <c r="Q608" s="108"/>
      <c r="R608" s="108"/>
      <c r="S608" s="108"/>
      <c r="T608" s="108"/>
      <c r="U608" s="108"/>
      <c r="V608" s="108"/>
      <c r="W608" s="108"/>
      <c r="X608" s="108"/>
      <c r="Y608" s="108"/>
      <c r="Z608" s="108"/>
    </row>
    <row r="609" spans="14:26" ht="12.75">
      <c r="N609" s="108"/>
      <c r="O609" s="108"/>
      <c r="P609" s="108"/>
      <c r="Q609" s="108"/>
      <c r="R609" s="108"/>
      <c r="S609" s="108"/>
      <c r="T609" s="108"/>
      <c r="U609" s="108"/>
      <c r="V609" s="108"/>
      <c r="W609" s="108"/>
      <c r="X609" s="108"/>
      <c r="Y609" s="108"/>
      <c r="Z609" s="108"/>
    </row>
    <row r="610" spans="14:26" ht="12.75">
      <c r="N610" s="108"/>
      <c r="O610" s="108"/>
      <c r="P610" s="108"/>
      <c r="Q610" s="108"/>
      <c r="R610" s="108"/>
      <c r="S610" s="108"/>
      <c r="T610" s="108"/>
      <c r="U610" s="108"/>
      <c r="V610" s="108"/>
      <c r="W610" s="108"/>
      <c r="X610" s="108"/>
      <c r="Y610" s="108"/>
      <c r="Z610" s="108"/>
    </row>
    <row r="611" spans="14:26" ht="12.75">
      <c r="N611" s="108"/>
      <c r="O611" s="108"/>
      <c r="P611" s="108"/>
      <c r="Q611" s="108"/>
      <c r="R611" s="108"/>
      <c r="S611" s="108"/>
      <c r="T611" s="108"/>
      <c r="U611" s="108"/>
      <c r="V611" s="108"/>
      <c r="W611" s="108"/>
      <c r="X611" s="108"/>
      <c r="Y611" s="108"/>
      <c r="Z611" s="108"/>
    </row>
    <row r="612" spans="14:26" ht="12.75">
      <c r="N612" s="108"/>
      <c r="O612" s="108"/>
      <c r="P612" s="108"/>
      <c r="Q612" s="108"/>
      <c r="R612" s="108"/>
      <c r="S612" s="108"/>
      <c r="T612" s="108"/>
      <c r="U612" s="108"/>
      <c r="V612" s="108"/>
      <c r="W612" s="108"/>
      <c r="X612" s="108"/>
      <c r="Y612" s="108"/>
      <c r="Z612" s="108"/>
    </row>
    <row r="613" spans="14:26" ht="12.75">
      <c r="N613" s="108"/>
      <c r="O613" s="108"/>
      <c r="P613" s="108"/>
      <c r="Q613" s="108"/>
      <c r="R613" s="108"/>
      <c r="S613" s="108"/>
      <c r="T613" s="108"/>
      <c r="U613" s="108"/>
      <c r="V613" s="108"/>
      <c r="W613" s="108"/>
      <c r="X613" s="108"/>
      <c r="Y613" s="108"/>
      <c r="Z613" s="108"/>
    </row>
    <row r="614" spans="14:26" ht="12.75">
      <c r="N614" s="108"/>
      <c r="O614" s="108"/>
      <c r="P614" s="108"/>
      <c r="Q614" s="108"/>
      <c r="R614" s="108"/>
      <c r="S614" s="108"/>
      <c r="T614" s="108"/>
      <c r="U614" s="108"/>
      <c r="V614" s="108"/>
      <c r="W614" s="108"/>
      <c r="X614" s="108"/>
      <c r="Y614" s="108"/>
      <c r="Z614" s="108"/>
    </row>
    <row r="615" spans="14:26" ht="12.75">
      <c r="N615" s="108"/>
      <c r="O615" s="108"/>
      <c r="P615" s="108"/>
      <c r="Q615" s="108"/>
      <c r="R615" s="108"/>
      <c r="S615" s="108"/>
      <c r="T615" s="108"/>
      <c r="U615" s="108"/>
      <c r="V615" s="108"/>
      <c r="W615" s="108"/>
      <c r="X615" s="108"/>
      <c r="Y615" s="108"/>
      <c r="Z615" s="108"/>
    </row>
    <row r="616" spans="14:26" ht="12.75">
      <c r="N616" s="108"/>
      <c r="O616" s="108"/>
      <c r="P616" s="108"/>
      <c r="Q616" s="108"/>
      <c r="R616" s="108"/>
      <c r="S616" s="108"/>
      <c r="T616" s="108"/>
      <c r="U616" s="108"/>
      <c r="V616" s="108"/>
      <c r="W616" s="108"/>
      <c r="X616" s="108"/>
      <c r="Y616" s="108"/>
      <c r="Z616" s="108"/>
    </row>
    <row r="617" spans="14:26" ht="12.75">
      <c r="N617" s="108"/>
      <c r="O617" s="108"/>
      <c r="P617" s="108"/>
      <c r="Q617" s="108"/>
      <c r="R617" s="108"/>
      <c r="S617" s="108"/>
      <c r="T617" s="108"/>
      <c r="U617" s="108"/>
      <c r="V617" s="108"/>
      <c r="W617" s="108"/>
      <c r="X617" s="108"/>
      <c r="Y617" s="108"/>
      <c r="Z617" s="108"/>
    </row>
    <row r="618" spans="14:26" ht="12.75">
      <c r="N618" s="108"/>
      <c r="O618" s="108"/>
      <c r="P618" s="108"/>
      <c r="Q618" s="108"/>
      <c r="R618" s="108"/>
      <c r="S618" s="108"/>
      <c r="T618" s="108"/>
      <c r="U618" s="108"/>
      <c r="V618" s="108"/>
      <c r="W618" s="108"/>
      <c r="X618" s="108"/>
      <c r="Y618" s="108"/>
      <c r="Z618" s="108"/>
    </row>
    <row r="619" spans="14:26" ht="12.75">
      <c r="N619" s="108"/>
      <c r="O619" s="108"/>
      <c r="P619" s="108"/>
      <c r="Q619" s="108"/>
      <c r="R619" s="108"/>
      <c r="S619" s="108"/>
      <c r="T619" s="108"/>
      <c r="U619" s="108"/>
      <c r="V619" s="108"/>
      <c r="W619" s="108"/>
      <c r="X619" s="108"/>
      <c r="Y619" s="108"/>
      <c r="Z619" s="108"/>
    </row>
    <row r="620" spans="14:26" ht="12.75">
      <c r="N620" s="108"/>
      <c r="O620" s="108"/>
      <c r="P620" s="108"/>
      <c r="Q620" s="108"/>
      <c r="R620" s="108"/>
      <c r="S620" s="108"/>
      <c r="T620" s="108"/>
      <c r="U620" s="108"/>
      <c r="V620" s="108"/>
      <c r="W620" s="108"/>
      <c r="X620" s="108"/>
      <c r="Y620" s="108"/>
      <c r="Z620" s="108"/>
    </row>
  </sheetData>
  <sheetProtection/>
  <printOptions/>
  <pageMargins left="0.75" right="0.75" top="0.57" bottom="0.28" header="0.33" footer="0.24"/>
  <pageSetup fitToHeight="5" fitToWidth="1"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N36"/>
  <sheetViews>
    <sheetView zoomScale="92" zoomScaleNormal="92" zoomScalePageLayoutView="0" workbookViewId="0" topLeftCell="A7">
      <selection activeCell="A32" sqref="A32:A36"/>
    </sheetView>
  </sheetViews>
  <sheetFormatPr defaultColWidth="9.140625" defaultRowHeight="12.75"/>
  <cols>
    <col min="1" max="1" width="63.8515625" style="0" bestFit="1" customWidth="1"/>
    <col min="2" max="2" width="6.28125" style="0" bestFit="1" customWidth="1"/>
    <col min="3" max="3" width="9.421875" style="0" bestFit="1" customWidth="1"/>
    <col min="4" max="4" width="12.00390625" style="0" bestFit="1" customWidth="1"/>
    <col min="5" max="5" width="8.00390625" style="0" bestFit="1" customWidth="1"/>
    <col min="6" max="6" width="0" style="0" hidden="1" customWidth="1"/>
    <col min="7" max="7" width="10.28125" style="0" bestFit="1" customWidth="1"/>
    <col min="8" max="8" width="10.00390625" style="0" bestFit="1" customWidth="1"/>
    <col min="9" max="9" width="14.140625" style="0" bestFit="1" customWidth="1"/>
    <col min="10" max="10" width="14.28125" style="0" customWidth="1"/>
    <col min="11" max="11" width="11.140625" style="0" customWidth="1"/>
    <col min="12" max="12" width="17.00390625" style="0" bestFit="1" customWidth="1"/>
    <col min="13" max="13" width="15.28125" style="0" customWidth="1"/>
    <col min="14" max="14" width="14.140625" style="0" customWidth="1"/>
    <col min="15" max="15" width="14.7109375" style="0" customWidth="1"/>
  </cols>
  <sheetData>
    <row r="1" spans="1:2" ht="18">
      <c r="A1" s="95" t="s">
        <v>94</v>
      </c>
      <c r="B1" s="29">
        <v>2008</v>
      </c>
    </row>
    <row r="3" ht="13.5" thickBot="1"/>
    <row r="4" spans="1:14" ht="34.5" thickTop="1">
      <c r="A4" s="23" t="s">
        <v>97</v>
      </c>
      <c r="B4" s="11"/>
      <c r="C4" s="31" t="s">
        <v>71</v>
      </c>
      <c r="D4" s="31" t="s">
        <v>72</v>
      </c>
      <c r="E4" s="31" t="s">
        <v>73</v>
      </c>
      <c r="F4" s="12" t="s">
        <v>69</v>
      </c>
      <c r="G4" s="12" t="s">
        <v>72</v>
      </c>
      <c r="H4" s="31" t="s">
        <v>72</v>
      </c>
      <c r="I4" s="31" t="s">
        <v>237</v>
      </c>
      <c r="J4" s="31" t="s">
        <v>72</v>
      </c>
      <c r="K4" s="31" t="s">
        <v>72</v>
      </c>
      <c r="L4" s="32" t="s">
        <v>72</v>
      </c>
      <c r="M4" s="6"/>
      <c r="N4" s="6"/>
    </row>
    <row r="5" spans="1:12" ht="14.25">
      <c r="A5" s="13" t="s">
        <v>25</v>
      </c>
      <c r="B5" s="10" t="s">
        <v>24</v>
      </c>
      <c r="C5" s="27" t="s">
        <v>236</v>
      </c>
      <c r="D5" s="27" t="s">
        <v>90</v>
      </c>
      <c r="E5" s="27" t="s">
        <v>365</v>
      </c>
      <c r="F5" s="27" t="s">
        <v>39</v>
      </c>
      <c r="G5" s="27" t="s">
        <v>388</v>
      </c>
      <c r="H5" s="27" t="s">
        <v>91</v>
      </c>
      <c r="I5" s="27" t="s">
        <v>238</v>
      </c>
      <c r="J5" s="27" t="s">
        <v>235</v>
      </c>
      <c r="K5" s="27" t="s">
        <v>103</v>
      </c>
      <c r="L5" s="28" t="s">
        <v>99</v>
      </c>
    </row>
    <row r="6" spans="1:12" ht="12.75">
      <c r="A6" s="15">
        <f>B1-1</f>
        <v>2007</v>
      </c>
      <c r="B6" s="10" t="s">
        <v>38</v>
      </c>
      <c r="C6" s="7">
        <f>BOR_Data!D167</f>
        <v>1581.07</v>
      </c>
      <c r="D6" s="10"/>
      <c r="E6" s="10"/>
      <c r="F6" s="10"/>
      <c r="G6" s="10"/>
      <c r="H6" s="63"/>
      <c r="I6" s="33"/>
      <c r="J6" s="33"/>
      <c r="K6" s="29">
        <v>3640</v>
      </c>
      <c r="L6" s="30">
        <v>27630</v>
      </c>
    </row>
    <row r="7" spans="1:12" ht="12.75">
      <c r="A7" s="15">
        <f>A6+1</f>
        <v>2008</v>
      </c>
      <c r="B7" s="10" t="s">
        <v>27</v>
      </c>
      <c r="C7" s="7">
        <f>BOR_Data!E167</f>
        <v>1581.34</v>
      </c>
      <c r="D7" s="65">
        <f>BOR_TBL_2!F288</f>
        <v>156</v>
      </c>
      <c r="E7" s="85">
        <f>BOR_TBL_2!G288</f>
        <v>0.08</v>
      </c>
      <c r="F7" s="10"/>
      <c r="G7" s="97">
        <f>BOR_TBL_2!B288</f>
        <v>917</v>
      </c>
      <c r="H7" s="97">
        <f>BOR_TBL_2!C288</f>
        <v>0</v>
      </c>
      <c r="I7" s="97">
        <f>BOR_TBL_2!E288</f>
        <v>12.3</v>
      </c>
      <c r="J7" s="64">
        <f>BOR_Data!E395*1000</f>
        <v>12</v>
      </c>
      <c r="L7" s="14"/>
    </row>
    <row r="8" spans="1:12" ht="12.75">
      <c r="A8" s="16">
        <f>A7</f>
        <v>2008</v>
      </c>
      <c r="B8" s="10" t="s">
        <v>28</v>
      </c>
      <c r="C8" s="7">
        <f>BOR_Data!F164</f>
        <v>1581.72</v>
      </c>
      <c r="D8" s="65">
        <f>BOR_TBL_2!F289</f>
        <v>193</v>
      </c>
      <c r="E8" s="85">
        <f>BOR_TBL_2!G289</f>
        <v>0.31</v>
      </c>
      <c r="F8" s="10"/>
      <c r="G8" s="97">
        <f>BOR_TBL_2!B289</f>
        <v>1336</v>
      </c>
      <c r="H8" s="97">
        <f>BOR_TBL_2!C289</f>
        <v>0</v>
      </c>
      <c r="I8" s="97">
        <f>BOR_TBL_2!E289</f>
        <v>11.5</v>
      </c>
      <c r="J8" s="64">
        <f>BOR_Data!F395*1000</f>
        <v>12</v>
      </c>
      <c r="L8" s="14"/>
    </row>
    <row r="9" spans="1:12" ht="12.75">
      <c r="A9" s="16">
        <f aca="true" t="shared" si="0" ref="A9:A18">A8</f>
        <v>2008</v>
      </c>
      <c r="B9" s="10" t="s">
        <v>29</v>
      </c>
      <c r="C9" s="7">
        <f>BOR_Data!G167</f>
        <v>1582.02</v>
      </c>
      <c r="D9" s="65">
        <f>BOR_TBL_2!F290</f>
        <v>371</v>
      </c>
      <c r="E9" s="85">
        <f>BOR_TBL_2!G290</f>
        <v>0.49</v>
      </c>
      <c r="F9" s="10"/>
      <c r="G9" s="97">
        <f>BOR_TBL_2!B290</f>
        <v>1189</v>
      </c>
      <c r="H9" s="97">
        <f>BOR_TBL_2!C290</f>
        <v>0</v>
      </c>
      <c r="I9" s="97">
        <f>BOR_TBL_2!E290</f>
        <v>12.3</v>
      </c>
      <c r="J9" s="64">
        <f>BOR_Data!G395*1000</f>
        <v>12</v>
      </c>
      <c r="L9" s="14"/>
    </row>
    <row r="10" spans="1:12" ht="12.75">
      <c r="A10" s="16">
        <f t="shared" si="0"/>
        <v>2008</v>
      </c>
      <c r="B10" s="10" t="s">
        <v>30</v>
      </c>
      <c r="C10" s="7">
        <f>BOR_Data!H166</f>
        <v>1582.77</v>
      </c>
      <c r="D10" s="65">
        <f>BOR_TBL_2!F291</f>
        <v>902</v>
      </c>
      <c r="E10" s="85">
        <f>BOR_TBL_2!G291</f>
        <v>4.24</v>
      </c>
      <c r="F10" s="10"/>
      <c r="G10" s="97">
        <f>BOR_TBL_2!B291</f>
        <v>3131</v>
      </c>
      <c r="H10" s="97">
        <f>BOR_TBL_2!C291</f>
        <v>0</v>
      </c>
      <c r="I10" s="97">
        <f>BOR_TBL_2!E291</f>
        <v>11.9</v>
      </c>
      <c r="J10" s="64">
        <f>BOR_Data!H395*1000</f>
        <v>12</v>
      </c>
      <c r="L10" s="14"/>
    </row>
    <row r="11" spans="1:12" ht="12.75">
      <c r="A11" s="16">
        <f t="shared" si="0"/>
        <v>2008</v>
      </c>
      <c r="B11" s="10" t="s">
        <v>31</v>
      </c>
      <c r="C11" s="7">
        <f>BOR_Data!I167</f>
        <v>1586.23</v>
      </c>
      <c r="D11" s="65">
        <f>BOR_TBL_2!F292</f>
        <v>1104</v>
      </c>
      <c r="E11" s="85">
        <f>BOR_TBL_2!G292</f>
        <v>4.68</v>
      </c>
      <c r="F11" s="10"/>
      <c r="G11" s="97">
        <f>BOR_TBL_2!B292</f>
        <v>13970</v>
      </c>
      <c r="H11" s="97">
        <f>BOR_TBL_2!C292</f>
        <v>0</v>
      </c>
      <c r="I11" s="97">
        <f>BOR_TBL_2!E292</f>
        <v>1536.4</v>
      </c>
      <c r="J11" s="64">
        <f>BOR_Data!I395*1000</f>
        <v>1167</v>
      </c>
      <c r="L11" s="14"/>
    </row>
    <row r="12" spans="1:12" ht="12.75">
      <c r="A12" s="16">
        <f t="shared" si="0"/>
        <v>2008</v>
      </c>
      <c r="B12" s="10" t="s">
        <v>32</v>
      </c>
      <c r="C12" s="7">
        <f>BOR_Data!J166</f>
        <v>1583.46</v>
      </c>
      <c r="D12" s="65">
        <f>BOR_TBL_2!F293</f>
        <v>1393</v>
      </c>
      <c r="E12" s="85">
        <f>BOR_TBL_2!G293</f>
        <v>3.45</v>
      </c>
      <c r="F12" s="10"/>
      <c r="G12" s="97">
        <f>BOR_TBL_2!B293</f>
        <v>13920</v>
      </c>
      <c r="H12" s="97">
        <f>BOR_TBL_2!C293</f>
        <v>1000</v>
      </c>
      <c r="I12" s="97">
        <f>BOR_TBL_2!E293</f>
        <v>22742.4</v>
      </c>
      <c r="J12" s="64">
        <f>BOR_Data!J395*1000</f>
        <v>19809</v>
      </c>
      <c r="L12" s="14"/>
    </row>
    <row r="13" spans="1:12" ht="12.75">
      <c r="A13" s="16">
        <f t="shared" si="0"/>
        <v>2008</v>
      </c>
      <c r="B13" s="10" t="s">
        <v>33</v>
      </c>
      <c r="C13" s="7">
        <f>BOR_Data!K167</f>
        <v>1582.57</v>
      </c>
      <c r="D13" s="65">
        <f>BOR_TBL_2!F294</f>
        <v>1519</v>
      </c>
      <c r="E13" s="85">
        <f>BOR_TBL_2!G294</f>
        <v>6.01</v>
      </c>
      <c r="F13" s="10"/>
      <c r="G13" s="97">
        <f>BOR_TBL_2!B294</f>
        <v>9465</v>
      </c>
      <c r="H13" s="97">
        <f>BOR_TBL_2!C294</f>
        <v>3799</v>
      </c>
      <c r="I13" s="97">
        <f>BOR_TBL_2!E294</f>
        <v>14460.1</v>
      </c>
      <c r="J13" s="64">
        <f>BOR_Data!K395*1000</f>
        <v>3013</v>
      </c>
      <c r="L13" s="14"/>
    </row>
    <row r="14" spans="1:12" ht="12.75">
      <c r="A14" s="16">
        <f t="shared" si="0"/>
        <v>2008</v>
      </c>
      <c r="B14" s="10" t="s">
        <v>34</v>
      </c>
      <c r="C14" s="7">
        <f>BOR_Data!L167</f>
        <v>1578.46</v>
      </c>
      <c r="D14" s="65">
        <f>BOR_TBL_2!F295</f>
        <v>899</v>
      </c>
      <c r="E14" s="85">
        <f>BOR_TBL_2!G295</f>
        <v>4.46</v>
      </c>
      <c r="F14" s="10"/>
      <c r="G14" s="97">
        <f>BOR_TBL_2!B295</f>
        <v>6426</v>
      </c>
      <c r="H14" s="97">
        <f>BOR_TBL_2!C295</f>
        <v>2453</v>
      </c>
      <c r="I14" s="97">
        <f>BOR_TBL_2!E295</f>
        <v>18975.7</v>
      </c>
      <c r="J14" s="64">
        <f>BOR_Data!L395*1000</f>
        <v>5403</v>
      </c>
      <c r="L14" s="14"/>
    </row>
    <row r="15" spans="1:12" ht="12.75">
      <c r="A15" s="16">
        <f t="shared" si="0"/>
        <v>2008</v>
      </c>
      <c r="B15" s="10" t="s">
        <v>35</v>
      </c>
      <c r="C15" s="7">
        <f>BOR_Data!M166</f>
        <v>1576.58</v>
      </c>
      <c r="D15" s="65">
        <f>BOR_TBL_2!F296</f>
        <v>646</v>
      </c>
      <c r="E15" s="85">
        <f>BOR_TBL_2!G296</f>
        <v>3.02</v>
      </c>
      <c r="F15" s="10"/>
      <c r="G15" s="97">
        <f>BOR_TBL_2!B296</f>
        <v>4842</v>
      </c>
      <c r="H15" s="97">
        <f>BOR_TBL_2!C296</f>
        <v>405</v>
      </c>
      <c r="I15" s="97">
        <f>BOR_TBL_2!E296</f>
        <v>8824.6</v>
      </c>
      <c r="J15" s="64">
        <f>BOR_Data!M395*1000</f>
        <v>7404</v>
      </c>
      <c r="K15" s="64"/>
      <c r="L15" s="14"/>
    </row>
    <row r="16" spans="1:12" ht="12.75">
      <c r="A16" s="16">
        <f t="shared" si="0"/>
        <v>2008</v>
      </c>
      <c r="B16" s="10" t="s">
        <v>36</v>
      </c>
      <c r="C16" s="7">
        <f>BOR_Data!O167</f>
        <v>1582.38</v>
      </c>
      <c r="D16" s="65">
        <f>BOR_TBL_2!F297</f>
        <v>584</v>
      </c>
      <c r="E16" s="85">
        <f>BOR_TBL_2!G297</f>
        <v>5.8</v>
      </c>
      <c r="F16" s="10"/>
      <c r="G16" s="97">
        <f>BOR_TBL_2!B297</f>
        <v>16133</v>
      </c>
      <c r="H16" s="97">
        <f>BOR_TBL_2!C297</f>
        <v>0</v>
      </c>
      <c r="I16" s="97">
        <f>BOR_TBL_2!E297</f>
        <v>892.6</v>
      </c>
      <c r="J16" s="64">
        <f>BOR_Data!O395*1000</f>
        <v>893</v>
      </c>
      <c r="L16" s="14"/>
    </row>
    <row r="17" spans="1:12" ht="12.75">
      <c r="A17" s="16">
        <f t="shared" si="0"/>
        <v>2008</v>
      </c>
      <c r="B17" s="10" t="s">
        <v>37</v>
      </c>
      <c r="C17" s="7">
        <f>BOR_Data!P166</f>
        <v>1581.33</v>
      </c>
      <c r="D17" s="65">
        <f>BOR_TBL_2!F298</f>
        <v>436</v>
      </c>
      <c r="E17" s="85">
        <f>BOR_TBL_2!G298</f>
        <v>0.96</v>
      </c>
      <c r="F17" s="10"/>
      <c r="G17" s="97">
        <f>BOR_TBL_2!B298</f>
        <v>8327</v>
      </c>
      <c r="H17" s="97">
        <f>BOR_TBL_2!C298</f>
        <v>0</v>
      </c>
      <c r="I17" s="97">
        <f>BOR_TBL_2!E298</f>
        <v>10909.3</v>
      </c>
      <c r="J17" s="64">
        <f>BOR_Data!P395*1000</f>
        <v>10909</v>
      </c>
      <c r="K17" s="10"/>
      <c r="L17" s="14"/>
    </row>
    <row r="18" spans="1:12" ht="12.75">
      <c r="A18" s="16">
        <f t="shared" si="0"/>
        <v>2008</v>
      </c>
      <c r="B18" s="10" t="s">
        <v>38</v>
      </c>
      <c r="C18" s="7">
        <f>BOR_Data!Q167</f>
        <v>1581.13</v>
      </c>
      <c r="D18" s="65">
        <f>BOR_TBL_2!F299</f>
        <v>200</v>
      </c>
      <c r="E18" s="85">
        <f>BOR_TBL_2!G299</f>
        <v>0.6</v>
      </c>
      <c r="F18" s="10"/>
      <c r="G18" s="97">
        <f>BOR_TBL_2!B299</f>
        <v>3639</v>
      </c>
      <c r="H18" s="97">
        <f>BOR_TBL_2!C299</f>
        <v>0</v>
      </c>
      <c r="I18" s="97">
        <f>BOR_TBL_2!E299</f>
        <v>3994.8</v>
      </c>
      <c r="J18" s="64">
        <f>BOR_Data!Q395*1000</f>
        <v>3995</v>
      </c>
      <c r="K18" s="10"/>
      <c r="L18" s="14"/>
    </row>
    <row r="19" spans="1:12" ht="14.25">
      <c r="A19" s="17" t="s">
        <v>366</v>
      </c>
      <c r="B19" s="10"/>
      <c r="D19" s="10">
        <f aca="true" t="shared" si="1" ref="D19:I19">SUM(D6:D18)</f>
        <v>8403</v>
      </c>
      <c r="E19" s="33">
        <f t="shared" si="1"/>
        <v>34.1</v>
      </c>
      <c r="F19" s="33">
        <f>SUM(F6:F18)</f>
        <v>0</v>
      </c>
      <c r="G19" s="33">
        <f>SUM(G6:G18)</f>
        <v>83295</v>
      </c>
      <c r="H19" s="10">
        <f t="shared" si="1"/>
        <v>7657</v>
      </c>
      <c r="I19" s="10">
        <f t="shared" si="1"/>
        <v>82383.90000000002</v>
      </c>
      <c r="J19" s="10">
        <f>SUM(J6:J18)</f>
        <v>52641</v>
      </c>
      <c r="K19" s="10"/>
      <c r="L19" s="14"/>
    </row>
    <row r="20" spans="1:12" ht="14.25">
      <c r="A20" s="17" t="s">
        <v>92</v>
      </c>
      <c r="B20" s="10"/>
      <c r="C20" s="10"/>
      <c r="D20" s="10"/>
      <c r="E20" s="10"/>
      <c r="F20" s="10"/>
      <c r="G20" s="10"/>
      <c r="H20" s="10"/>
      <c r="I20" s="10"/>
      <c r="J20" s="10"/>
      <c r="K20" s="10"/>
      <c r="L20" s="14"/>
    </row>
    <row r="21" spans="1:12" ht="14.25">
      <c r="A21" s="17" t="s">
        <v>367</v>
      </c>
      <c r="B21" s="10"/>
      <c r="C21" s="10"/>
      <c r="D21" s="10"/>
      <c r="E21" s="10"/>
      <c r="F21" s="10"/>
      <c r="G21" s="10"/>
      <c r="H21" s="10"/>
      <c r="I21" s="10"/>
      <c r="J21" s="10" t="s">
        <v>101</v>
      </c>
      <c r="L21" s="14"/>
    </row>
    <row r="22" spans="1:12" ht="14.25">
      <c r="A22" s="17" t="s">
        <v>93</v>
      </c>
      <c r="B22" s="10"/>
      <c r="C22" s="10"/>
      <c r="D22" s="10"/>
      <c r="E22" s="10"/>
      <c r="F22" s="10"/>
      <c r="G22" s="10"/>
      <c r="H22" s="10"/>
      <c r="I22" s="10"/>
      <c r="K22" t="s">
        <v>255</v>
      </c>
      <c r="L22" s="74">
        <f>CC_above!M20</f>
        <v>0.34693183043652853</v>
      </c>
    </row>
    <row r="23" spans="1:12" ht="13.5" thickBot="1">
      <c r="A23" s="18"/>
      <c r="B23" s="19"/>
      <c r="C23" s="19"/>
      <c r="D23" s="19"/>
      <c r="E23" s="19"/>
      <c r="F23" s="19"/>
      <c r="G23" s="19"/>
      <c r="H23" s="19"/>
      <c r="I23" s="19"/>
      <c r="K23" s="10" t="s">
        <v>254</v>
      </c>
      <c r="L23" s="66">
        <f>CC_below!M20</f>
        <v>0.4616856809701493</v>
      </c>
    </row>
    <row r="24" spans="1:13" ht="13.5" thickTop="1">
      <c r="A24" s="166" t="s">
        <v>48</v>
      </c>
      <c r="B24" s="167"/>
      <c r="C24" s="167"/>
      <c r="D24" s="167"/>
      <c r="E24" s="167"/>
      <c r="F24" s="167"/>
      <c r="G24" s="167"/>
      <c r="H24" s="167"/>
      <c r="I24" s="167"/>
      <c r="J24" s="167"/>
      <c r="K24" s="167"/>
      <c r="L24" s="167"/>
      <c r="M24" s="96"/>
    </row>
    <row r="25" spans="1:13" ht="13.5" thickBot="1">
      <c r="A25" s="168"/>
      <c r="B25" s="169"/>
      <c r="C25" s="169"/>
      <c r="D25" s="169"/>
      <c r="E25" s="169"/>
      <c r="F25" s="169"/>
      <c r="G25" s="169"/>
      <c r="H25" s="169"/>
      <c r="I25" s="169"/>
      <c r="J25" s="169"/>
      <c r="K25" s="169"/>
      <c r="L25" s="169"/>
      <c r="M25" s="96"/>
    </row>
    <row r="26" spans="1:12" ht="12.75">
      <c r="A26" s="37" t="s">
        <v>116</v>
      </c>
      <c r="B26" s="34"/>
      <c r="C26" s="34"/>
      <c r="D26" s="34"/>
      <c r="E26" s="34"/>
      <c r="F26" s="34"/>
      <c r="G26" s="34"/>
      <c r="H26" s="34"/>
      <c r="I26" s="34"/>
      <c r="J26" s="34"/>
      <c r="K26" s="35" t="s">
        <v>102</v>
      </c>
      <c r="L26" s="38" t="s">
        <v>100</v>
      </c>
    </row>
    <row r="27" spans="1:12" ht="12.75">
      <c r="A27" s="73" t="s">
        <v>253</v>
      </c>
      <c r="B27" s="20">
        <f>ROUND(L22*(CC_above!C20-CC_above!D20)+0.18*'ks abov'!C28+0.18*'ks abov'!B28,-1)</f>
        <v>7550</v>
      </c>
      <c r="C27" s="20"/>
      <c r="D27" s="20"/>
      <c r="E27" s="20"/>
      <c r="F27" s="20"/>
      <c r="G27" s="20"/>
      <c r="H27" s="20"/>
      <c r="I27" s="20"/>
      <c r="J27" s="20"/>
      <c r="K27" s="25"/>
      <c r="L27" s="26"/>
    </row>
    <row r="28" spans="1:12" ht="12.75">
      <c r="A28" s="22" t="s">
        <v>95</v>
      </c>
      <c r="B28" s="20">
        <f>ROUND((Computations!S19)*L23+(0.18*('ks below'!E28-'ks below'!M28))*(Computations!S19/Computations!U19),-1)</f>
        <v>5620</v>
      </c>
      <c r="C28" s="20"/>
      <c r="D28" s="20"/>
      <c r="E28" s="20"/>
      <c r="F28" s="20"/>
      <c r="G28" s="20"/>
      <c r="H28" s="20"/>
      <c r="I28" s="25" t="s">
        <v>516</v>
      </c>
      <c r="J28" s="67">
        <f>SUM(K28:L28)</f>
        <v>31440</v>
      </c>
      <c r="K28" s="25">
        <f>Computations!Q18</f>
        <v>0</v>
      </c>
      <c r="L28" s="26">
        <f>Computations!R18</f>
        <v>31440</v>
      </c>
    </row>
    <row r="29" spans="1:12" ht="12.75">
      <c r="A29" s="22" t="s">
        <v>139</v>
      </c>
      <c r="B29" s="20">
        <f>Computations!O19</f>
        <v>10</v>
      </c>
      <c r="C29" s="20"/>
      <c r="D29" s="20"/>
      <c r="E29" s="20"/>
      <c r="F29" s="20"/>
      <c r="G29" s="20"/>
      <c r="H29" s="20"/>
      <c r="I29" s="25" t="s">
        <v>517</v>
      </c>
      <c r="J29" s="67">
        <f>Computations!S19</f>
        <v>11280</v>
      </c>
      <c r="K29" s="20"/>
      <c r="L29" s="21"/>
    </row>
    <row r="30" spans="1:12" ht="13.5" thickBot="1">
      <c r="A30" s="39" t="s">
        <v>140</v>
      </c>
      <c r="B30" s="36">
        <f>SUM(B27:B29)</f>
        <v>13180</v>
      </c>
      <c r="C30" s="36"/>
      <c r="D30" s="36"/>
      <c r="E30" s="36"/>
      <c r="F30" s="36"/>
      <c r="G30" s="36"/>
      <c r="H30" s="36"/>
      <c r="I30" s="36"/>
      <c r="J30" s="36"/>
      <c r="K30" s="36"/>
      <c r="L30" s="40"/>
    </row>
    <row r="31" spans="9:10" ht="12.75">
      <c r="I31" t="s">
        <v>394</v>
      </c>
      <c r="J31" s="101">
        <f>BOR_Data!Q37</f>
        <v>31438</v>
      </c>
    </row>
    <row r="32" ht="12.75">
      <c r="A32" s="176" t="s">
        <v>518</v>
      </c>
    </row>
    <row r="33" ht="12.75">
      <c r="A33" s="177" t="s">
        <v>519</v>
      </c>
    </row>
    <row r="34" ht="12.75">
      <c r="A34" s="177" t="s">
        <v>520</v>
      </c>
    </row>
    <row r="35" ht="12.75">
      <c r="A35" s="177" t="s">
        <v>521</v>
      </c>
    </row>
    <row r="36" ht="12.75">
      <c r="A36" s="177" t="s">
        <v>522</v>
      </c>
    </row>
  </sheetData>
  <sheetProtection/>
  <mergeCells count="1">
    <mergeCell ref="A24:L25"/>
  </mergeCells>
  <printOptions/>
  <pageMargins left="0.75" right="0.75" top="1" bottom="1" header="0.5" footer="0.5"/>
  <pageSetup fitToHeight="1" fitToWidth="1" horizontalDpi="600" verticalDpi="600" orientation="landscape" scale="63" r:id="rId1"/>
</worksheet>
</file>

<file path=xl/worksheets/sheet4.xml><?xml version="1.0" encoding="utf-8"?>
<worksheet xmlns="http://schemas.openxmlformats.org/spreadsheetml/2006/main" xmlns:r="http://schemas.openxmlformats.org/officeDocument/2006/relationships">
  <sheetPr>
    <tabColor indexed="31"/>
    <pageSetUpPr fitToPage="1"/>
  </sheetPr>
  <dimension ref="A1:U51"/>
  <sheetViews>
    <sheetView zoomScalePageLayoutView="0" workbookViewId="0" topLeftCell="A1">
      <pane xSplit="1" ySplit="5" topLeftCell="M6" activePane="bottomRight" state="frozen"/>
      <selection pane="topLeft" activeCell="A1" sqref="A1"/>
      <selection pane="topRight" activeCell="B1" sqref="B1"/>
      <selection pane="bottomLeft" activeCell="A6" sqref="A6"/>
      <selection pane="bottomRight" activeCell="S20" sqref="S20"/>
    </sheetView>
  </sheetViews>
  <sheetFormatPr defaultColWidth="9.140625" defaultRowHeight="12.75"/>
  <cols>
    <col min="1" max="1" width="31.28125" style="0" customWidth="1"/>
    <col min="2" max="2" width="9.8515625" style="0" bestFit="1" customWidth="1"/>
    <col min="3" max="3" width="10.57421875" style="0" bestFit="1" customWidth="1"/>
    <col min="4" max="4" width="10.421875" style="0" customWidth="1"/>
    <col min="5" max="5" width="13.00390625" style="0" customWidth="1"/>
    <col min="6" max="6" width="14.00390625" style="0" bestFit="1" customWidth="1"/>
    <col min="7" max="7" width="11.8515625" style="0" customWidth="1"/>
    <col min="8" max="8" width="11.57421875" style="0" bestFit="1" customWidth="1"/>
    <col min="9" max="9" width="16.28125" style="0" customWidth="1"/>
    <col min="10" max="10" width="12.00390625" style="0" bestFit="1" customWidth="1"/>
    <col min="11" max="12" width="22.421875" style="0" bestFit="1" customWidth="1"/>
    <col min="13" max="13" width="22.00390625" style="0" bestFit="1" customWidth="1"/>
    <col min="14" max="14" width="14.57421875" style="0" bestFit="1" customWidth="1"/>
    <col min="15" max="15" width="16.140625" style="0" bestFit="1" customWidth="1"/>
    <col min="16" max="16" width="14.57421875" style="0" bestFit="1" customWidth="1"/>
    <col min="17" max="17" width="16.7109375" style="0" bestFit="1" customWidth="1"/>
    <col min="18" max="18" width="13.28125" style="0" bestFit="1" customWidth="1"/>
    <col min="19" max="19" width="12.8515625" style="0" bestFit="1" customWidth="1"/>
    <col min="20" max="20" width="14.57421875" style="0" bestFit="1" customWidth="1"/>
    <col min="21" max="21" width="13.140625" style="0" bestFit="1" customWidth="1"/>
  </cols>
  <sheetData>
    <row r="1" ht="12.75">
      <c r="A1" s="42" t="s">
        <v>23</v>
      </c>
    </row>
    <row r="2" ht="12.75">
      <c r="A2" t="s">
        <v>136</v>
      </c>
    </row>
    <row r="3" spans="1:20" s="5" customFormat="1" ht="3.75" customHeight="1">
      <c r="A3" s="5" t="s">
        <v>51</v>
      </c>
      <c r="B3" s="5" t="s">
        <v>52</v>
      </c>
      <c r="C3" s="5" t="s">
        <v>53</v>
      </c>
      <c r="D3" s="5" t="s">
        <v>54</v>
      </c>
      <c r="E3" s="5" t="s">
        <v>55</v>
      </c>
      <c r="F3" s="5" t="s">
        <v>56</v>
      </c>
      <c r="G3" s="5" t="s">
        <v>57</v>
      </c>
      <c r="H3" s="5" t="s">
        <v>58</v>
      </c>
      <c r="I3" s="5" t="s">
        <v>59</v>
      </c>
      <c r="J3" s="5" t="s">
        <v>60</v>
      </c>
      <c r="K3" s="5" t="s">
        <v>61</v>
      </c>
      <c r="L3" s="5" t="s">
        <v>249</v>
      </c>
      <c r="M3" s="5" t="s">
        <v>62</v>
      </c>
      <c r="N3" s="5" t="s">
        <v>137</v>
      </c>
      <c r="O3" s="5" t="s">
        <v>63</v>
      </c>
      <c r="P3" s="5" t="s">
        <v>64</v>
      </c>
      <c r="Q3" s="5" t="s">
        <v>65</v>
      </c>
      <c r="R3" s="5" t="s">
        <v>66</v>
      </c>
      <c r="S3" s="5" t="s">
        <v>67</v>
      </c>
      <c r="T3" s="5" t="s">
        <v>68</v>
      </c>
    </row>
    <row r="4" spans="1:20" s="100" customFormat="1" ht="60">
      <c r="A4" s="99" t="s">
        <v>49</v>
      </c>
      <c r="B4" s="99" t="s">
        <v>49</v>
      </c>
      <c r="C4" s="99" t="s">
        <v>49</v>
      </c>
      <c r="D4" s="99" t="s">
        <v>50</v>
      </c>
      <c r="E4" s="99" t="s">
        <v>50</v>
      </c>
      <c r="F4" s="99" t="s">
        <v>390</v>
      </c>
      <c r="G4" s="99" t="s">
        <v>49</v>
      </c>
      <c r="H4" s="99" t="s">
        <v>49</v>
      </c>
      <c r="I4" s="99" t="s">
        <v>391</v>
      </c>
      <c r="J4" s="99" t="s">
        <v>107</v>
      </c>
      <c r="K4" s="99" t="s">
        <v>106</v>
      </c>
      <c r="L4" s="99" t="s">
        <v>108</v>
      </c>
      <c r="M4" s="99" t="s">
        <v>392</v>
      </c>
      <c r="N4" s="99" t="s">
        <v>70</v>
      </c>
      <c r="O4" s="99" t="s">
        <v>109</v>
      </c>
      <c r="P4" s="99" t="s">
        <v>110</v>
      </c>
      <c r="Q4" s="99" t="s">
        <v>111</v>
      </c>
      <c r="R4" s="99" t="s">
        <v>112</v>
      </c>
      <c r="S4" s="99" t="s">
        <v>104</v>
      </c>
      <c r="T4" s="99" t="s">
        <v>105</v>
      </c>
    </row>
    <row r="5" spans="1:20" s="69" customFormat="1" ht="63">
      <c r="A5" s="68" t="s">
        <v>25</v>
      </c>
      <c r="B5" s="69" t="s">
        <v>24</v>
      </c>
      <c r="C5" s="69" t="s">
        <v>246</v>
      </c>
      <c r="D5" s="69" t="s">
        <v>241</v>
      </c>
      <c r="E5" s="69" t="s">
        <v>242</v>
      </c>
      <c r="F5" s="69" t="s">
        <v>26</v>
      </c>
      <c r="G5" s="69" t="s">
        <v>243</v>
      </c>
      <c r="H5" s="70" t="s">
        <v>247</v>
      </c>
      <c r="I5" s="69" t="s">
        <v>39</v>
      </c>
      <c r="J5" s="69" t="s">
        <v>244</v>
      </c>
      <c r="K5" s="70" t="s">
        <v>248</v>
      </c>
      <c r="L5" s="69" t="s">
        <v>245</v>
      </c>
      <c r="M5" s="69" t="s">
        <v>389</v>
      </c>
      <c r="N5" s="69" t="s">
        <v>41</v>
      </c>
      <c r="O5" s="69" t="s">
        <v>46</v>
      </c>
      <c r="P5" s="69" t="s">
        <v>47</v>
      </c>
      <c r="Q5" s="69" t="s">
        <v>42</v>
      </c>
      <c r="R5" s="69" t="s">
        <v>43</v>
      </c>
      <c r="S5" s="69" t="s">
        <v>44</v>
      </c>
      <c r="T5" s="69" t="s">
        <v>45</v>
      </c>
    </row>
    <row r="6" spans="1:18" ht="12.75">
      <c r="A6">
        <f>'Input _Output'!A$6</f>
        <v>2007</v>
      </c>
      <c r="B6" t="str">
        <f>'Input _Output'!B$6</f>
        <v>Dec</v>
      </c>
      <c r="C6" s="4">
        <f>'Input _Output'!C6</f>
        <v>1581.07</v>
      </c>
      <c r="D6">
        <f>VLOOKUP(C6,Lovewell_Area!B$8:C$2231,2)</f>
        <v>2756.5</v>
      </c>
      <c r="E6">
        <f>VLOOKUP(C6,Lovewell_Cap!A$8:B$2229,2)</f>
        <v>31272.5</v>
      </c>
      <c r="G6">
        <f>'Input _Output'!D$6</f>
        <v>0</v>
      </c>
      <c r="H6">
        <f>'Input _Output'!E$6</f>
        <v>0</v>
      </c>
      <c r="J6">
        <f>'Input _Output'!H$6</f>
        <v>0</v>
      </c>
      <c r="K6">
        <v>0</v>
      </c>
      <c r="L6" s="62">
        <f>'Input _Output'!$J$6</f>
        <v>0</v>
      </c>
      <c r="M6" s="98">
        <f>'Input _Output'!$G$6</f>
        <v>0</v>
      </c>
      <c r="N6">
        <f aca="true" t="shared" si="0" ref="N6:N18">J6+M6</f>
        <v>0</v>
      </c>
      <c r="Q6">
        <f>'Input _Output'!K$6</f>
        <v>3640</v>
      </c>
      <c r="R6">
        <f>'Input _Output'!L6</f>
        <v>27630</v>
      </c>
    </row>
    <row r="7" spans="1:20" ht="12.75">
      <c r="A7">
        <f>'Input _Output'!A$7</f>
        <v>2008</v>
      </c>
      <c r="B7" t="str">
        <f>'Input _Output'!B$7</f>
        <v>Jan</v>
      </c>
      <c r="C7" s="4">
        <f>'Input _Output'!C$7</f>
        <v>1581.34</v>
      </c>
      <c r="D7">
        <f>VLOOKUP(C7,Lovewell_Area!B$8:C$2231,2)</f>
        <v>2797</v>
      </c>
      <c r="E7">
        <f>VLOOKUP(C7,Lovewell_Cap!A$8:B$2229,2)</f>
        <v>32022</v>
      </c>
      <c r="F7">
        <f>ROUND(E7-E6,-1)</f>
        <v>750</v>
      </c>
      <c r="G7">
        <f>'Input _Output'!D$7</f>
        <v>156</v>
      </c>
      <c r="H7">
        <f>'Input _Output'!E$7</f>
        <v>0.08</v>
      </c>
      <c r="I7">
        <f>ROUND(G7-(D6+D7)*H7/24,-1)</f>
        <v>140</v>
      </c>
      <c r="J7">
        <f>'Input _Output'!H$7</f>
        <v>0</v>
      </c>
      <c r="K7" s="62">
        <f>'Input _Output'!$I$7</f>
        <v>12.3</v>
      </c>
      <c r="L7" s="62">
        <f>'Input _Output'!$J$7</f>
        <v>12</v>
      </c>
      <c r="M7" s="98">
        <f>'Input _Output'!$G$7</f>
        <v>917</v>
      </c>
      <c r="N7">
        <f t="shared" si="0"/>
        <v>917</v>
      </c>
      <c r="O7">
        <f>(ROUND(((Q6+J7)/(E6+N7))*I7,-1))</f>
        <v>20</v>
      </c>
      <c r="P7">
        <f aca="true" t="shared" si="1" ref="P7:P18">I7-O7</f>
        <v>120</v>
      </c>
      <c r="Q7">
        <f>ROUND(IF(I7&lt;0,Q6+J7-K7,IF(Q6+J7-(((Q6+J7)/(E6+N7))*I7)-K7&lt;0,0,Q6+J7-(((Q6+J7)/(E6+N7))*I7)-K7)),-1)</f>
        <v>3610</v>
      </c>
      <c r="R7">
        <f aca="true" t="shared" si="2" ref="R7:R18">ROUND(E7-Q7,-1)</f>
        <v>28410</v>
      </c>
      <c r="S7">
        <f aca="true" t="shared" si="3" ref="S7:S18">ROUND(J7-(Q7-Q6)-O7,-1)</f>
        <v>10</v>
      </c>
      <c r="T7">
        <f aca="true" t="shared" si="4" ref="T7:T18">ROUND(K7-S7,-1)</f>
        <v>0</v>
      </c>
    </row>
    <row r="8" spans="1:20" ht="12.75">
      <c r="A8">
        <f>'Input _Output'!A$8</f>
        <v>2008</v>
      </c>
      <c r="B8" t="str">
        <f>'Input _Output'!B$8</f>
        <v>Feb</v>
      </c>
      <c r="C8" s="4">
        <f>'Input _Output'!C$8</f>
        <v>1581.72</v>
      </c>
      <c r="D8">
        <f>VLOOKUP(C8,Lovewell_Area!B$8:C$2231,2)</f>
        <v>2854</v>
      </c>
      <c r="E8">
        <f>VLOOKUP(C8,Lovewell_Cap!A$8:B$2229,2)</f>
        <v>33096</v>
      </c>
      <c r="F8">
        <f aca="true" t="shared" si="5" ref="F8:F18">ROUND(E8-E7,-1)</f>
        <v>1070</v>
      </c>
      <c r="G8">
        <f>'Input _Output'!D$8</f>
        <v>193</v>
      </c>
      <c r="H8">
        <f>'Input _Output'!E$8</f>
        <v>0.31</v>
      </c>
      <c r="I8">
        <f>ROUND(G8-(D7+D8)*H8/24,-1)</f>
        <v>120</v>
      </c>
      <c r="J8">
        <f>'Input _Output'!H$8</f>
        <v>0</v>
      </c>
      <c r="K8" s="62">
        <f>'Input _Output'!$I$8</f>
        <v>11.5</v>
      </c>
      <c r="L8" s="62">
        <f>'Input _Output'!$J$8</f>
        <v>12</v>
      </c>
      <c r="M8" s="98">
        <f>'Input _Output'!$G$8</f>
        <v>1336</v>
      </c>
      <c r="N8">
        <f t="shared" si="0"/>
        <v>1336</v>
      </c>
      <c r="O8">
        <f aca="true" t="shared" si="6" ref="O8:O18">(ROUND(((Q7+J8)/(E7+N8))*I8,-1))</f>
        <v>10</v>
      </c>
      <c r="P8">
        <f t="shared" si="1"/>
        <v>110</v>
      </c>
      <c r="Q8">
        <f aca="true" t="shared" si="7" ref="Q8:Q18">ROUND(IF(I8&lt;0,Q7+J8-K8,IF(Q7+J8-(((Q7+J8)/(E7+N8))*I8)-K8&lt;0,0,Q7+J8-(((Q7+J8)/(E7+N8))*I8)-K8)),-1)</f>
        <v>3590</v>
      </c>
      <c r="R8">
        <f t="shared" si="2"/>
        <v>29510</v>
      </c>
      <c r="S8">
        <f t="shared" si="3"/>
        <v>10</v>
      </c>
      <c r="T8">
        <f t="shared" si="4"/>
        <v>0</v>
      </c>
    </row>
    <row r="9" spans="1:20" ht="12.75">
      <c r="A9">
        <f>'Input _Output'!A$9</f>
        <v>2008</v>
      </c>
      <c r="B9" t="str">
        <f>'Input _Output'!B$9</f>
        <v>Mar</v>
      </c>
      <c r="C9" s="4">
        <f>'Input _Output'!C$9</f>
        <v>1582.02</v>
      </c>
      <c r="D9">
        <f>VLOOKUP(C9,Lovewell_Area!B$8:C$2231,2)</f>
        <v>2900</v>
      </c>
      <c r="E9">
        <f>VLOOKUP(C9,Lovewell_Cap!A$8:B$2229,2)</f>
        <v>33959</v>
      </c>
      <c r="F9">
        <f t="shared" si="5"/>
        <v>860</v>
      </c>
      <c r="G9">
        <f>'Input _Output'!D$9</f>
        <v>371</v>
      </c>
      <c r="H9">
        <f>'Input _Output'!E$9</f>
        <v>0.49</v>
      </c>
      <c r="I9">
        <f>ROUND(G9-(D8+D9)*H9/24,-1)</f>
        <v>250</v>
      </c>
      <c r="J9">
        <f>'Input _Output'!H$9</f>
        <v>0</v>
      </c>
      <c r="K9" s="62">
        <f>'Input _Output'!$I$9</f>
        <v>12.3</v>
      </c>
      <c r="L9" s="62">
        <f>'Input _Output'!$J$9</f>
        <v>12</v>
      </c>
      <c r="M9" s="98">
        <f>'Input _Output'!$G$9</f>
        <v>1189</v>
      </c>
      <c r="N9">
        <f t="shared" si="0"/>
        <v>1189</v>
      </c>
      <c r="O9">
        <f t="shared" si="6"/>
        <v>30</v>
      </c>
      <c r="P9">
        <f t="shared" si="1"/>
        <v>220</v>
      </c>
      <c r="Q9">
        <f t="shared" si="7"/>
        <v>3550</v>
      </c>
      <c r="R9">
        <f t="shared" si="2"/>
        <v>30410</v>
      </c>
      <c r="S9">
        <f t="shared" si="3"/>
        <v>10</v>
      </c>
      <c r="T9">
        <f t="shared" si="4"/>
        <v>0</v>
      </c>
    </row>
    <row r="10" spans="1:20" ht="12.75">
      <c r="A10">
        <f>'Input _Output'!A$10</f>
        <v>2008</v>
      </c>
      <c r="B10" t="str">
        <f>'Input _Output'!B$10</f>
        <v>Apr</v>
      </c>
      <c r="C10" s="4">
        <f>'Input _Output'!C$10</f>
        <v>1582.77</v>
      </c>
      <c r="D10">
        <f>VLOOKUP(C10,Lovewell_Area!B$8:C$2231,2)</f>
        <v>3013.2</v>
      </c>
      <c r="E10">
        <f>VLOOKUP(C10,Lovewell_Cap!A$8:B$2229,2)</f>
        <v>36175.7</v>
      </c>
      <c r="F10">
        <f t="shared" si="5"/>
        <v>2220</v>
      </c>
      <c r="G10">
        <f>'Input _Output'!D$10</f>
        <v>902</v>
      </c>
      <c r="H10">
        <f>'Input _Output'!E$10</f>
        <v>4.24</v>
      </c>
      <c r="I10">
        <f>ROUND(G10-(D9+D10)*H10/24,-1)</f>
        <v>-140</v>
      </c>
      <c r="J10">
        <f>'Input _Output'!$H$10</f>
        <v>0</v>
      </c>
      <c r="K10" s="62">
        <f>'Input _Output'!$I$10</f>
        <v>11.9</v>
      </c>
      <c r="L10" s="62">
        <f>'Input _Output'!$J$10</f>
        <v>12</v>
      </c>
      <c r="M10" s="98">
        <f>'Input _Output'!$G$10</f>
        <v>3131</v>
      </c>
      <c r="N10">
        <f t="shared" si="0"/>
        <v>3131</v>
      </c>
      <c r="O10">
        <f t="shared" si="6"/>
        <v>-10</v>
      </c>
      <c r="P10">
        <f t="shared" si="1"/>
        <v>-130</v>
      </c>
      <c r="Q10">
        <f t="shared" si="7"/>
        <v>3540</v>
      </c>
      <c r="R10">
        <f t="shared" si="2"/>
        <v>32640</v>
      </c>
      <c r="S10">
        <f t="shared" si="3"/>
        <v>20</v>
      </c>
      <c r="T10">
        <f t="shared" si="4"/>
        <v>-10</v>
      </c>
    </row>
    <row r="11" spans="1:20" ht="12.75">
      <c r="A11">
        <f>'Input _Output'!A$11</f>
        <v>2008</v>
      </c>
      <c r="B11" t="str">
        <f>'Input _Output'!B$11</f>
        <v>May</v>
      </c>
      <c r="C11" s="4">
        <f>'Input _Output'!C$11</f>
        <v>1586.23</v>
      </c>
      <c r="D11">
        <f>VLOOKUP(C11,Lovewell_Area!B$8:C$2231,2)</f>
        <v>3536.5</v>
      </c>
      <c r="E11">
        <f>VLOOKUP(C11,Lovewell_Cap!A$8:B$2229,2)</f>
        <v>47506.2</v>
      </c>
      <c r="F11">
        <f t="shared" si="5"/>
        <v>11330</v>
      </c>
      <c r="G11">
        <f>'Input _Output'!D$11</f>
        <v>1104</v>
      </c>
      <c r="H11">
        <f>'Input _Output'!E$11</f>
        <v>4.68</v>
      </c>
      <c r="I11">
        <f aca="true" t="shared" si="8" ref="I11:I18">ROUND(G11-(D10+D11)*H11/24,-1)</f>
        <v>-170</v>
      </c>
      <c r="J11">
        <f>'Input _Output'!H$11</f>
        <v>0</v>
      </c>
      <c r="K11" s="62">
        <f>'Input _Output'!$I$11</f>
        <v>1536.4</v>
      </c>
      <c r="L11" s="62">
        <f>'Input _Output'!$J$11</f>
        <v>1167</v>
      </c>
      <c r="M11" s="98">
        <f>'Input _Output'!$G$11</f>
        <v>13970</v>
      </c>
      <c r="N11">
        <f t="shared" si="0"/>
        <v>13970</v>
      </c>
      <c r="O11">
        <f t="shared" si="6"/>
        <v>-10</v>
      </c>
      <c r="P11">
        <f t="shared" si="1"/>
        <v>-160</v>
      </c>
      <c r="Q11">
        <f t="shared" si="7"/>
        <v>2000</v>
      </c>
      <c r="R11">
        <f t="shared" si="2"/>
        <v>45510</v>
      </c>
      <c r="S11">
        <f t="shared" si="3"/>
        <v>1550</v>
      </c>
      <c r="T11">
        <f t="shared" si="4"/>
        <v>-10</v>
      </c>
    </row>
    <row r="12" spans="1:20" ht="12.75">
      <c r="A12">
        <f>'Input _Output'!A$12</f>
        <v>2008</v>
      </c>
      <c r="B12" t="str">
        <f>'Input _Output'!B$12</f>
        <v>Jun</v>
      </c>
      <c r="C12" s="4">
        <f>'Input _Output'!C$12</f>
        <v>1583.46</v>
      </c>
      <c r="D12">
        <f>VLOOKUP(C12,Lovewell_Area!B$8:C$2231,2)</f>
        <v>3117</v>
      </c>
      <c r="E12">
        <f>VLOOKUP(C12,Lovewell_Cap!A$8:B$2229,2)</f>
        <v>38291.2</v>
      </c>
      <c r="F12">
        <f t="shared" si="5"/>
        <v>-9220</v>
      </c>
      <c r="G12">
        <f>'Input _Output'!D$12</f>
        <v>1393</v>
      </c>
      <c r="H12">
        <f>'Input _Output'!E$12</f>
        <v>3.45</v>
      </c>
      <c r="I12">
        <f t="shared" si="8"/>
        <v>440</v>
      </c>
      <c r="J12">
        <f>'Input _Output'!H$12</f>
        <v>1000</v>
      </c>
      <c r="K12" s="62">
        <f>'Input _Output'!$I$12</f>
        <v>22742.4</v>
      </c>
      <c r="L12" s="62">
        <f>'Input _Output'!$J$12</f>
        <v>19809</v>
      </c>
      <c r="M12" s="98">
        <f>'Input _Output'!$G$12</f>
        <v>13920</v>
      </c>
      <c r="N12">
        <f t="shared" si="0"/>
        <v>14920</v>
      </c>
      <c r="O12">
        <f t="shared" si="6"/>
        <v>20</v>
      </c>
      <c r="P12">
        <f t="shared" si="1"/>
        <v>420</v>
      </c>
      <c r="Q12">
        <f t="shared" si="7"/>
        <v>0</v>
      </c>
      <c r="R12">
        <f t="shared" si="2"/>
        <v>38290</v>
      </c>
      <c r="S12">
        <f t="shared" si="3"/>
        <v>2980</v>
      </c>
      <c r="T12">
        <f t="shared" si="4"/>
        <v>19760</v>
      </c>
    </row>
    <row r="13" spans="1:20" ht="12.75">
      <c r="A13">
        <f>'Input _Output'!A$13</f>
        <v>2008</v>
      </c>
      <c r="B13" t="str">
        <f>'Input _Output'!B$13</f>
        <v>Jul</v>
      </c>
      <c r="C13" s="4">
        <f>'Input _Output'!C$13</f>
        <v>1582.57</v>
      </c>
      <c r="D13">
        <f>VLOOKUP(C13,Lovewell_Area!B$8:C$2231,2)</f>
        <v>2982.5</v>
      </c>
      <c r="E13">
        <f>VLOOKUP(C13,Lovewell_Cap!A$8:B$2229,2)</f>
        <v>35576.6</v>
      </c>
      <c r="F13">
        <f t="shared" si="5"/>
        <v>-2710</v>
      </c>
      <c r="G13">
        <f>'Input _Output'!D$13</f>
        <v>1519</v>
      </c>
      <c r="H13">
        <f>'Input _Output'!E$13</f>
        <v>6.01</v>
      </c>
      <c r="I13">
        <f t="shared" si="8"/>
        <v>-10</v>
      </c>
      <c r="J13">
        <f>'Input _Output'!H$13</f>
        <v>3799</v>
      </c>
      <c r="K13" s="62">
        <f>'Input _Output'!$I$13</f>
        <v>14460.1</v>
      </c>
      <c r="L13" s="62">
        <f>'Input _Output'!$J$13</f>
        <v>3013</v>
      </c>
      <c r="M13" s="98">
        <f>'Input _Output'!$G$13</f>
        <v>9465</v>
      </c>
      <c r="N13">
        <f t="shared" si="0"/>
        <v>13264</v>
      </c>
      <c r="O13">
        <f t="shared" si="6"/>
        <v>0</v>
      </c>
      <c r="P13">
        <f t="shared" si="1"/>
        <v>-10</v>
      </c>
      <c r="Q13">
        <f t="shared" si="7"/>
        <v>-10660</v>
      </c>
      <c r="R13">
        <f t="shared" si="2"/>
        <v>46240</v>
      </c>
      <c r="S13">
        <f t="shared" si="3"/>
        <v>14460</v>
      </c>
      <c r="T13">
        <f t="shared" si="4"/>
        <v>0</v>
      </c>
    </row>
    <row r="14" spans="1:20" ht="12.75">
      <c r="A14">
        <f>'Input _Output'!A$14</f>
        <v>2008</v>
      </c>
      <c r="B14" t="str">
        <f>'Input _Output'!B$14</f>
        <v>Aug</v>
      </c>
      <c r="C14" s="4">
        <f>'Input _Output'!C$14</f>
        <v>1578.46</v>
      </c>
      <c r="D14">
        <f>VLOOKUP(C14,Lovewell_Area!B$8:C$2231,2)</f>
        <v>2379.4</v>
      </c>
      <c r="E14">
        <f>VLOOKUP(C14,Lovewell_Cap!A$8:B$2229,2)</f>
        <v>24579.8</v>
      </c>
      <c r="F14">
        <f t="shared" si="5"/>
        <v>-11000</v>
      </c>
      <c r="G14">
        <f>'Input _Output'!D$14</f>
        <v>899</v>
      </c>
      <c r="H14">
        <f>'Input _Output'!E$14</f>
        <v>4.46</v>
      </c>
      <c r="I14">
        <f t="shared" si="8"/>
        <v>-100</v>
      </c>
      <c r="J14">
        <f>'Input _Output'!H$14</f>
        <v>2453</v>
      </c>
      <c r="K14" s="62">
        <f>'Input _Output'!$I$14</f>
        <v>18975.7</v>
      </c>
      <c r="L14" s="62">
        <f>'Input _Output'!$J$14</f>
        <v>5403</v>
      </c>
      <c r="M14" s="98">
        <f>'Input _Output'!$G$14</f>
        <v>6426</v>
      </c>
      <c r="N14">
        <f t="shared" si="0"/>
        <v>8879</v>
      </c>
      <c r="O14">
        <f t="shared" si="6"/>
        <v>20</v>
      </c>
      <c r="P14">
        <f t="shared" si="1"/>
        <v>-120</v>
      </c>
      <c r="Q14">
        <f t="shared" si="7"/>
        <v>-27180</v>
      </c>
      <c r="R14">
        <f t="shared" si="2"/>
        <v>51760</v>
      </c>
      <c r="S14">
        <f t="shared" si="3"/>
        <v>18950</v>
      </c>
      <c r="T14">
        <f t="shared" si="4"/>
        <v>30</v>
      </c>
    </row>
    <row r="15" spans="1:20" ht="12.75">
      <c r="A15">
        <f>'Input _Output'!A$15</f>
        <v>2008</v>
      </c>
      <c r="B15" t="str">
        <f>'Input _Output'!B$15</f>
        <v>Sep</v>
      </c>
      <c r="C15" s="4">
        <f>'Input _Output'!C$15</f>
        <v>1576.58</v>
      </c>
      <c r="D15">
        <f>VLOOKUP(C15,Lovewell_Area!B$8:C$2231,2)</f>
        <v>2112.2</v>
      </c>
      <c r="E15">
        <f>VLOOKUP(C15,Lovewell_Cap!A$8:B$2229,2)</f>
        <v>20355.8</v>
      </c>
      <c r="F15">
        <f t="shared" si="5"/>
        <v>-4220</v>
      </c>
      <c r="G15">
        <f>'Input _Output'!D$15</f>
        <v>646</v>
      </c>
      <c r="H15">
        <f>'Input _Output'!E$15</f>
        <v>3.02</v>
      </c>
      <c r="I15">
        <f t="shared" si="8"/>
        <v>80</v>
      </c>
      <c r="J15">
        <f>'Input _Output'!H$15</f>
        <v>405</v>
      </c>
      <c r="K15" s="62">
        <f>'Input _Output'!$I$15</f>
        <v>8824.6</v>
      </c>
      <c r="L15" s="62">
        <f>'Input _Output'!$J$15</f>
        <v>7404</v>
      </c>
      <c r="M15" s="98">
        <f>'Input _Output'!$G$15</f>
        <v>4842</v>
      </c>
      <c r="N15">
        <f t="shared" si="0"/>
        <v>5247</v>
      </c>
      <c r="O15">
        <f t="shared" si="6"/>
        <v>-70</v>
      </c>
      <c r="P15">
        <f t="shared" si="1"/>
        <v>150</v>
      </c>
      <c r="Q15">
        <f t="shared" si="7"/>
        <v>0</v>
      </c>
      <c r="R15">
        <f t="shared" si="2"/>
        <v>20360</v>
      </c>
      <c r="S15">
        <f>ROUND(J15-(Q15-Q14)-O15,-1)</f>
        <v>-26710</v>
      </c>
      <c r="T15">
        <f t="shared" si="4"/>
        <v>35530</v>
      </c>
    </row>
    <row r="16" spans="1:20" ht="12.75">
      <c r="A16">
        <f>'Input _Output'!A$16</f>
        <v>2008</v>
      </c>
      <c r="B16" t="str">
        <f>'Input _Output'!B$16</f>
        <v>Oct</v>
      </c>
      <c r="C16" s="4">
        <f>'Input _Output'!C$16</f>
        <v>1582.38</v>
      </c>
      <c r="D16">
        <f>VLOOKUP(C16,Lovewell_Area!B$8:C$2231,2)</f>
        <v>2954</v>
      </c>
      <c r="E16">
        <f>VLOOKUP(C16,Lovewell_Cap!A$8:B$2229,2)</f>
        <v>35012</v>
      </c>
      <c r="F16">
        <f t="shared" si="5"/>
        <v>14660</v>
      </c>
      <c r="G16">
        <f>'Input _Output'!D$16</f>
        <v>584</v>
      </c>
      <c r="H16">
        <f>'Input _Output'!E$16</f>
        <v>5.8</v>
      </c>
      <c r="I16">
        <f t="shared" si="8"/>
        <v>-640</v>
      </c>
      <c r="J16">
        <f>'Input _Output'!H$16</f>
        <v>0</v>
      </c>
      <c r="K16" s="62">
        <f>'Input _Output'!$I$16</f>
        <v>892.6</v>
      </c>
      <c r="L16" s="62">
        <f>'Input _Output'!$J$16</f>
        <v>893</v>
      </c>
      <c r="M16" s="98">
        <f>'Input _Output'!$G$16</f>
        <v>16133</v>
      </c>
      <c r="N16">
        <f t="shared" si="0"/>
        <v>16133</v>
      </c>
      <c r="O16">
        <f t="shared" si="6"/>
        <v>0</v>
      </c>
      <c r="P16">
        <f t="shared" si="1"/>
        <v>-640</v>
      </c>
      <c r="Q16">
        <f t="shared" si="7"/>
        <v>-890</v>
      </c>
      <c r="R16">
        <f t="shared" si="2"/>
        <v>35900</v>
      </c>
      <c r="S16">
        <f t="shared" si="3"/>
        <v>890</v>
      </c>
      <c r="T16">
        <f t="shared" si="4"/>
        <v>0</v>
      </c>
    </row>
    <row r="17" spans="1:20" ht="12.75">
      <c r="A17">
        <f>'Input _Output'!A$17</f>
        <v>2008</v>
      </c>
      <c r="B17" t="str">
        <f>'Input _Output'!B$17</f>
        <v>Nov</v>
      </c>
      <c r="C17" s="4">
        <f>'Input _Output'!C$17</f>
        <v>1581.33</v>
      </c>
      <c r="D17">
        <f>VLOOKUP(C17,Lovewell_Area!B$8:C$2231,2)</f>
        <v>2795.5</v>
      </c>
      <c r="E17">
        <f>VLOOKUP(C17,Lovewell_Cap!A$8:B$2229,2)</f>
        <v>31994</v>
      </c>
      <c r="F17">
        <f t="shared" si="5"/>
        <v>-3020</v>
      </c>
      <c r="G17">
        <f>'Input _Output'!D$17</f>
        <v>436</v>
      </c>
      <c r="H17">
        <f>'Input _Output'!E$17</f>
        <v>0.96</v>
      </c>
      <c r="I17">
        <f t="shared" si="8"/>
        <v>210</v>
      </c>
      <c r="J17">
        <f>'Input _Output'!H$17</f>
        <v>0</v>
      </c>
      <c r="K17" s="62">
        <f>'Input _Output'!$I$17</f>
        <v>10909.3</v>
      </c>
      <c r="L17" s="62">
        <f>'Input _Output'!$J$17</f>
        <v>10909</v>
      </c>
      <c r="M17" s="98">
        <f>'Input _Output'!$G$17</f>
        <v>8327</v>
      </c>
      <c r="N17">
        <f t="shared" si="0"/>
        <v>8327</v>
      </c>
      <c r="O17">
        <f t="shared" si="6"/>
        <v>0</v>
      </c>
      <c r="P17">
        <f t="shared" si="1"/>
        <v>210</v>
      </c>
      <c r="Q17">
        <f t="shared" si="7"/>
        <v>0</v>
      </c>
      <c r="R17">
        <f t="shared" si="2"/>
        <v>31990</v>
      </c>
      <c r="S17">
        <f t="shared" si="3"/>
        <v>-890</v>
      </c>
      <c r="T17">
        <f t="shared" si="4"/>
        <v>11800</v>
      </c>
    </row>
    <row r="18" spans="1:20" ht="13.5" thickBot="1">
      <c r="A18">
        <f>'Input _Output'!A$18</f>
        <v>2008</v>
      </c>
      <c r="B18" t="str">
        <f>'Input _Output'!B$18</f>
        <v>Dec</v>
      </c>
      <c r="C18" s="4">
        <f>'Input _Output'!C$18</f>
        <v>1581.13</v>
      </c>
      <c r="D18">
        <f>VLOOKUP(C18,Lovewell_Area!B$8:C$2231,2)</f>
        <v>2765.5</v>
      </c>
      <c r="E18">
        <f>VLOOKUP(C18,Lovewell_Cap!A$8:B$2229,2)</f>
        <v>31438.1</v>
      </c>
      <c r="F18">
        <f t="shared" si="5"/>
        <v>-560</v>
      </c>
      <c r="G18">
        <f>'Input _Output'!D$18</f>
        <v>200</v>
      </c>
      <c r="H18">
        <f>'Input _Output'!E$18</f>
        <v>0.6</v>
      </c>
      <c r="I18">
        <f t="shared" si="8"/>
        <v>60</v>
      </c>
      <c r="J18">
        <f>'Input _Output'!H$18</f>
        <v>0</v>
      </c>
      <c r="K18" s="62">
        <f>'Input _Output'!$I18</f>
        <v>3994.8</v>
      </c>
      <c r="L18" s="62">
        <f>'Input _Output'!J18</f>
        <v>3995</v>
      </c>
      <c r="M18" s="98">
        <f>'Input _Output'!$G$18</f>
        <v>3639</v>
      </c>
      <c r="N18">
        <f t="shared" si="0"/>
        <v>3639</v>
      </c>
      <c r="O18">
        <f t="shared" si="6"/>
        <v>0</v>
      </c>
      <c r="P18">
        <f t="shared" si="1"/>
        <v>60</v>
      </c>
      <c r="Q18">
        <f t="shared" si="7"/>
        <v>0</v>
      </c>
      <c r="R18">
        <f t="shared" si="2"/>
        <v>31440</v>
      </c>
      <c r="S18">
        <f t="shared" si="3"/>
        <v>0</v>
      </c>
      <c r="T18">
        <f t="shared" si="4"/>
        <v>3990</v>
      </c>
    </row>
    <row r="19" spans="1:21" ht="13.5" thickTop="1">
      <c r="A19" s="2" t="s">
        <v>40</v>
      </c>
      <c r="B19" s="3"/>
      <c r="C19" s="3"/>
      <c r="D19" s="3"/>
      <c r="E19" s="3"/>
      <c r="F19" s="3">
        <f>SUM(F6:F18)</f>
        <v>160</v>
      </c>
      <c r="G19" s="3">
        <f>SUM(G6:G18)</f>
        <v>8403</v>
      </c>
      <c r="H19" s="3">
        <f aca="true" t="shared" si="9" ref="H19:P19">SUM(H7:H18)</f>
        <v>34.1</v>
      </c>
      <c r="I19" s="3">
        <f t="shared" si="9"/>
        <v>240</v>
      </c>
      <c r="J19" s="3">
        <f t="shared" si="9"/>
        <v>7657</v>
      </c>
      <c r="K19" s="3">
        <f t="shared" si="9"/>
        <v>82383.90000000002</v>
      </c>
      <c r="L19" s="3">
        <f t="shared" si="9"/>
        <v>52641</v>
      </c>
      <c r="M19" s="3">
        <f t="shared" si="9"/>
        <v>83295</v>
      </c>
      <c r="N19" s="3">
        <f t="shared" si="9"/>
        <v>90952</v>
      </c>
      <c r="O19" s="3">
        <f t="shared" si="9"/>
        <v>10</v>
      </c>
      <c r="P19" s="3">
        <f t="shared" si="9"/>
        <v>230</v>
      </c>
      <c r="Q19" s="3"/>
      <c r="R19" s="3"/>
      <c r="S19" s="3">
        <f>SUM(S7:S18)</f>
        <v>11280</v>
      </c>
      <c r="T19" s="3">
        <f>SUM(T7:T18)</f>
        <v>71090</v>
      </c>
      <c r="U19" s="33">
        <f>SUM(S19:T19)</f>
        <v>82370</v>
      </c>
    </row>
    <row r="20" spans="17:20" ht="12.75">
      <c r="Q20" t="s">
        <v>393</v>
      </c>
      <c r="R20" s="33">
        <f>Q18+R18</f>
        <v>31440</v>
      </c>
      <c r="S20" s="33">
        <f>ROUND(Q6+J19-Q18-O19,-1)</f>
        <v>11290</v>
      </c>
      <c r="T20" t="s">
        <v>515</v>
      </c>
    </row>
    <row r="21" ht="14.25">
      <c r="A21" s="41" t="s">
        <v>239</v>
      </c>
    </row>
    <row r="22" ht="14.25">
      <c r="A22" s="41" t="s">
        <v>113</v>
      </c>
    </row>
    <row r="23" ht="14.25">
      <c r="A23" s="41" t="s">
        <v>240</v>
      </c>
    </row>
    <row r="24" ht="14.25">
      <c r="A24" s="41" t="s">
        <v>114</v>
      </c>
    </row>
    <row r="33" spans="8:9" ht="12.75">
      <c r="H33" s="1" t="s">
        <v>115</v>
      </c>
      <c r="I33" t="e">
        <f>#REF!/(#REF!+#REF!)</f>
        <v>#REF!</v>
      </c>
    </row>
    <row r="35" spans="1:19" s="5" customFormat="1" ht="12.75">
      <c r="A35"/>
      <c r="B35"/>
      <c r="C35"/>
      <c r="D35"/>
      <c r="E35"/>
      <c r="F35"/>
      <c r="G35"/>
      <c r="H35"/>
      <c r="I35"/>
      <c r="J35"/>
      <c r="K35"/>
      <c r="L35"/>
      <c r="M35"/>
      <c r="N35"/>
      <c r="O35"/>
      <c r="P35"/>
      <c r="Q35"/>
      <c r="R35"/>
      <c r="S35"/>
    </row>
    <row r="36" spans="1:19" s="6" customFormat="1" ht="12.75">
      <c r="A36"/>
      <c r="B36"/>
      <c r="C36"/>
      <c r="D36"/>
      <c r="E36"/>
      <c r="F36"/>
      <c r="G36"/>
      <c r="H36"/>
      <c r="I36"/>
      <c r="J36"/>
      <c r="K36"/>
      <c r="L36"/>
      <c r="M36"/>
      <c r="N36"/>
      <c r="O36"/>
      <c r="P36"/>
      <c r="Q36"/>
      <c r="R36"/>
      <c r="S36"/>
    </row>
    <row r="37" spans="1:21" s="71" customFormat="1" ht="18">
      <c r="A37"/>
      <c r="B37"/>
      <c r="C37"/>
      <c r="D37"/>
      <c r="E37"/>
      <c r="F37"/>
      <c r="G37"/>
      <c r="H37"/>
      <c r="I37"/>
      <c r="J37"/>
      <c r="K37"/>
      <c r="L37"/>
      <c r="M37"/>
      <c r="N37"/>
      <c r="O37"/>
      <c r="P37"/>
      <c r="Q37"/>
      <c r="R37"/>
      <c r="S37"/>
      <c r="T37" s="69"/>
      <c r="U37" s="69"/>
    </row>
    <row r="51" ht="12.75">
      <c r="U51" s="33"/>
    </row>
  </sheetData>
  <sheetProtection/>
  <printOptions/>
  <pageMargins left="0.31" right="0.24" top="1" bottom="1" header="0.5" footer="0.5"/>
  <pageSetup fitToHeight="2" fitToWidth="1" horizontalDpi="600" verticalDpi="600" orientation="landscape" scale="42" r:id="rId3"/>
  <legacyDrawing r:id="rId2"/>
</worksheet>
</file>

<file path=xl/worksheets/sheet5.xml><?xml version="1.0" encoding="utf-8"?>
<worksheet xmlns="http://schemas.openxmlformats.org/spreadsheetml/2006/main" xmlns:r="http://schemas.openxmlformats.org/officeDocument/2006/relationships">
  <sheetPr>
    <tabColor indexed="41"/>
  </sheetPr>
  <dimension ref="B4:M2231"/>
  <sheetViews>
    <sheetView zoomScalePageLayoutView="0" workbookViewId="0" topLeftCell="A1">
      <selection activeCell="A1" sqref="A1"/>
    </sheetView>
  </sheetViews>
  <sheetFormatPr defaultColWidth="9.140625" defaultRowHeight="12.75"/>
  <cols>
    <col min="13" max="13" width="9.140625" style="9" customWidth="1"/>
  </cols>
  <sheetData>
    <row r="4" ht="12.75">
      <c r="G4" t="s">
        <v>88</v>
      </c>
    </row>
    <row r="6" ht="12.75">
      <c r="G6" t="s">
        <v>89</v>
      </c>
    </row>
    <row r="7" spans="2:12" ht="12.75">
      <c r="B7" t="s">
        <v>84</v>
      </c>
      <c r="C7" t="s">
        <v>83</v>
      </c>
      <c r="D7" t="s">
        <v>82</v>
      </c>
      <c r="E7" t="s">
        <v>81</v>
      </c>
      <c r="F7" t="s">
        <v>80</v>
      </c>
      <c r="G7" t="s">
        <v>79</v>
      </c>
      <c r="H7" t="s">
        <v>78</v>
      </c>
      <c r="I7" t="s">
        <v>77</v>
      </c>
      <c r="J7" t="s">
        <v>76</v>
      </c>
      <c r="K7" t="s">
        <v>75</v>
      </c>
      <c r="L7" t="s">
        <v>74</v>
      </c>
    </row>
    <row r="8" spans="2:13" ht="12.75">
      <c r="B8" s="4">
        <v>1550</v>
      </c>
      <c r="C8">
        <v>0</v>
      </c>
      <c r="D8">
        <v>0</v>
      </c>
      <c r="E8">
        <v>0</v>
      </c>
      <c r="F8">
        <v>0</v>
      </c>
      <c r="G8">
        <v>0</v>
      </c>
      <c r="H8">
        <v>0</v>
      </c>
      <c r="I8">
        <v>0</v>
      </c>
      <c r="J8">
        <v>0</v>
      </c>
      <c r="K8">
        <v>0</v>
      </c>
      <c r="L8">
        <v>0</v>
      </c>
      <c r="M8" s="9">
        <f>C8-C7</f>
        <v>0</v>
      </c>
    </row>
    <row r="9" spans="2:13" ht="12.75">
      <c r="B9">
        <v>1550.1</v>
      </c>
      <c r="C9">
        <v>0</v>
      </c>
      <c r="D9">
        <v>0</v>
      </c>
      <c r="E9">
        <v>0</v>
      </c>
      <c r="F9">
        <v>0</v>
      </c>
      <c r="G9">
        <v>0</v>
      </c>
      <c r="H9">
        <v>0</v>
      </c>
      <c r="I9">
        <v>0</v>
      </c>
      <c r="J9">
        <v>0</v>
      </c>
      <c r="K9">
        <v>0</v>
      </c>
      <c r="L9">
        <v>0</v>
      </c>
      <c r="M9" s="9">
        <f aca="true" t="shared" si="0" ref="M9:M72">C9-C8</f>
        <v>0</v>
      </c>
    </row>
    <row r="10" spans="2:13" ht="12.75">
      <c r="B10">
        <v>1550.2</v>
      </c>
      <c r="C10">
        <v>0</v>
      </c>
      <c r="D10">
        <v>0</v>
      </c>
      <c r="E10">
        <v>0</v>
      </c>
      <c r="F10">
        <v>0</v>
      </c>
      <c r="G10">
        <v>0</v>
      </c>
      <c r="H10">
        <v>0</v>
      </c>
      <c r="I10">
        <v>0</v>
      </c>
      <c r="J10">
        <v>0</v>
      </c>
      <c r="K10">
        <v>0</v>
      </c>
      <c r="L10">
        <v>0</v>
      </c>
      <c r="M10" s="9">
        <f t="shared" si="0"/>
        <v>0</v>
      </c>
    </row>
    <row r="11" spans="2:13" ht="12.75">
      <c r="B11">
        <v>1550.3</v>
      </c>
      <c r="C11">
        <v>0</v>
      </c>
      <c r="D11">
        <v>0</v>
      </c>
      <c r="E11">
        <v>0</v>
      </c>
      <c r="F11">
        <v>0</v>
      </c>
      <c r="G11">
        <v>0</v>
      </c>
      <c r="H11">
        <v>0</v>
      </c>
      <c r="I11">
        <v>0</v>
      </c>
      <c r="J11">
        <v>0</v>
      </c>
      <c r="K11">
        <v>0</v>
      </c>
      <c r="L11">
        <v>0</v>
      </c>
      <c r="M11" s="9">
        <f t="shared" si="0"/>
        <v>0</v>
      </c>
    </row>
    <row r="12" spans="2:13" ht="12.75">
      <c r="B12">
        <v>1550.4</v>
      </c>
      <c r="C12">
        <v>0</v>
      </c>
      <c r="D12">
        <v>0.1</v>
      </c>
      <c r="E12">
        <v>0.2</v>
      </c>
      <c r="F12">
        <v>0.3</v>
      </c>
      <c r="G12">
        <v>0.4</v>
      </c>
      <c r="H12">
        <v>0.5</v>
      </c>
      <c r="I12">
        <v>0.6</v>
      </c>
      <c r="J12">
        <v>0.7</v>
      </c>
      <c r="K12">
        <v>0.8</v>
      </c>
      <c r="L12">
        <v>0.9</v>
      </c>
      <c r="M12" s="9">
        <f t="shared" si="0"/>
        <v>0</v>
      </c>
    </row>
    <row r="13" spans="2:13" ht="12.75">
      <c r="B13">
        <v>1550.5</v>
      </c>
      <c r="C13">
        <v>1</v>
      </c>
      <c r="D13">
        <v>1</v>
      </c>
      <c r="E13">
        <v>1</v>
      </c>
      <c r="F13">
        <v>1</v>
      </c>
      <c r="G13">
        <v>1</v>
      </c>
      <c r="H13">
        <v>1</v>
      </c>
      <c r="I13">
        <v>1</v>
      </c>
      <c r="J13">
        <v>1</v>
      </c>
      <c r="K13">
        <v>1</v>
      </c>
      <c r="L13">
        <v>1</v>
      </c>
      <c r="M13" s="9">
        <f t="shared" si="0"/>
        <v>1</v>
      </c>
    </row>
    <row r="14" spans="2:13" ht="12.75">
      <c r="B14">
        <v>1550.6</v>
      </c>
      <c r="C14">
        <v>1</v>
      </c>
      <c r="D14">
        <v>1</v>
      </c>
      <c r="E14">
        <v>1</v>
      </c>
      <c r="F14">
        <v>1</v>
      </c>
      <c r="G14">
        <v>1</v>
      </c>
      <c r="H14">
        <v>1</v>
      </c>
      <c r="I14">
        <v>1</v>
      </c>
      <c r="J14">
        <v>1</v>
      </c>
      <c r="K14">
        <v>1</v>
      </c>
      <c r="L14">
        <v>1</v>
      </c>
      <c r="M14" s="9">
        <f t="shared" si="0"/>
        <v>0</v>
      </c>
    </row>
    <row r="15" spans="2:13" ht="12.75">
      <c r="B15">
        <v>1550.7</v>
      </c>
      <c r="C15">
        <v>1</v>
      </c>
      <c r="D15">
        <v>1.1</v>
      </c>
      <c r="E15">
        <v>1.2</v>
      </c>
      <c r="F15">
        <v>1.3</v>
      </c>
      <c r="G15">
        <v>1.4</v>
      </c>
      <c r="H15">
        <v>1.5</v>
      </c>
      <c r="I15">
        <v>1.6</v>
      </c>
      <c r="J15">
        <v>1.7</v>
      </c>
      <c r="K15">
        <v>1.8</v>
      </c>
      <c r="L15">
        <v>1.9</v>
      </c>
      <c r="M15" s="9">
        <f t="shared" si="0"/>
        <v>0</v>
      </c>
    </row>
    <row r="16" spans="2:13" ht="12.75">
      <c r="B16">
        <v>1550.8</v>
      </c>
      <c r="C16">
        <v>2</v>
      </c>
      <c r="D16">
        <v>2</v>
      </c>
      <c r="E16">
        <v>2</v>
      </c>
      <c r="F16">
        <v>2</v>
      </c>
      <c r="G16">
        <v>2</v>
      </c>
      <c r="H16">
        <v>2</v>
      </c>
      <c r="I16">
        <v>2</v>
      </c>
      <c r="J16">
        <v>2</v>
      </c>
      <c r="K16">
        <v>2</v>
      </c>
      <c r="L16">
        <v>2</v>
      </c>
      <c r="M16" s="9">
        <f t="shared" si="0"/>
        <v>1</v>
      </c>
    </row>
    <row r="17" spans="2:13" ht="12.75">
      <c r="B17">
        <v>1550.9</v>
      </c>
      <c r="C17">
        <v>2</v>
      </c>
      <c r="D17">
        <v>2</v>
      </c>
      <c r="E17">
        <v>2</v>
      </c>
      <c r="F17">
        <v>2</v>
      </c>
      <c r="G17">
        <v>2</v>
      </c>
      <c r="H17">
        <v>2</v>
      </c>
      <c r="I17">
        <v>2</v>
      </c>
      <c r="J17">
        <v>2</v>
      </c>
      <c r="K17">
        <v>2</v>
      </c>
      <c r="L17">
        <v>2</v>
      </c>
      <c r="M17" s="9">
        <f t="shared" si="0"/>
        <v>0</v>
      </c>
    </row>
    <row r="18" spans="2:13" ht="12.75">
      <c r="B18">
        <v>1551</v>
      </c>
      <c r="C18">
        <v>2</v>
      </c>
      <c r="D18">
        <v>2.1</v>
      </c>
      <c r="E18">
        <v>2.2</v>
      </c>
      <c r="F18">
        <v>2.3</v>
      </c>
      <c r="G18">
        <v>2.4</v>
      </c>
      <c r="H18">
        <v>2.5</v>
      </c>
      <c r="I18">
        <v>2.6</v>
      </c>
      <c r="J18">
        <v>2.7</v>
      </c>
      <c r="K18">
        <v>2.8</v>
      </c>
      <c r="L18">
        <v>2.9</v>
      </c>
      <c r="M18" s="9">
        <f t="shared" si="0"/>
        <v>0</v>
      </c>
    </row>
    <row r="19" spans="2:13" ht="12.75">
      <c r="B19">
        <v>1551.1</v>
      </c>
      <c r="C19">
        <v>3</v>
      </c>
      <c r="D19">
        <v>3</v>
      </c>
      <c r="E19">
        <v>3</v>
      </c>
      <c r="F19">
        <v>3</v>
      </c>
      <c r="G19">
        <v>3</v>
      </c>
      <c r="H19">
        <v>3</v>
      </c>
      <c r="I19">
        <v>3</v>
      </c>
      <c r="J19">
        <v>3</v>
      </c>
      <c r="K19">
        <v>3</v>
      </c>
      <c r="L19">
        <v>3</v>
      </c>
      <c r="M19" s="9">
        <f t="shared" si="0"/>
        <v>1</v>
      </c>
    </row>
    <row r="20" spans="2:13" ht="12.75">
      <c r="B20">
        <v>1551.2</v>
      </c>
      <c r="C20">
        <v>3</v>
      </c>
      <c r="D20">
        <v>3.1</v>
      </c>
      <c r="E20">
        <v>3.2</v>
      </c>
      <c r="F20">
        <v>3.3</v>
      </c>
      <c r="G20">
        <v>3.4</v>
      </c>
      <c r="H20">
        <v>3.5</v>
      </c>
      <c r="I20">
        <v>3.6</v>
      </c>
      <c r="J20">
        <v>3.7</v>
      </c>
      <c r="K20">
        <v>3.8</v>
      </c>
      <c r="L20">
        <v>3.9</v>
      </c>
      <c r="M20" s="9">
        <f t="shared" si="0"/>
        <v>0</v>
      </c>
    </row>
    <row r="21" spans="2:13" ht="12.75">
      <c r="B21">
        <v>1551.3</v>
      </c>
      <c r="C21">
        <v>4</v>
      </c>
      <c r="D21">
        <v>4</v>
      </c>
      <c r="E21">
        <v>4</v>
      </c>
      <c r="F21">
        <v>4</v>
      </c>
      <c r="G21">
        <v>4</v>
      </c>
      <c r="H21">
        <v>4</v>
      </c>
      <c r="I21">
        <v>4</v>
      </c>
      <c r="J21">
        <v>4</v>
      </c>
      <c r="K21">
        <v>4</v>
      </c>
      <c r="L21">
        <v>4</v>
      </c>
      <c r="M21" s="9">
        <f t="shared" si="0"/>
        <v>1</v>
      </c>
    </row>
    <row r="22" spans="2:13" ht="12.75">
      <c r="B22">
        <v>1551.4</v>
      </c>
      <c r="C22">
        <v>4</v>
      </c>
      <c r="D22">
        <v>4</v>
      </c>
      <c r="E22">
        <v>4</v>
      </c>
      <c r="F22">
        <v>4</v>
      </c>
      <c r="G22">
        <v>4</v>
      </c>
      <c r="H22">
        <v>4</v>
      </c>
      <c r="I22">
        <v>4</v>
      </c>
      <c r="J22">
        <v>4</v>
      </c>
      <c r="K22">
        <v>4</v>
      </c>
      <c r="L22">
        <v>4</v>
      </c>
      <c r="M22" s="9">
        <f t="shared" si="0"/>
        <v>0</v>
      </c>
    </row>
    <row r="23" spans="2:13" ht="12.75">
      <c r="B23">
        <v>1551.5</v>
      </c>
      <c r="C23">
        <v>4</v>
      </c>
      <c r="D23">
        <v>4.1</v>
      </c>
      <c r="E23">
        <v>4.2</v>
      </c>
      <c r="F23">
        <v>4.3</v>
      </c>
      <c r="G23">
        <v>4.4</v>
      </c>
      <c r="H23">
        <v>4.5</v>
      </c>
      <c r="I23">
        <v>4.6</v>
      </c>
      <c r="J23">
        <v>4.7</v>
      </c>
      <c r="K23">
        <v>4.8</v>
      </c>
      <c r="L23">
        <v>4.9</v>
      </c>
      <c r="M23" s="9">
        <f t="shared" si="0"/>
        <v>0</v>
      </c>
    </row>
    <row r="24" spans="2:13" ht="12.75">
      <c r="B24">
        <v>1551.6</v>
      </c>
      <c r="C24">
        <v>5</v>
      </c>
      <c r="D24">
        <v>5</v>
      </c>
      <c r="E24">
        <v>5</v>
      </c>
      <c r="F24">
        <v>5</v>
      </c>
      <c r="G24">
        <v>5</v>
      </c>
      <c r="H24">
        <v>5</v>
      </c>
      <c r="I24">
        <v>5</v>
      </c>
      <c r="J24">
        <v>5</v>
      </c>
      <c r="K24">
        <v>5</v>
      </c>
      <c r="L24">
        <v>5</v>
      </c>
      <c r="M24" s="9">
        <f t="shared" si="0"/>
        <v>1</v>
      </c>
    </row>
    <row r="25" spans="2:13" ht="12.75">
      <c r="B25">
        <v>1551.7</v>
      </c>
      <c r="C25">
        <v>5</v>
      </c>
      <c r="D25">
        <v>5</v>
      </c>
      <c r="E25">
        <v>5</v>
      </c>
      <c r="F25">
        <v>5</v>
      </c>
      <c r="G25">
        <v>5</v>
      </c>
      <c r="H25">
        <v>5</v>
      </c>
      <c r="I25">
        <v>5</v>
      </c>
      <c r="J25">
        <v>5</v>
      </c>
      <c r="K25">
        <v>5</v>
      </c>
      <c r="L25">
        <v>5</v>
      </c>
      <c r="M25" s="9">
        <f t="shared" si="0"/>
        <v>0</v>
      </c>
    </row>
    <row r="26" spans="2:13" ht="12.75">
      <c r="B26">
        <v>1551.8</v>
      </c>
      <c r="C26">
        <v>5</v>
      </c>
      <c r="D26">
        <v>5.1</v>
      </c>
      <c r="E26">
        <v>5.2</v>
      </c>
      <c r="F26">
        <v>5.3</v>
      </c>
      <c r="G26">
        <v>5.4</v>
      </c>
      <c r="H26">
        <v>5.5</v>
      </c>
      <c r="I26">
        <v>5.6</v>
      </c>
      <c r="J26">
        <v>5.7</v>
      </c>
      <c r="K26">
        <v>5.8</v>
      </c>
      <c r="L26">
        <v>5.9</v>
      </c>
      <c r="M26" s="9">
        <f t="shared" si="0"/>
        <v>0</v>
      </c>
    </row>
    <row r="27" spans="2:13" ht="12.75">
      <c r="B27">
        <v>1551.9</v>
      </c>
      <c r="C27">
        <v>6</v>
      </c>
      <c r="D27">
        <v>6</v>
      </c>
      <c r="E27">
        <v>6</v>
      </c>
      <c r="F27">
        <v>6</v>
      </c>
      <c r="G27">
        <v>6</v>
      </c>
      <c r="H27">
        <v>6</v>
      </c>
      <c r="I27">
        <v>6</v>
      </c>
      <c r="J27">
        <v>6</v>
      </c>
      <c r="K27">
        <v>6</v>
      </c>
      <c r="L27">
        <v>6</v>
      </c>
      <c r="M27" s="9">
        <f t="shared" si="0"/>
        <v>1</v>
      </c>
    </row>
    <row r="28" spans="2:13" ht="12.75">
      <c r="B28">
        <v>1552</v>
      </c>
      <c r="C28">
        <v>6</v>
      </c>
      <c r="D28">
        <v>6</v>
      </c>
      <c r="E28">
        <v>6</v>
      </c>
      <c r="F28">
        <v>6</v>
      </c>
      <c r="G28">
        <v>6</v>
      </c>
      <c r="H28">
        <v>6</v>
      </c>
      <c r="I28">
        <v>6</v>
      </c>
      <c r="J28">
        <v>6</v>
      </c>
      <c r="K28">
        <v>6</v>
      </c>
      <c r="L28">
        <v>6</v>
      </c>
      <c r="M28" s="9">
        <f t="shared" si="0"/>
        <v>0</v>
      </c>
    </row>
    <row r="29" spans="2:13" ht="12.75">
      <c r="B29">
        <v>1552.1</v>
      </c>
      <c r="C29">
        <v>6</v>
      </c>
      <c r="D29">
        <v>6.1</v>
      </c>
      <c r="E29">
        <v>6.2</v>
      </c>
      <c r="F29">
        <v>6.3</v>
      </c>
      <c r="G29">
        <v>6.4</v>
      </c>
      <c r="H29">
        <v>6.5</v>
      </c>
      <c r="I29">
        <v>6.6</v>
      </c>
      <c r="J29">
        <v>6.7</v>
      </c>
      <c r="K29">
        <v>6.8</v>
      </c>
      <c r="L29">
        <v>6.9</v>
      </c>
      <c r="M29" s="9">
        <f t="shared" si="0"/>
        <v>0</v>
      </c>
    </row>
    <row r="30" spans="2:13" ht="12.75">
      <c r="B30">
        <v>1552.2</v>
      </c>
      <c r="C30">
        <v>7</v>
      </c>
      <c r="D30">
        <v>7</v>
      </c>
      <c r="E30">
        <v>7</v>
      </c>
      <c r="F30">
        <v>7</v>
      </c>
      <c r="G30">
        <v>7</v>
      </c>
      <c r="H30">
        <v>7</v>
      </c>
      <c r="I30">
        <v>7</v>
      </c>
      <c r="J30">
        <v>7</v>
      </c>
      <c r="K30">
        <v>7</v>
      </c>
      <c r="L30">
        <v>7</v>
      </c>
      <c r="M30" s="9">
        <f t="shared" si="0"/>
        <v>1</v>
      </c>
    </row>
    <row r="31" spans="2:13" ht="12.75">
      <c r="B31">
        <v>1552.3</v>
      </c>
      <c r="C31">
        <v>7</v>
      </c>
      <c r="D31">
        <v>7</v>
      </c>
      <c r="E31">
        <v>7</v>
      </c>
      <c r="F31">
        <v>7</v>
      </c>
      <c r="G31">
        <v>7</v>
      </c>
      <c r="H31">
        <v>7</v>
      </c>
      <c r="I31">
        <v>7</v>
      </c>
      <c r="J31">
        <v>7</v>
      </c>
      <c r="K31">
        <v>7</v>
      </c>
      <c r="L31">
        <v>7</v>
      </c>
      <c r="M31" s="9">
        <f t="shared" si="0"/>
        <v>0</v>
      </c>
    </row>
    <row r="32" spans="2:13" ht="12.75">
      <c r="B32">
        <v>1552.4</v>
      </c>
      <c r="C32">
        <v>7</v>
      </c>
      <c r="D32">
        <v>7.1</v>
      </c>
      <c r="E32">
        <v>7.2</v>
      </c>
      <c r="F32">
        <v>7.3</v>
      </c>
      <c r="G32">
        <v>7.4</v>
      </c>
      <c r="H32">
        <v>7.5</v>
      </c>
      <c r="I32">
        <v>7.6</v>
      </c>
      <c r="J32">
        <v>7.7</v>
      </c>
      <c r="K32">
        <v>7.8</v>
      </c>
      <c r="L32">
        <v>7.9</v>
      </c>
      <c r="M32" s="9">
        <f t="shared" si="0"/>
        <v>0</v>
      </c>
    </row>
    <row r="33" spans="2:13" ht="12.75">
      <c r="B33">
        <v>1552.5</v>
      </c>
      <c r="C33">
        <v>8</v>
      </c>
      <c r="D33">
        <v>8</v>
      </c>
      <c r="E33">
        <v>8</v>
      </c>
      <c r="F33">
        <v>8</v>
      </c>
      <c r="G33">
        <v>8</v>
      </c>
      <c r="H33">
        <v>8</v>
      </c>
      <c r="I33">
        <v>8</v>
      </c>
      <c r="J33">
        <v>8</v>
      </c>
      <c r="K33">
        <v>8</v>
      </c>
      <c r="L33">
        <v>8</v>
      </c>
      <c r="M33" s="9">
        <f t="shared" si="0"/>
        <v>1</v>
      </c>
    </row>
    <row r="34" spans="2:13" ht="12.75">
      <c r="B34">
        <v>1552.6</v>
      </c>
      <c r="C34">
        <v>8</v>
      </c>
      <c r="D34">
        <v>8</v>
      </c>
      <c r="E34">
        <v>8</v>
      </c>
      <c r="F34">
        <v>8</v>
      </c>
      <c r="G34">
        <v>8</v>
      </c>
      <c r="H34">
        <v>8</v>
      </c>
      <c r="I34">
        <v>8</v>
      </c>
      <c r="J34">
        <v>8</v>
      </c>
      <c r="K34">
        <v>8</v>
      </c>
      <c r="L34">
        <v>8</v>
      </c>
      <c r="M34" s="9">
        <f t="shared" si="0"/>
        <v>0</v>
      </c>
    </row>
    <row r="35" spans="2:13" ht="12.75">
      <c r="B35">
        <v>1552.7</v>
      </c>
      <c r="C35">
        <v>8</v>
      </c>
      <c r="D35">
        <v>8</v>
      </c>
      <c r="E35">
        <v>8</v>
      </c>
      <c r="F35">
        <v>8</v>
      </c>
      <c r="G35">
        <v>8</v>
      </c>
      <c r="H35">
        <v>8</v>
      </c>
      <c r="I35">
        <v>8</v>
      </c>
      <c r="J35">
        <v>8</v>
      </c>
      <c r="K35">
        <v>8</v>
      </c>
      <c r="L35">
        <v>8</v>
      </c>
      <c r="M35" s="9">
        <f t="shared" si="0"/>
        <v>0</v>
      </c>
    </row>
    <row r="36" spans="2:13" ht="12.75">
      <c r="B36">
        <v>1552.8</v>
      </c>
      <c r="C36">
        <v>8</v>
      </c>
      <c r="D36">
        <v>8.1</v>
      </c>
      <c r="E36">
        <v>8.2</v>
      </c>
      <c r="F36">
        <v>8.3</v>
      </c>
      <c r="G36">
        <v>8.4</v>
      </c>
      <c r="H36">
        <v>8.5</v>
      </c>
      <c r="I36">
        <v>8.6</v>
      </c>
      <c r="J36">
        <v>8.7</v>
      </c>
      <c r="K36">
        <v>8.8</v>
      </c>
      <c r="L36">
        <v>8.9</v>
      </c>
      <c r="M36" s="9">
        <f t="shared" si="0"/>
        <v>0</v>
      </c>
    </row>
    <row r="37" spans="2:13" ht="12.75">
      <c r="B37">
        <v>1552.9</v>
      </c>
      <c r="C37">
        <v>9</v>
      </c>
      <c r="D37">
        <v>9</v>
      </c>
      <c r="E37">
        <v>9</v>
      </c>
      <c r="F37">
        <v>9</v>
      </c>
      <c r="G37">
        <v>9</v>
      </c>
      <c r="H37">
        <v>9</v>
      </c>
      <c r="I37">
        <v>9</v>
      </c>
      <c r="J37">
        <v>9</v>
      </c>
      <c r="K37">
        <v>9</v>
      </c>
      <c r="L37">
        <v>9</v>
      </c>
      <c r="M37" s="9">
        <f t="shared" si="0"/>
        <v>1</v>
      </c>
    </row>
    <row r="38" spans="2:13" ht="12.75">
      <c r="B38">
        <v>1553</v>
      </c>
      <c r="C38">
        <v>9</v>
      </c>
      <c r="D38">
        <v>9</v>
      </c>
      <c r="E38">
        <v>9</v>
      </c>
      <c r="F38">
        <v>9</v>
      </c>
      <c r="G38">
        <v>9</v>
      </c>
      <c r="H38">
        <v>9</v>
      </c>
      <c r="I38">
        <v>9</v>
      </c>
      <c r="J38">
        <v>9</v>
      </c>
      <c r="K38">
        <v>9</v>
      </c>
      <c r="L38">
        <v>9</v>
      </c>
      <c r="M38" s="9">
        <f t="shared" si="0"/>
        <v>0</v>
      </c>
    </row>
    <row r="39" spans="2:13" ht="12.75">
      <c r="B39">
        <v>1553.1</v>
      </c>
      <c r="C39">
        <v>9</v>
      </c>
      <c r="D39">
        <v>9.1</v>
      </c>
      <c r="E39">
        <v>9.2</v>
      </c>
      <c r="F39">
        <v>9.3</v>
      </c>
      <c r="G39">
        <v>9.4</v>
      </c>
      <c r="H39">
        <v>9.5</v>
      </c>
      <c r="I39">
        <v>9.6</v>
      </c>
      <c r="J39">
        <v>9.7</v>
      </c>
      <c r="K39">
        <v>9.8</v>
      </c>
      <c r="L39">
        <v>9.9</v>
      </c>
      <c r="M39" s="9">
        <f t="shared" si="0"/>
        <v>0</v>
      </c>
    </row>
    <row r="40" spans="2:13" ht="12.75">
      <c r="B40">
        <v>1553.2</v>
      </c>
      <c r="C40">
        <v>10</v>
      </c>
      <c r="D40">
        <v>10</v>
      </c>
      <c r="E40">
        <v>10</v>
      </c>
      <c r="F40">
        <v>10</v>
      </c>
      <c r="G40">
        <v>10</v>
      </c>
      <c r="H40">
        <v>10</v>
      </c>
      <c r="I40">
        <v>10</v>
      </c>
      <c r="J40">
        <v>10</v>
      </c>
      <c r="K40">
        <v>10</v>
      </c>
      <c r="L40">
        <v>10</v>
      </c>
      <c r="M40" s="9">
        <f t="shared" si="0"/>
        <v>1</v>
      </c>
    </row>
    <row r="41" spans="2:13" ht="12.75">
      <c r="B41">
        <v>1553.3</v>
      </c>
      <c r="C41">
        <v>10</v>
      </c>
      <c r="D41">
        <v>10</v>
      </c>
      <c r="E41">
        <v>10</v>
      </c>
      <c r="F41">
        <v>10</v>
      </c>
      <c r="G41">
        <v>10</v>
      </c>
      <c r="H41">
        <v>10</v>
      </c>
      <c r="I41">
        <v>10</v>
      </c>
      <c r="J41">
        <v>10</v>
      </c>
      <c r="K41">
        <v>10</v>
      </c>
      <c r="L41">
        <v>10</v>
      </c>
      <c r="M41" s="9">
        <f t="shared" si="0"/>
        <v>0</v>
      </c>
    </row>
    <row r="42" spans="2:13" ht="12.75">
      <c r="B42">
        <v>1553.4</v>
      </c>
      <c r="C42">
        <v>10</v>
      </c>
      <c r="D42">
        <v>10.1</v>
      </c>
      <c r="E42">
        <v>10.2</v>
      </c>
      <c r="F42">
        <v>10.3</v>
      </c>
      <c r="G42">
        <v>10.4</v>
      </c>
      <c r="H42">
        <v>10.5</v>
      </c>
      <c r="I42">
        <v>10.6</v>
      </c>
      <c r="J42">
        <v>10.7</v>
      </c>
      <c r="K42">
        <v>10.8</v>
      </c>
      <c r="L42">
        <v>10.9</v>
      </c>
      <c r="M42" s="9">
        <f t="shared" si="0"/>
        <v>0</v>
      </c>
    </row>
    <row r="43" spans="2:13" ht="12.75">
      <c r="B43">
        <v>1553.5</v>
      </c>
      <c r="C43">
        <v>11</v>
      </c>
      <c r="D43">
        <v>11</v>
      </c>
      <c r="E43">
        <v>11</v>
      </c>
      <c r="F43">
        <v>11</v>
      </c>
      <c r="G43">
        <v>11</v>
      </c>
      <c r="H43">
        <v>11</v>
      </c>
      <c r="I43">
        <v>11</v>
      </c>
      <c r="J43">
        <v>11</v>
      </c>
      <c r="K43">
        <v>11</v>
      </c>
      <c r="L43">
        <v>11</v>
      </c>
      <c r="M43" s="9">
        <f t="shared" si="0"/>
        <v>1</v>
      </c>
    </row>
    <row r="44" spans="2:13" ht="12.75">
      <c r="B44">
        <v>1553.6</v>
      </c>
      <c r="C44">
        <v>11</v>
      </c>
      <c r="D44">
        <v>11</v>
      </c>
      <c r="E44">
        <v>11</v>
      </c>
      <c r="F44">
        <v>11</v>
      </c>
      <c r="G44">
        <v>11</v>
      </c>
      <c r="H44">
        <v>11</v>
      </c>
      <c r="I44">
        <v>11</v>
      </c>
      <c r="J44">
        <v>11</v>
      </c>
      <c r="K44">
        <v>11</v>
      </c>
      <c r="L44">
        <v>11</v>
      </c>
      <c r="M44" s="9">
        <f t="shared" si="0"/>
        <v>0</v>
      </c>
    </row>
    <row r="45" spans="2:13" ht="12.75">
      <c r="B45">
        <v>1553.7</v>
      </c>
      <c r="C45">
        <v>11</v>
      </c>
      <c r="D45">
        <v>11.1</v>
      </c>
      <c r="E45">
        <v>11.2</v>
      </c>
      <c r="F45">
        <v>11.3</v>
      </c>
      <c r="G45">
        <v>11.4</v>
      </c>
      <c r="H45">
        <v>11.5</v>
      </c>
      <c r="I45">
        <v>11.6</v>
      </c>
      <c r="J45">
        <v>11.7</v>
      </c>
      <c r="K45">
        <v>11.8</v>
      </c>
      <c r="L45">
        <v>11.9</v>
      </c>
      <c r="M45" s="9">
        <f t="shared" si="0"/>
        <v>0</v>
      </c>
    </row>
    <row r="46" spans="2:13" ht="12.75">
      <c r="B46">
        <v>1553.8</v>
      </c>
      <c r="C46">
        <v>12</v>
      </c>
      <c r="D46">
        <v>12</v>
      </c>
      <c r="E46">
        <v>12</v>
      </c>
      <c r="F46">
        <v>12</v>
      </c>
      <c r="G46">
        <v>12</v>
      </c>
      <c r="H46">
        <v>12</v>
      </c>
      <c r="I46">
        <v>12</v>
      </c>
      <c r="J46">
        <v>12</v>
      </c>
      <c r="K46">
        <v>12</v>
      </c>
      <c r="L46">
        <v>12</v>
      </c>
      <c r="M46" s="9">
        <f t="shared" si="0"/>
        <v>1</v>
      </c>
    </row>
    <row r="47" spans="2:13" ht="12.75">
      <c r="B47">
        <v>1553.9</v>
      </c>
      <c r="C47">
        <v>12</v>
      </c>
      <c r="D47">
        <v>12</v>
      </c>
      <c r="E47">
        <v>12</v>
      </c>
      <c r="F47">
        <v>12</v>
      </c>
      <c r="G47">
        <v>12</v>
      </c>
      <c r="H47">
        <v>12</v>
      </c>
      <c r="I47">
        <v>12</v>
      </c>
      <c r="J47">
        <v>12</v>
      </c>
      <c r="K47">
        <v>12</v>
      </c>
      <c r="L47">
        <v>12</v>
      </c>
      <c r="M47" s="9">
        <f t="shared" si="0"/>
        <v>0</v>
      </c>
    </row>
    <row r="48" spans="2:13" ht="12.75">
      <c r="B48">
        <v>1554</v>
      </c>
      <c r="C48">
        <v>12</v>
      </c>
      <c r="D48">
        <v>12.2</v>
      </c>
      <c r="E48">
        <v>12.4</v>
      </c>
      <c r="F48">
        <v>12.6</v>
      </c>
      <c r="G48">
        <v>12.8</v>
      </c>
      <c r="H48">
        <v>13</v>
      </c>
      <c r="I48">
        <v>13.2</v>
      </c>
      <c r="J48">
        <v>13.4</v>
      </c>
      <c r="K48">
        <v>13.6</v>
      </c>
      <c r="L48">
        <v>13.8</v>
      </c>
      <c r="M48" s="9">
        <f t="shared" si="0"/>
        <v>0</v>
      </c>
    </row>
    <row r="49" spans="2:13" ht="12.75">
      <c r="B49">
        <v>1554.1</v>
      </c>
      <c r="C49">
        <v>14</v>
      </c>
      <c r="D49">
        <v>14.2</v>
      </c>
      <c r="E49">
        <v>14.4</v>
      </c>
      <c r="F49">
        <v>14.6</v>
      </c>
      <c r="G49">
        <v>14.8</v>
      </c>
      <c r="H49">
        <v>15</v>
      </c>
      <c r="I49">
        <v>15.2</v>
      </c>
      <c r="J49">
        <v>15.4</v>
      </c>
      <c r="K49">
        <v>15.6</v>
      </c>
      <c r="L49">
        <v>15.8</v>
      </c>
      <c r="M49" s="9">
        <f t="shared" si="0"/>
        <v>2</v>
      </c>
    </row>
    <row r="50" spans="2:13" ht="12.75">
      <c r="B50">
        <v>1554.2</v>
      </c>
      <c r="C50">
        <v>16</v>
      </c>
      <c r="D50">
        <v>16.3</v>
      </c>
      <c r="E50">
        <v>16.6</v>
      </c>
      <c r="F50">
        <v>16.9</v>
      </c>
      <c r="G50">
        <v>17.2</v>
      </c>
      <c r="H50">
        <v>17.5</v>
      </c>
      <c r="I50">
        <v>17.8</v>
      </c>
      <c r="J50">
        <v>18.1</v>
      </c>
      <c r="K50">
        <v>18.4</v>
      </c>
      <c r="L50">
        <v>18.7</v>
      </c>
      <c r="M50" s="9">
        <f t="shared" si="0"/>
        <v>2</v>
      </c>
    </row>
    <row r="51" spans="2:13" ht="12.75">
      <c r="B51">
        <v>1554.3</v>
      </c>
      <c r="C51">
        <v>19</v>
      </c>
      <c r="D51">
        <v>19.2</v>
      </c>
      <c r="E51">
        <v>19.4</v>
      </c>
      <c r="F51">
        <v>19.6</v>
      </c>
      <c r="G51">
        <v>19.8</v>
      </c>
      <c r="H51">
        <v>20</v>
      </c>
      <c r="I51">
        <v>20.2</v>
      </c>
      <c r="J51">
        <v>20.4</v>
      </c>
      <c r="K51">
        <v>20.6</v>
      </c>
      <c r="L51">
        <v>20.8</v>
      </c>
      <c r="M51" s="9">
        <f t="shared" si="0"/>
        <v>3</v>
      </c>
    </row>
    <row r="52" spans="2:13" ht="12.75">
      <c r="B52">
        <v>1554.4</v>
      </c>
      <c r="C52">
        <v>21</v>
      </c>
      <c r="D52">
        <v>21.2</v>
      </c>
      <c r="E52">
        <v>21.4</v>
      </c>
      <c r="F52">
        <v>21.6</v>
      </c>
      <c r="G52">
        <v>21.8</v>
      </c>
      <c r="H52">
        <v>22</v>
      </c>
      <c r="I52">
        <v>22.2</v>
      </c>
      <c r="J52">
        <v>22.4</v>
      </c>
      <c r="K52">
        <v>22.6</v>
      </c>
      <c r="L52">
        <v>22.8</v>
      </c>
      <c r="M52" s="9">
        <f t="shared" si="0"/>
        <v>2</v>
      </c>
    </row>
    <row r="53" spans="2:13" ht="12.75">
      <c r="B53">
        <v>1554.5</v>
      </c>
      <c r="C53">
        <v>23</v>
      </c>
      <c r="D53">
        <v>23.2</v>
      </c>
      <c r="E53">
        <v>23.4</v>
      </c>
      <c r="F53">
        <v>23.6</v>
      </c>
      <c r="G53">
        <v>23.8</v>
      </c>
      <c r="H53">
        <v>24</v>
      </c>
      <c r="I53">
        <v>24.2</v>
      </c>
      <c r="J53">
        <v>24.4</v>
      </c>
      <c r="K53">
        <v>24.6</v>
      </c>
      <c r="L53">
        <v>24.8</v>
      </c>
      <c r="M53" s="9">
        <f t="shared" si="0"/>
        <v>2</v>
      </c>
    </row>
    <row r="54" spans="2:13" ht="12.75">
      <c r="B54">
        <v>1554.6</v>
      </c>
      <c r="C54">
        <v>25</v>
      </c>
      <c r="D54">
        <v>25.2</v>
      </c>
      <c r="E54">
        <v>25.4</v>
      </c>
      <c r="F54">
        <v>25.6</v>
      </c>
      <c r="G54">
        <v>25.8</v>
      </c>
      <c r="H54">
        <v>26</v>
      </c>
      <c r="I54">
        <v>26.2</v>
      </c>
      <c r="J54">
        <v>26.4</v>
      </c>
      <c r="K54">
        <v>26.6</v>
      </c>
      <c r="L54">
        <v>26.8</v>
      </c>
      <c r="M54" s="9">
        <f t="shared" si="0"/>
        <v>2</v>
      </c>
    </row>
    <row r="55" spans="2:13" ht="12.75">
      <c r="B55">
        <v>1554.7</v>
      </c>
      <c r="C55">
        <v>27</v>
      </c>
      <c r="D55">
        <v>27.2</v>
      </c>
      <c r="E55">
        <v>27.4</v>
      </c>
      <c r="F55">
        <v>27.6</v>
      </c>
      <c r="G55">
        <v>27.8</v>
      </c>
      <c r="H55">
        <v>28</v>
      </c>
      <c r="I55">
        <v>28.2</v>
      </c>
      <c r="J55">
        <v>28.4</v>
      </c>
      <c r="K55">
        <v>28.6</v>
      </c>
      <c r="L55">
        <v>28.8</v>
      </c>
      <c r="M55" s="9">
        <f t="shared" si="0"/>
        <v>2</v>
      </c>
    </row>
    <row r="56" spans="2:13" ht="12.75">
      <c r="B56">
        <v>1554.8</v>
      </c>
      <c r="C56">
        <v>29</v>
      </c>
      <c r="D56">
        <v>29.2</v>
      </c>
      <c r="E56">
        <v>29.4</v>
      </c>
      <c r="F56">
        <v>29.6</v>
      </c>
      <c r="G56">
        <v>29.8</v>
      </c>
      <c r="H56">
        <v>30</v>
      </c>
      <c r="I56">
        <v>30.2</v>
      </c>
      <c r="J56">
        <v>30.4</v>
      </c>
      <c r="K56">
        <v>30.6</v>
      </c>
      <c r="L56">
        <v>30.8</v>
      </c>
      <c r="M56" s="9">
        <f t="shared" si="0"/>
        <v>2</v>
      </c>
    </row>
    <row r="57" spans="2:13" ht="12.75">
      <c r="B57">
        <v>1554.9</v>
      </c>
      <c r="C57">
        <v>31</v>
      </c>
      <c r="D57">
        <v>31.3</v>
      </c>
      <c r="E57">
        <v>31.6</v>
      </c>
      <c r="F57">
        <v>31.9</v>
      </c>
      <c r="G57">
        <v>32.2</v>
      </c>
      <c r="H57">
        <v>32.5</v>
      </c>
      <c r="I57">
        <v>32.8</v>
      </c>
      <c r="J57">
        <v>33.1</v>
      </c>
      <c r="K57">
        <v>33.4</v>
      </c>
      <c r="L57">
        <v>33.7</v>
      </c>
      <c r="M57" s="9">
        <f t="shared" si="0"/>
        <v>2</v>
      </c>
    </row>
    <row r="58" spans="2:13" ht="12.75">
      <c r="B58">
        <v>1555</v>
      </c>
      <c r="C58">
        <v>34</v>
      </c>
      <c r="D58">
        <v>34.5</v>
      </c>
      <c r="E58">
        <v>35</v>
      </c>
      <c r="F58">
        <v>35.5</v>
      </c>
      <c r="G58">
        <v>36</v>
      </c>
      <c r="H58">
        <v>36.5</v>
      </c>
      <c r="I58">
        <v>37</v>
      </c>
      <c r="J58">
        <v>37.5</v>
      </c>
      <c r="K58">
        <v>38</v>
      </c>
      <c r="L58">
        <v>38.5</v>
      </c>
      <c r="M58" s="9">
        <f t="shared" si="0"/>
        <v>3</v>
      </c>
    </row>
    <row r="59" spans="2:13" ht="12.75">
      <c r="B59">
        <v>1555.1</v>
      </c>
      <c r="C59">
        <v>39</v>
      </c>
      <c r="D59">
        <v>39.6</v>
      </c>
      <c r="E59">
        <v>40.2</v>
      </c>
      <c r="F59">
        <v>40.8</v>
      </c>
      <c r="G59">
        <v>41.4</v>
      </c>
      <c r="H59">
        <v>42</v>
      </c>
      <c r="I59">
        <v>42.6</v>
      </c>
      <c r="J59">
        <v>43.2</v>
      </c>
      <c r="K59">
        <v>43.8</v>
      </c>
      <c r="L59">
        <v>44.4</v>
      </c>
      <c r="M59" s="9">
        <f t="shared" si="0"/>
        <v>5</v>
      </c>
    </row>
    <row r="60" spans="2:13" ht="12.75">
      <c r="B60">
        <v>1555.2</v>
      </c>
      <c r="C60">
        <v>45</v>
      </c>
      <c r="D60">
        <v>45.6</v>
      </c>
      <c r="E60">
        <v>46.2</v>
      </c>
      <c r="F60">
        <v>46.8</v>
      </c>
      <c r="G60">
        <v>47.4</v>
      </c>
      <c r="H60">
        <v>48</v>
      </c>
      <c r="I60">
        <v>48.6</v>
      </c>
      <c r="J60">
        <v>49.2</v>
      </c>
      <c r="K60">
        <v>49.8</v>
      </c>
      <c r="L60">
        <v>50.4</v>
      </c>
      <c r="M60" s="9">
        <f t="shared" si="0"/>
        <v>6</v>
      </c>
    </row>
    <row r="61" spans="2:13" ht="12.75">
      <c r="B61">
        <v>1555.3</v>
      </c>
      <c r="C61">
        <v>51</v>
      </c>
      <c r="D61">
        <v>51.5</v>
      </c>
      <c r="E61">
        <v>52</v>
      </c>
      <c r="F61">
        <v>52.5</v>
      </c>
      <c r="G61">
        <v>53</v>
      </c>
      <c r="H61">
        <v>53.5</v>
      </c>
      <c r="I61">
        <v>54</v>
      </c>
      <c r="J61">
        <v>54.5</v>
      </c>
      <c r="K61">
        <v>55</v>
      </c>
      <c r="L61">
        <v>55.5</v>
      </c>
      <c r="M61" s="9">
        <f t="shared" si="0"/>
        <v>6</v>
      </c>
    </row>
    <row r="62" spans="2:13" ht="12.75">
      <c r="B62">
        <v>1555.4</v>
      </c>
      <c r="C62">
        <v>56</v>
      </c>
      <c r="D62">
        <v>56.6</v>
      </c>
      <c r="E62">
        <v>57.2</v>
      </c>
      <c r="F62">
        <v>57.8</v>
      </c>
      <c r="G62">
        <v>58.4</v>
      </c>
      <c r="H62">
        <v>59</v>
      </c>
      <c r="I62">
        <v>59.6</v>
      </c>
      <c r="J62">
        <v>60.2</v>
      </c>
      <c r="K62">
        <v>60.8</v>
      </c>
      <c r="L62">
        <v>61.4</v>
      </c>
      <c r="M62" s="9">
        <f t="shared" si="0"/>
        <v>5</v>
      </c>
    </row>
    <row r="63" spans="2:13" ht="12.75">
      <c r="B63">
        <v>1555.5</v>
      </c>
      <c r="C63">
        <v>62</v>
      </c>
      <c r="D63">
        <v>62.5</v>
      </c>
      <c r="E63">
        <v>63</v>
      </c>
      <c r="F63">
        <v>63.5</v>
      </c>
      <c r="G63">
        <v>64</v>
      </c>
      <c r="H63">
        <v>64.5</v>
      </c>
      <c r="I63">
        <v>65</v>
      </c>
      <c r="J63">
        <v>65.5</v>
      </c>
      <c r="K63">
        <v>66</v>
      </c>
      <c r="L63">
        <v>66.5</v>
      </c>
      <c r="M63" s="9">
        <f t="shared" si="0"/>
        <v>6</v>
      </c>
    </row>
    <row r="64" spans="2:13" ht="12.75">
      <c r="B64">
        <v>1555.6</v>
      </c>
      <c r="C64">
        <v>67</v>
      </c>
      <c r="D64">
        <v>67.6</v>
      </c>
      <c r="E64">
        <v>68.2</v>
      </c>
      <c r="F64">
        <v>68.8</v>
      </c>
      <c r="G64">
        <v>69.4</v>
      </c>
      <c r="H64">
        <v>70</v>
      </c>
      <c r="I64">
        <v>70.6</v>
      </c>
      <c r="J64">
        <v>71.2</v>
      </c>
      <c r="K64">
        <v>71.8</v>
      </c>
      <c r="L64">
        <v>72.4</v>
      </c>
      <c r="M64" s="9">
        <f t="shared" si="0"/>
        <v>5</v>
      </c>
    </row>
    <row r="65" spans="2:13" ht="12.75">
      <c r="B65">
        <v>1555.7</v>
      </c>
      <c r="C65">
        <v>73</v>
      </c>
      <c r="D65">
        <v>73.6</v>
      </c>
      <c r="E65">
        <v>74.2</v>
      </c>
      <c r="F65">
        <v>74.8</v>
      </c>
      <c r="G65">
        <v>75.4</v>
      </c>
      <c r="H65">
        <v>76</v>
      </c>
      <c r="I65">
        <v>76.6</v>
      </c>
      <c r="J65">
        <v>77.2</v>
      </c>
      <c r="K65">
        <v>77.8</v>
      </c>
      <c r="L65">
        <v>78.4</v>
      </c>
      <c r="M65" s="9">
        <f t="shared" si="0"/>
        <v>6</v>
      </c>
    </row>
    <row r="66" spans="2:13" ht="12.75">
      <c r="B66">
        <v>1555.8</v>
      </c>
      <c r="C66">
        <v>79</v>
      </c>
      <c r="D66">
        <v>79.5</v>
      </c>
      <c r="E66">
        <v>80</v>
      </c>
      <c r="F66">
        <v>80.5</v>
      </c>
      <c r="G66">
        <v>81</v>
      </c>
      <c r="H66">
        <v>81.5</v>
      </c>
      <c r="I66">
        <v>82</v>
      </c>
      <c r="J66">
        <v>82.5</v>
      </c>
      <c r="K66">
        <v>83</v>
      </c>
      <c r="L66">
        <v>83.5</v>
      </c>
      <c r="M66" s="9">
        <f t="shared" si="0"/>
        <v>6</v>
      </c>
    </row>
    <row r="67" spans="2:13" ht="12.75">
      <c r="B67">
        <v>1555.9</v>
      </c>
      <c r="C67">
        <v>84</v>
      </c>
      <c r="D67">
        <v>84.6</v>
      </c>
      <c r="E67">
        <v>85.2</v>
      </c>
      <c r="F67">
        <v>85.8</v>
      </c>
      <c r="G67">
        <v>86.4</v>
      </c>
      <c r="H67">
        <v>87</v>
      </c>
      <c r="I67">
        <v>87.6</v>
      </c>
      <c r="J67">
        <v>88.2</v>
      </c>
      <c r="K67">
        <v>88.8</v>
      </c>
      <c r="L67">
        <v>89.4</v>
      </c>
      <c r="M67" s="9">
        <f t="shared" si="0"/>
        <v>5</v>
      </c>
    </row>
    <row r="68" spans="2:13" ht="12.75">
      <c r="B68">
        <v>1556</v>
      </c>
      <c r="C68">
        <v>90</v>
      </c>
      <c r="D68">
        <v>90.4</v>
      </c>
      <c r="E68">
        <v>90.8</v>
      </c>
      <c r="F68">
        <v>91.2</v>
      </c>
      <c r="G68">
        <v>91.6</v>
      </c>
      <c r="H68">
        <v>92</v>
      </c>
      <c r="I68">
        <v>92.4</v>
      </c>
      <c r="J68">
        <v>92.8</v>
      </c>
      <c r="K68">
        <v>93.2</v>
      </c>
      <c r="L68">
        <v>93.6</v>
      </c>
      <c r="M68" s="9">
        <f t="shared" si="0"/>
        <v>6</v>
      </c>
    </row>
    <row r="69" spans="2:13" ht="12.75">
      <c r="B69">
        <v>1556.1</v>
      </c>
      <c r="C69">
        <v>94</v>
      </c>
      <c r="D69">
        <v>94.5</v>
      </c>
      <c r="E69">
        <v>95</v>
      </c>
      <c r="F69">
        <v>95.5</v>
      </c>
      <c r="G69">
        <v>96</v>
      </c>
      <c r="H69">
        <v>96.5</v>
      </c>
      <c r="I69">
        <v>97</v>
      </c>
      <c r="J69">
        <v>97.5</v>
      </c>
      <c r="K69">
        <v>98</v>
      </c>
      <c r="L69">
        <v>98.5</v>
      </c>
      <c r="M69" s="9">
        <f t="shared" si="0"/>
        <v>4</v>
      </c>
    </row>
    <row r="70" spans="2:13" ht="12.75">
      <c r="B70">
        <v>1556.2</v>
      </c>
      <c r="C70">
        <v>99</v>
      </c>
      <c r="D70">
        <v>99.4</v>
      </c>
      <c r="E70">
        <v>99.8</v>
      </c>
      <c r="F70">
        <v>100.2</v>
      </c>
      <c r="G70">
        <v>100.6</v>
      </c>
      <c r="H70">
        <v>101</v>
      </c>
      <c r="I70">
        <v>101.4</v>
      </c>
      <c r="J70">
        <v>101.8</v>
      </c>
      <c r="K70">
        <v>102.2</v>
      </c>
      <c r="L70">
        <v>102.6</v>
      </c>
      <c r="M70" s="9">
        <f t="shared" si="0"/>
        <v>5</v>
      </c>
    </row>
    <row r="71" spans="2:13" ht="12.75">
      <c r="B71">
        <v>1556.3</v>
      </c>
      <c r="C71">
        <v>103</v>
      </c>
      <c r="D71">
        <v>103.4</v>
      </c>
      <c r="E71">
        <v>103.8</v>
      </c>
      <c r="F71">
        <v>104.2</v>
      </c>
      <c r="G71">
        <v>104.6</v>
      </c>
      <c r="H71">
        <v>105</v>
      </c>
      <c r="I71">
        <v>105.4</v>
      </c>
      <c r="J71">
        <v>105.8</v>
      </c>
      <c r="K71">
        <v>106.2</v>
      </c>
      <c r="L71">
        <v>106.6</v>
      </c>
      <c r="M71" s="9">
        <f t="shared" si="0"/>
        <v>4</v>
      </c>
    </row>
    <row r="72" spans="2:13" ht="12.75">
      <c r="B72">
        <v>1556.4</v>
      </c>
      <c r="C72">
        <v>107</v>
      </c>
      <c r="D72">
        <v>107.5</v>
      </c>
      <c r="E72">
        <v>108</v>
      </c>
      <c r="F72">
        <v>108.5</v>
      </c>
      <c r="G72">
        <v>109</v>
      </c>
      <c r="H72">
        <v>109.5</v>
      </c>
      <c r="I72">
        <v>110</v>
      </c>
      <c r="J72">
        <v>110.5</v>
      </c>
      <c r="K72">
        <v>111</v>
      </c>
      <c r="L72">
        <v>111.5</v>
      </c>
      <c r="M72" s="9">
        <f t="shared" si="0"/>
        <v>4</v>
      </c>
    </row>
    <row r="73" spans="2:13" ht="12.75">
      <c r="B73">
        <v>1556.5</v>
      </c>
      <c r="C73">
        <v>112</v>
      </c>
      <c r="D73">
        <v>112.4</v>
      </c>
      <c r="E73">
        <v>112.8</v>
      </c>
      <c r="F73">
        <v>113.2</v>
      </c>
      <c r="G73">
        <v>113.6</v>
      </c>
      <c r="H73">
        <v>114</v>
      </c>
      <c r="I73">
        <v>114.4</v>
      </c>
      <c r="J73">
        <v>114.8</v>
      </c>
      <c r="K73">
        <v>115.2</v>
      </c>
      <c r="L73">
        <v>115.6</v>
      </c>
      <c r="M73" s="9">
        <f aca="true" t="shared" si="1" ref="M73:M136">C73-C72</f>
        <v>5</v>
      </c>
    </row>
    <row r="74" spans="2:13" ht="12.75">
      <c r="B74">
        <v>1556.6</v>
      </c>
      <c r="C74">
        <v>116</v>
      </c>
      <c r="D74">
        <v>116.5</v>
      </c>
      <c r="E74">
        <v>117</v>
      </c>
      <c r="F74">
        <v>117.5</v>
      </c>
      <c r="G74">
        <v>118</v>
      </c>
      <c r="H74">
        <v>118.5</v>
      </c>
      <c r="I74">
        <v>119</v>
      </c>
      <c r="J74">
        <v>119.5</v>
      </c>
      <c r="K74">
        <v>120</v>
      </c>
      <c r="L74">
        <v>120.5</v>
      </c>
      <c r="M74" s="9">
        <f t="shared" si="1"/>
        <v>4</v>
      </c>
    </row>
    <row r="75" spans="2:13" ht="12.75">
      <c r="B75">
        <v>1556.7</v>
      </c>
      <c r="C75">
        <v>121</v>
      </c>
      <c r="D75">
        <v>121.4</v>
      </c>
      <c r="E75">
        <v>121.8</v>
      </c>
      <c r="F75">
        <v>122.2</v>
      </c>
      <c r="G75">
        <v>122.6</v>
      </c>
      <c r="H75">
        <v>123</v>
      </c>
      <c r="I75">
        <v>123.4</v>
      </c>
      <c r="J75">
        <v>123.8</v>
      </c>
      <c r="K75">
        <v>124.2</v>
      </c>
      <c r="L75">
        <v>124.6</v>
      </c>
      <c r="M75" s="9">
        <f t="shared" si="1"/>
        <v>5</v>
      </c>
    </row>
    <row r="76" spans="2:13" ht="12.75">
      <c r="B76">
        <v>1556.8</v>
      </c>
      <c r="C76">
        <v>125</v>
      </c>
      <c r="D76">
        <v>125.4</v>
      </c>
      <c r="E76">
        <v>125.8</v>
      </c>
      <c r="F76">
        <v>126.2</v>
      </c>
      <c r="G76">
        <v>126.6</v>
      </c>
      <c r="H76">
        <v>127</v>
      </c>
      <c r="I76">
        <v>127.4</v>
      </c>
      <c r="J76">
        <v>127.8</v>
      </c>
      <c r="K76">
        <v>128.2</v>
      </c>
      <c r="L76">
        <v>128.6</v>
      </c>
      <c r="M76" s="9">
        <f t="shared" si="1"/>
        <v>4</v>
      </c>
    </row>
    <row r="77" spans="2:13" ht="12.75">
      <c r="B77">
        <v>1556.9</v>
      </c>
      <c r="C77">
        <v>129</v>
      </c>
      <c r="D77">
        <v>129.5</v>
      </c>
      <c r="E77">
        <v>130</v>
      </c>
      <c r="F77">
        <v>130.5</v>
      </c>
      <c r="G77">
        <v>131</v>
      </c>
      <c r="H77">
        <v>131.5</v>
      </c>
      <c r="I77">
        <v>132</v>
      </c>
      <c r="J77">
        <v>132.5</v>
      </c>
      <c r="K77">
        <v>133</v>
      </c>
      <c r="L77">
        <v>133.5</v>
      </c>
      <c r="M77" s="9">
        <f t="shared" si="1"/>
        <v>4</v>
      </c>
    </row>
    <row r="78" spans="2:13" ht="12.75">
      <c r="B78">
        <v>1557</v>
      </c>
      <c r="C78">
        <v>134</v>
      </c>
      <c r="D78">
        <v>134.4</v>
      </c>
      <c r="E78">
        <v>134.8</v>
      </c>
      <c r="F78">
        <v>135.2</v>
      </c>
      <c r="G78">
        <v>135.6</v>
      </c>
      <c r="H78">
        <v>136</v>
      </c>
      <c r="I78">
        <v>136.4</v>
      </c>
      <c r="J78">
        <v>136.8</v>
      </c>
      <c r="K78">
        <v>137.2</v>
      </c>
      <c r="L78">
        <v>137.6</v>
      </c>
      <c r="M78" s="9">
        <f t="shared" si="1"/>
        <v>5</v>
      </c>
    </row>
    <row r="79" spans="2:13" ht="12.75">
      <c r="B79">
        <v>1557.1</v>
      </c>
      <c r="C79">
        <v>138</v>
      </c>
      <c r="D79">
        <v>138.4</v>
      </c>
      <c r="E79">
        <v>138.8</v>
      </c>
      <c r="F79">
        <v>139.2</v>
      </c>
      <c r="G79">
        <v>139.6</v>
      </c>
      <c r="H79">
        <v>140</v>
      </c>
      <c r="I79">
        <v>140.4</v>
      </c>
      <c r="J79">
        <v>140.8</v>
      </c>
      <c r="K79">
        <v>141.2</v>
      </c>
      <c r="L79">
        <v>141.6</v>
      </c>
      <c r="M79" s="9">
        <f t="shared" si="1"/>
        <v>4</v>
      </c>
    </row>
    <row r="80" spans="2:13" ht="12.75">
      <c r="B80">
        <v>1557.2</v>
      </c>
      <c r="C80">
        <v>142</v>
      </c>
      <c r="D80">
        <v>142.5</v>
      </c>
      <c r="E80">
        <v>143</v>
      </c>
      <c r="F80">
        <v>143.5</v>
      </c>
      <c r="G80">
        <v>144</v>
      </c>
      <c r="H80">
        <v>144.5</v>
      </c>
      <c r="I80">
        <v>145</v>
      </c>
      <c r="J80">
        <v>145.5</v>
      </c>
      <c r="K80">
        <v>146</v>
      </c>
      <c r="L80">
        <v>146.5</v>
      </c>
      <c r="M80" s="9">
        <f t="shared" si="1"/>
        <v>4</v>
      </c>
    </row>
    <row r="81" spans="2:13" ht="12.75">
      <c r="B81">
        <v>1557.3</v>
      </c>
      <c r="C81">
        <v>147</v>
      </c>
      <c r="D81">
        <v>147.4</v>
      </c>
      <c r="E81">
        <v>147.8</v>
      </c>
      <c r="F81">
        <v>148.2</v>
      </c>
      <c r="G81">
        <v>148.6</v>
      </c>
      <c r="H81">
        <v>149</v>
      </c>
      <c r="I81">
        <v>149.4</v>
      </c>
      <c r="J81">
        <v>149.8</v>
      </c>
      <c r="K81">
        <v>150.2</v>
      </c>
      <c r="L81">
        <v>150.6</v>
      </c>
      <c r="M81" s="9">
        <f t="shared" si="1"/>
        <v>5</v>
      </c>
    </row>
    <row r="82" spans="2:13" ht="12.75">
      <c r="B82">
        <v>1557.4</v>
      </c>
      <c r="C82">
        <v>151</v>
      </c>
      <c r="D82">
        <v>151.5</v>
      </c>
      <c r="E82">
        <v>152</v>
      </c>
      <c r="F82">
        <v>152.5</v>
      </c>
      <c r="G82">
        <v>153</v>
      </c>
      <c r="H82">
        <v>153.5</v>
      </c>
      <c r="I82">
        <v>154</v>
      </c>
      <c r="J82">
        <v>154.5</v>
      </c>
      <c r="K82">
        <v>155</v>
      </c>
      <c r="L82">
        <v>155.5</v>
      </c>
      <c r="M82" s="9">
        <f t="shared" si="1"/>
        <v>4</v>
      </c>
    </row>
    <row r="83" spans="2:13" ht="12.75">
      <c r="B83">
        <v>1557.5</v>
      </c>
      <c r="C83">
        <v>156</v>
      </c>
      <c r="D83">
        <v>156.4</v>
      </c>
      <c r="E83">
        <v>156.8</v>
      </c>
      <c r="F83">
        <v>157.2</v>
      </c>
      <c r="G83">
        <v>157.6</v>
      </c>
      <c r="H83">
        <v>158</v>
      </c>
      <c r="I83">
        <v>158.4</v>
      </c>
      <c r="J83">
        <v>158.8</v>
      </c>
      <c r="K83">
        <v>159.2</v>
      </c>
      <c r="L83">
        <v>159.6</v>
      </c>
      <c r="M83" s="9">
        <f t="shared" si="1"/>
        <v>5</v>
      </c>
    </row>
    <row r="84" spans="2:13" ht="12.75">
      <c r="B84">
        <v>1557.6</v>
      </c>
      <c r="C84">
        <v>160</v>
      </c>
      <c r="D84">
        <v>160.4</v>
      </c>
      <c r="E84">
        <v>160.8</v>
      </c>
      <c r="F84">
        <v>161.2</v>
      </c>
      <c r="G84">
        <v>161.6</v>
      </c>
      <c r="H84">
        <v>162</v>
      </c>
      <c r="I84">
        <v>162.4</v>
      </c>
      <c r="J84">
        <v>162.8</v>
      </c>
      <c r="K84">
        <v>163.2</v>
      </c>
      <c r="L84">
        <v>163.6</v>
      </c>
      <c r="M84" s="9">
        <f t="shared" si="1"/>
        <v>4</v>
      </c>
    </row>
    <row r="85" spans="2:13" ht="12.75">
      <c r="B85">
        <v>1557.7</v>
      </c>
      <c r="C85">
        <v>164</v>
      </c>
      <c r="D85">
        <v>164.5</v>
      </c>
      <c r="E85">
        <v>165</v>
      </c>
      <c r="F85">
        <v>165.5</v>
      </c>
      <c r="G85">
        <v>166</v>
      </c>
      <c r="H85">
        <v>166.5</v>
      </c>
      <c r="I85">
        <v>167</v>
      </c>
      <c r="J85">
        <v>167.5</v>
      </c>
      <c r="K85">
        <v>168</v>
      </c>
      <c r="L85">
        <v>168.5</v>
      </c>
      <c r="M85" s="9">
        <f t="shared" si="1"/>
        <v>4</v>
      </c>
    </row>
    <row r="86" spans="2:13" ht="12.75">
      <c r="B86">
        <v>1557.8</v>
      </c>
      <c r="C86">
        <v>169</v>
      </c>
      <c r="D86">
        <v>169.4</v>
      </c>
      <c r="E86">
        <v>169.8</v>
      </c>
      <c r="F86">
        <v>170.2</v>
      </c>
      <c r="G86">
        <v>170.6</v>
      </c>
      <c r="H86">
        <v>171</v>
      </c>
      <c r="I86">
        <v>171.4</v>
      </c>
      <c r="J86">
        <v>171.8</v>
      </c>
      <c r="K86">
        <v>172.2</v>
      </c>
      <c r="L86">
        <v>172.6</v>
      </c>
      <c r="M86" s="9">
        <f t="shared" si="1"/>
        <v>5</v>
      </c>
    </row>
    <row r="87" spans="2:13" ht="12.75">
      <c r="B87">
        <v>1557.9</v>
      </c>
      <c r="C87">
        <v>173</v>
      </c>
      <c r="D87">
        <v>173.4</v>
      </c>
      <c r="E87">
        <v>173.8</v>
      </c>
      <c r="F87">
        <v>174.2</v>
      </c>
      <c r="G87">
        <v>174.6</v>
      </c>
      <c r="H87">
        <v>175</v>
      </c>
      <c r="I87">
        <v>175.4</v>
      </c>
      <c r="J87">
        <v>175.8</v>
      </c>
      <c r="K87">
        <v>176.2</v>
      </c>
      <c r="L87">
        <v>176.6</v>
      </c>
      <c r="M87" s="9">
        <f t="shared" si="1"/>
        <v>4</v>
      </c>
    </row>
    <row r="88" spans="2:13" ht="12.75">
      <c r="B88">
        <v>1558</v>
      </c>
      <c r="C88">
        <v>177</v>
      </c>
      <c r="D88">
        <v>177.6</v>
      </c>
      <c r="E88">
        <v>178.2</v>
      </c>
      <c r="F88">
        <v>178.8</v>
      </c>
      <c r="G88">
        <v>179.4</v>
      </c>
      <c r="H88">
        <v>180</v>
      </c>
      <c r="I88">
        <v>180.6</v>
      </c>
      <c r="J88">
        <v>181.2</v>
      </c>
      <c r="K88">
        <v>181.8</v>
      </c>
      <c r="L88">
        <v>182.4</v>
      </c>
      <c r="M88" s="9">
        <f t="shared" si="1"/>
        <v>4</v>
      </c>
    </row>
    <row r="89" spans="2:13" ht="12.75">
      <c r="B89">
        <v>1558.1</v>
      </c>
      <c r="C89">
        <v>183</v>
      </c>
      <c r="D89">
        <v>183.6</v>
      </c>
      <c r="E89">
        <v>184.2</v>
      </c>
      <c r="F89">
        <v>184.8</v>
      </c>
      <c r="G89">
        <v>185.4</v>
      </c>
      <c r="H89">
        <v>186</v>
      </c>
      <c r="I89">
        <v>186.6</v>
      </c>
      <c r="J89">
        <v>187.2</v>
      </c>
      <c r="K89">
        <v>187.8</v>
      </c>
      <c r="L89">
        <v>188.4</v>
      </c>
      <c r="M89" s="9">
        <f t="shared" si="1"/>
        <v>6</v>
      </c>
    </row>
    <row r="90" spans="2:13" ht="12.75">
      <c r="B90">
        <v>1558.2</v>
      </c>
      <c r="C90">
        <v>189</v>
      </c>
      <c r="D90">
        <v>189.6</v>
      </c>
      <c r="E90">
        <v>190.2</v>
      </c>
      <c r="F90">
        <v>190.8</v>
      </c>
      <c r="G90">
        <v>191.4</v>
      </c>
      <c r="H90">
        <v>192</v>
      </c>
      <c r="I90">
        <v>192.6</v>
      </c>
      <c r="J90">
        <v>193.2</v>
      </c>
      <c r="K90">
        <v>193.8</v>
      </c>
      <c r="L90">
        <v>194.4</v>
      </c>
      <c r="M90" s="9">
        <f t="shared" si="1"/>
        <v>6</v>
      </c>
    </row>
    <row r="91" spans="2:13" ht="12.75">
      <c r="B91">
        <v>1558.3</v>
      </c>
      <c r="C91">
        <v>195</v>
      </c>
      <c r="D91">
        <v>195.5</v>
      </c>
      <c r="E91">
        <v>196</v>
      </c>
      <c r="F91">
        <v>196.5</v>
      </c>
      <c r="G91">
        <v>197</v>
      </c>
      <c r="H91">
        <v>197.5</v>
      </c>
      <c r="I91">
        <v>198</v>
      </c>
      <c r="J91">
        <v>198.5</v>
      </c>
      <c r="K91">
        <v>199</v>
      </c>
      <c r="L91">
        <v>199.5</v>
      </c>
      <c r="M91" s="9">
        <f t="shared" si="1"/>
        <v>6</v>
      </c>
    </row>
    <row r="92" spans="2:13" ht="12.75">
      <c r="B92">
        <v>1558.4</v>
      </c>
      <c r="C92">
        <v>200</v>
      </c>
      <c r="D92">
        <v>200.6</v>
      </c>
      <c r="E92">
        <v>201.2</v>
      </c>
      <c r="F92">
        <v>201.8</v>
      </c>
      <c r="G92">
        <v>202.4</v>
      </c>
      <c r="H92">
        <v>203</v>
      </c>
      <c r="I92">
        <v>203.6</v>
      </c>
      <c r="J92">
        <v>204.2</v>
      </c>
      <c r="K92">
        <v>204.8</v>
      </c>
      <c r="L92">
        <v>205.4</v>
      </c>
      <c r="M92" s="9">
        <f t="shared" si="1"/>
        <v>5</v>
      </c>
    </row>
    <row r="93" spans="2:13" ht="12.75">
      <c r="B93">
        <v>1558.5</v>
      </c>
      <c r="C93">
        <v>206</v>
      </c>
      <c r="D93">
        <v>206.6</v>
      </c>
      <c r="E93">
        <v>207.2</v>
      </c>
      <c r="F93">
        <v>207.8</v>
      </c>
      <c r="G93">
        <v>208.4</v>
      </c>
      <c r="H93">
        <v>209</v>
      </c>
      <c r="I93">
        <v>209.6</v>
      </c>
      <c r="J93">
        <v>210.2</v>
      </c>
      <c r="K93">
        <v>210.8</v>
      </c>
      <c r="L93">
        <v>211.4</v>
      </c>
      <c r="M93" s="9">
        <f t="shared" si="1"/>
        <v>6</v>
      </c>
    </row>
    <row r="94" spans="2:13" ht="12.75">
      <c r="B94">
        <v>1558.6</v>
      </c>
      <c r="C94">
        <v>212</v>
      </c>
      <c r="D94">
        <v>212.6</v>
      </c>
      <c r="E94">
        <v>213.2</v>
      </c>
      <c r="F94">
        <v>213.8</v>
      </c>
      <c r="G94">
        <v>214.4</v>
      </c>
      <c r="H94">
        <v>215</v>
      </c>
      <c r="I94">
        <v>215.6</v>
      </c>
      <c r="J94">
        <v>216.2</v>
      </c>
      <c r="K94">
        <v>216.8</v>
      </c>
      <c r="L94">
        <v>217.4</v>
      </c>
      <c r="M94" s="9">
        <f t="shared" si="1"/>
        <v>6</v>
      </c>
    </row>
    <row r="95" spans="2:13" ht="12.75">
      <c r="B95">
        <v>1558.7</v>
      </c>
      <c r="C95">
        <v>218</v>
      </c>
      <c r="D95">
        <v>218.6</v>
      </c>
      <c r="E95">
        <v>219.2</v>
      </c>
      <c r="F95">
        <v>219.8</v>
      </c>
      <c r="G95">
        <v>220.4</v>
      </c>
      <c r="H95">
        <v>221</v>
      </c>
      <c r="I95">
        <v>221.6</v>
      </c>
      <c r="J95">
        <v>222.2</v>
      </c>
      <c r="K95">
        <v>222.8</v>
      </c>
      <c r="L95">
        <v>223.4</v>
      </c>
      <c r="M95" s="9">
        <f t="shared" si="1"/>
        <v>6</v>
      </c>
    </row>
    <row r="96" spans="2:13" ht="12.75">
      <c r="B96">
        <v>1558.8</v>
      </c>
      <c r="C96">
        <v>224</v>
      </c>
      <c r="D96">
        <v>224.5</v>
      </c>
      <c r="E96">
        <v>225</v>
      </c>
      <c r="F96">
        <v>225.5</v>
      </c>
      <c r="G96">
        <v>226</v>
      </c>
      <c r="H96">
        <v>226.5</v>
      </c>
      <c r="I96">
        <v>227</v>
      </c>
      <c r="J96">
        <v>227.5</v>
      </c>
      <c r="K96">
        <v>228</v>
      </c>
      <c r="L96">
        <v>228.5</v>
      </c>
      <c r="M96" s="9">
        <f t="shared" si="1"/>
        <v>6</v>
      </c>
    </row>
    <row r="97" spans="2:13" ht="12.75">
      <c r="B97">
        <v>1558.9</v>
      </c>
      <c r="C97">
        <v>229</v>
      </c>
      <c r="D97">
        <v>229.6</v>
      </c>
      <c r="E97">
        <v>230.2</v>
      </c>
      <c r="F97">
        <v>230.8</v>
      </c>
      <c r="G97">
        <v>231.4</v>
      </c>
      <c r="H97">
        <v>232</v>
      </c>
      <c r="I97">
        <v>232.6</v>
      </c>
      <c r="J97">
        <v>233.2</v>
      </c>
      <c r="K97">
        <v>233.8</v>
      </c>
      <c r="L97">
        <v>234.4</v>
      </c>
      <c r="M97" s="9">
        <f t="shared" si="1"/>
        <v>5</v>
      </c>
    </row>
    <row r="98" spans="2:13" ht="12.75">
      <c r="B98">
        <v>1559</v>
      </c>
      <c r="C98">
        <v>235</v>
      </c>
      <c r="D98">
        <v>235.6</v>
      </c>
      <c r="E98">
        <v>236.2</v>
      </c>
      <c r="F98">
        <v>236.8</v>
      </c>
      <c r="G98">
        <v>237.4</v>
      </c>
      <c r="H98">
        <v>238</v>
      </c>
      <c r="I98">
        <v>238.6</v>
      </c>
      <c r="J98">
        <v>239.2</v>
      </c>
      <c r="K98">
        <v>239.8</v>
      </c>
      <c r="L98">
        <v>240.4</v>
      </c>
      <c r="M98" s="9">
        <f t="shared" si="1"/>
        <v>6</v>
      </c>
    </row>
    <row r="99" spans="2:13" ht="12.75">
      <c r="B99">
        <v>1559.1</v>
      </c>
      <c r="C99">
        <v>241</v>
      </c>
      <c r="D99">
        <v>241.6</v>
      </c>
      <c r="E99">
        <v>242.2</v>
      </c>
      <c r="F99">
        <v>242.8</v>
      </c>
      <c r="G99">
        <v>243.4</v>
      </c>
      <c r="H99">
        <v>244</v>
      </c>
      <c r="I99">
        <v>244.6</v>
      </c>
      <c r="J99">
        <v>245.2</v>
      </c>
      <c r="K99">
        <v>245.8</v>
      </c>
      <c r="L99">
        <v>246.4</v>
      </c>
      <c r="M99" s="9">
        <f t="shared" si="1"/>
        <v>6</v>
      </c>
    </row>
    <row r="100" spans="2:13" ht="12.75">
      <c r="B100">
        <v>1559.2</v>
      </c>
      <c r="C100">
        <v>247</v>
      </c>
      <c r="D100">
        <v>247.5</v>
      </c>
      <c r="E100">
        <v>248</v>
      </c>
      <c r="F100">
        <v>248.5</v>
      </c>
      <c r="G100">
        <v>249</v>
      </c>
      <c r="H100">
        <v>249.5</v>
      </c>
      <c r="I100">
        <v>250</v>
      </c>
      <c r="J100">
        <v>250.5</v>
      </c>
      <c r="K100">
        <v>251</v>
      </c>
      <c r="L100">
        <v>251.5</v>
      </c>
      <c r="M100" s="9">
        <f t="shared" si="1"/>
        <v>6</v>
      </c>
    </row>
    <row r="101" spans="2:13" ht="12.75">
      <c r="B101">
        <v>1559.3</v>
      </c>
      <c r="C101">
        <v>252</v>
      </c>
      <c r="D101">
        <v>252.6</v>
      </c>
      <c r="E101">
        <v>253.2</v>
      </c>
      <c r="F101">
        <v>253.8</v>
      </c>
      <c r="G101">
        <v>254.4</v>
      </c>
      <c r="H101">
        <v>255</v>
      </c>
      <c r="I101">
        <v>255.6</v>
      </c>
      <c r="J101">
        <v>256.2</v>
      </c>
      <c r="K101">
        <v>256.8</v>
      </c>
      <c r="L101">
        <v>257.4</v>
      </c>
      <c r="M101" s="9">
        <f t="shared" si="1"/>
        <v>5</v>
      </c>
    </row>
    <row r="102" spans="2:13" ht="12.75">
      <c r="B102">
        <v>1559.4</v>
      </c>
      <c r="C102">
        <v>258</v>
      </c>
      <c r="D102">
        <v>258.6</v>
      </c>
      <c r="E102">
        <v>259.2</v>
      </c>
      <c r="F102">
        <v>259.8</v>
      </c>
      <c r="G102">
        <v>260.4</v>
      </c>
      <c r="H102">
        <v>261</v>
      </c>
      <c r="I102">
        <v>261.6</v>
      </c>
      <c r="J102">
        <v>262.2</v>
      </c>
      <c r="K102">
        <v>262.8</v>
      </c>
      <c r="L102">
        <v>263.4</v>
      </c>
      <c r="M102" s="9">
        <f t="shared" si="1"/>
        <v>6</v>
      </c>
    </row>
    <row r="103" spans="2:13" ht="12.75">
      <c r="B103">
        <v>1559.5</v>
      </c>
      <c r="C103">
        <v>264</v>
      </c>
      <c r="D103">
        <v>264.6</v>
      </c>
      <c r="E103">
        <v>265.2</v>
      </c>
      <c r="F103">
        <v>265.8</v>
      </c>
      <c r="G103">
        <v>266.4</v>
      </c>
      <c r="H103">
        <v>267</v>
      </c>
      <c r="I103">
        <v>267.6</v>
      </c>
      <c r="J103">
        <v>268.2</v>
      </c>
      <c r="K103">
        <v>268.8</v>
      </c>
      <c r="L103">
        <v>269.4</v>
      </c>
      <c r="M103" s="9">
        <f t="shared" si="1"/>
        <v>6</v>
      </c>
    </row>
    <row r="104" spans="2:13" ht="12.75">
      <c r="B104">
        <v>1559.6</v>
      </c>
      <c r="C104">
        <v>270</v>
      </c>
      <c r="D104">
        <v>270.5</v>
      </c>
      <c r="E104">
        <v>271</v>
      </c>
      <c r="F104">
        <v>271.5</v>
      </c>
      <c r="G104">
        <v>272</v>
      </c>
      <c r="H104">
        <v>272.5</v>
      </c>
      <c r="I104">
        <v>273</v>
      </c>
      <c r="J104">
        <v>273.5</v>
      </c>
      <c r="K104">
        <v>274</v>
      </c>
      <c r="L104">
        <v>274.5</v>
      </c>
      <c r="M104" s="9">
        <f t="shared" si="1"/>
        <v>6</v>
      </c>
    </row>
    <row r="105" spans="2:13" ht="12.75">
      <c r="B105">
        <v>1559.7</v>
      </c>
      <c r="C105">
        <v>275</v>
      </c>
      <c r="D105">
        <v>275.6</v>
      </c>
      <c r="E105">
        <v>276.2</v>
      </c>
      <c r="F105">
        <v>276.8</v>
      </c>
      <c r="G105">
        <v>277.4</v>
      </c>
      <c r="H105">
        <v>278</v>
      </c>
      <c r="I105">
        <v>278.6</v>
      </c>
      <c r="J105">
        <v>279.2</v>
      </c>
      <c r="K105">
        <v>279.8</v>
      </c>
      <c r="L105">
        <v>280.4</v>
      </c>
      <c r="M105" s="9">
        <f t="shared" si="1"/>
        <v>5</v>
      </c>
    </row>
    <row r="106" spans="2:13" ht="12.75">
      <c r="B106">
        <v>1559.8</v>
      </c>
      <c r="C106">
        <v>281</v>
      </c>
      <c r="D106">
        <v>281.6</v>
      </c>
      <c r="E106">
        <v>282.2</v>
      </c>
      <c r="F106">
        <v>282.8</v>
      </c>
      <c r="G106">
        <v>283.4</v>
      </c>
      <c r="H106">
        <v>284</v>
      </c>
      <c r="I106">
        <v>284.6</v>
      </c>
      <c r="J106">
        <v>285.2</v>
      </c>
      <c r="K106">
        <v>285.8</v>
      </c>
      <c r="L106">
        <v>286.4</v>
      </c>
      <c r="M106" s="9">
        <f t="shared" si="1"/>
        <v>6</v>
      </c>
    </row>
    <row r="107" spans="2:13" ht="12.75">
      <c r="B107">
        <v>1559.9</v>
      </c>
      <c r="C107">
        <v>287</v>
      </c>
      <c r="D107">
        <v>287.6</v>
      </c>
      <c r="E107">
        <v>288.2</v>
      </c>
      <c r="F107">
        <v>288.8</v>
      </c>
      <c r="G107">
        <v>289.4</v>
      </c>
      <c r="H107">
        <v>290</v>
      </c>
      <c r="I107">
        <v>290.6</v>
      </c>
      <c r="J107">
        <v>291.2</v>
      </c>
      <c r="K107">
        <v>291.8</v>
      </c>
      <c r="L107">
        <v>292.4</v>
      </c>
      <c r="M107" s="9">
        <f t="shared" si="1"/>
        <v>6</v>
      </c>
    </row>
    <row r="108" spans="2:13" ht="12.75">
      <c r="B108">
        <v>1560</v>
      </c>
      <c r="C108">
        <v>293</v>
      </c>
      <c r="D108">
        <v>293.9</v>
      </c>
      <c r="E108">
        <v>294.8</v>
      </c>
      <c r="F108">
        <v>295.7</v>
      </c>
      <c r="G108">
        <v>296.6</v>
      </c>
      <c r="H108">
        <v>297.5</v>
      </c>
      <c r="I108">
        <v>298.4</v>
      </c>
      <c r="J108">
        <v>299.3</v>
      </c>
      <c r="K108">
        <v>300.2</v>
      </c>
      <c r="L108">
        <v>301.1</v>
      </c>
      <c r="M108" s="9">
        <f t="shared" si="1"/>
        <v>6</v>
      </c>
    </row>
    <row r="109" spans="2:13" ht="12.75">
      <c r="B109">
        <v>1560.1</v>
      </c>
      <c r="C109">
        <v>302</v>
      </c>
      <c r="D109">
        <v>303</v>
      </c>
      <c r="E109">
        <v>304</v>
      </c>
      <c r="F109">
        <v>305</v>
      </c>
      <c r="G109">
        <v>306</v>
      </c>
      <c r="H109">
        <v>307</v>
      </c>
      <c r="I109">
        <v>308</v>
      </c>
      <c r="J109">
        <v>309</v>
      </c>
      <c r="K109">
        <v>310</v>
      </c>
      <c r="L109">
        <v>311</v>
      </c>
      <c r="M109" s="9">
        <f t="shared" si="1"/>
        <v>9</v>
      </c>
    </row>
    <row r="110" spans="2:13" ht="12.75">
      <c r="B110">
        <v>1560.2</v>
      </c>
      <c r="C110">
        <v>312</v>
      </c>
      <c r="D110">
        <v>313</v>
      </c>
      <c r="E110">
        <v>314</v>
      </c>
      <c r="F110">
        <v>315</v>
      </c>
      <c r="G110">
        <v>316</v>
      </c>
      <c r="H110">
        <v>317</v>
      </c>
      <c r="I110">
        <v>318</v>
      </c>
      <c r="J110">
        <v>319</v>
      </c>
      <c r="K110">
        <v>320</v>
      </c>
      <c r="L110">
        <v>321</v>
      </c>
      <c r="M110" s="9">
        <f t="shared" si="1"/>
        <v>10</v>
      </c>
    </row>
    <row r="111" spans="2:13" ht="12.75">
      <c r="B111">
        <v>1560.3</v>
      </c>
      <c r="C111">
        <v>322</v>
      </c>
      <c r="D111">
        <v>322.9</v>
      </c>
      <c r="E111">
        <v>323.8</v>
      </c>
      <c r="F111">
        <v>324.7</v>
      </c>
      <c r="G111">
        <v>325.6</v>
      </c>
      <c r="H111">
        <v>326.5</v>
      </c>
      <c r="I111">
        <v>327.4</v>
      </c>
      <c r="J111">
        <v>328.3</v>
      </c>
      <c r="K111">
        <v>329.2</v>
      </c>
      <c r="L111">
        <v>330.1</v>
      </c>
      <c r="M111" s="9">
        <f t="shared" si="1"/>
        <v>10</v>
      </c>
    </row>
    <row r="112" spans="2:13" ht="12.75">
      <c r="B112">
        <v>1560.4</v>
      </c>
      <c r="C112">
        <v>331</v>
      </c>
      <c r="D112">
        <v>332</v>
      </c>
      <c r="E112">
        <v>333</v>
      </c>
      <c r="F112">
        <v>334</v>
      </c>
      <c r="G112">
        <v>335</v>
      </c>
      <c r="H112">
        <v>336</v>
      </c>
      <c r="I112">
        <v>337</v>
      </c>
      <c r="J112">
        <v>338</v>
      </c>
      <c r="K112">
        <v>339</v>
      </c>
      <c r="L112">
        <v>340</v>
      </c>
      <c r="M112" s="9">
        <f t="shared" si="1"/>
        <v>9</v>
      </c>
    </row>
    <row r="113" spans="2:13" ht="12.75">
      <c r="B113">
        <v>1560.5</v>
      </c>
      <c r="C113">
        <v>341</v>
      </c>
      <c r="D113">
        <v>342</v>
      </c>
      <c r="E113">
        <v>343</v>
      </c>
      <c r="F113">
        <v>344</v>
      </c>
      <c r="G113">
        <v>345</v>
      </c>
      <c r="H113">
        <v>346</v>
      </c>
      <c r="I113">
        <v>347</v>
      </c>
      <c r="J113">
        <v>348</v>
      </c>
      <c r="K113">
        <v>349</v>
      </c>
      <c r="L113">
        <v>350</v>
      </c>
      <c r="M113" s="9">
        <f t="shared" si="1"/>
        <v>10</v>
      </c>
    </row>
    <row r="114" spans="2:13" ht="12.75">
      <c r="B114">
        <v>1560.6</v>
      </c>
      <c r="C114">
        <v>351</v>
      </c>
      <c r="D114">
        <v>351.9</v>
      </c>
      <c r="E114">
        <v>352.8</v>
      </c>
      <c r="F114">
        <v>353.7</v>
      </c>
      <c r="G114">
        <v>354.6</v>
      </c>
      <c r="H114">
        <v>355.5</v>
      </c>
      <c r="I114">
        <v>356.4</v>
      </c>
      <c r="J114">
        <v>357.3</v>
      </c>
      <c r="K114">
        <v>358.2</v>
      </c>
      <c r="L114">
        <v>359.1</v>
      </c>
      <c r="M114" s="9">
        <f t="shared" si="1"/>
        <v>10</v>
      </c>
    </row>
    <row r="115" spans="2:13" ht="12.75">
      <c r="B115">
        <v>1560.7</v>
      </c>
      <c r="C115">
        <v>360</v>
      </c>
      <c r="D115">
        <v>361</v>
      </c>
      <c r="E115">
        <v>362</v>
      </c>
      <c r="F115">
        <v>363</v>
      </c>
      <c r="G115">
        <v>364</v>
      </c>
      <c r="H115">
        <v>365</v>
      </c>
      <c r="I115">
        <v>366</v>
      </c>
      <c r="J115">
        <v>367</v>
      </c>
      <c r="K115">
        <v>368</v>
      </c>
      <c r="L115">
        <v>369</v>
      </c>
      <c r="M115" s="9">
        <f t="shared" si="1"/>
        <v>9</v>
      </c>
    </row>
    <row r="116" spans="2:13" ht="12.75">
      <c r="B116">
        <v>1560.8</v>
      </c>
      <c r="C116">
        <v>370</v>
      </c>
      <c r="D116">
        <v>371</v>
      </c>
      <c r="E116">
        <v>372</v>
      </c>
      <c r="F116">
        <v>373</v>
      </c>
      <c r="G116">
        <v>374</v>
      </c>
      <c r="H116">
        <v>375</v>
      </c>
      <c r="I116">
        <v>376</v>
      </c>
      <c r="J116">
        <v>377</v>
      </c>
      <c r="K116">
        <v>378</v>
      </c>
      <c r="L116">
        <v>379</v>
      </c>
      <c r="M116" s="9">
        <f t="shared" si="1"/>
        <v>10</v>
      </c>
    </row>
    <row r="117" spans="2:13" ht="12.75">
      <c r="B117">
        <v>1560.9</v>
      </c>
      <c r="C117">
        <v>380</v>
      </c>
      <c r="D117">
        <v>380.9</v>
      </c>
      <c r="E117">
        <v>381.8</v>
      </c>
      <c r="F117">
        <v>382.7</v>
      </c>
      <c r="G117">
        <v>383.6</v>
      </c>
      <c r="H117">
        <v>384.5</v>
      </c>
      <c r="I117">
        <v>385.4</v>
      </c>
      <c r="J117">
        <v>386.3</v>
      </c>
      <c r="K117">
        <v>387.2</v>
      </c>
      <c r="L117">
        <v>388.1</v>
      </c>
      <c r="M117" s="9">
        <f t="shared" si="1"/>
        <v>10</v>
      </c>
    </row>
    <row r="118" spans="2:13" ht="12.75">
      <c r="B118">
        <v>1561</v>
      </c>
      <c r="C118">
        <v>389</v>
      </c>
      <c r="D118">
        <v>390</v>
      </c>
      <c r="E118">
        <v>391</v>
      </c>
      <c r="F118">
        <v>392</v>
      </c>
      <c r="G118">
        <v>393</v>
      </c>
      <c r="H118">
        <v>394</v>
      </c>
      <c r="I118">
        <v>395</v>
      </c>
      <c r="J118">
        <v>396</v>
      </c>
      <c r="K118">
        <v>397</v>
      </c>
      <c r="L118">
        <v>398</v>
      </c>
      <c r="M118" s="9">
        <f t="shared" si="1"/>
        <v>9</v>
      </c>
    </row>
    <row r="119" spans="2:13" ht="12.75">
      <c r="B119">
        <v>1561.1</v>
      </c>
      <c r="C119">
        <v>399</v>
      </c>
      <c r="D119">
        <v>400</v>
      </c>
      <c r="E119">
        <v>401</v>
      </c>
      <c r="F119">
        <v>402</v>
      </c>
      <c r="G119">
        <v>403</v>
      </c>
      <c r="H119">
        <v>404</v>
      </c>
      <c r="I119">
        <v>405</v>
      </c>
      <c r="J119">
        <v>406</v>
      </c>
      <c r="K119">
        <v>407</v>
      </c>
      <c r="L119">
        <v>408</v>
      </c>
      <c r="M119" s="9">
        <f t="shared" si="1"/>
        <v>10</v>
      </c>
    </row>
    <row r="120" spans="2:13" ht="12.75">
      <c r="B120">
        <v>1561.2</v>
      </c>
      <c r="C120">
        <v>409</v>
      </c>
      <c r="D120">
        <v>409.9</v>
      </c>
      <c r="E120">
        <v>410.8</v>
      </c>
      <c r="F120">
        <v>411.7</v>
      </c>
      <c r="G120">
        <v>412.6</v>
      </c>
      <c r="H120">
        <v>413.5</v>
      </c>
      <c r="I120">
        <v>414.4</v>
      </c>
      <c r="J120">
        <v>415.3</v>
      </c>
      <c r="K120">
        <v>416.2</v>
      </c>
      <c r="L120">
        <v>417.1</v>
      </c>
      <c r="M120" s="9">
        <f t="shared" si="1"/>
        <v>10</v>
      </c>
    </row>
    <row r="121" spans="2:13" ht="12.75">
      <c r="B121">
        <v>1561.3</v>
      </c>
      <c r="C121">
        <v>418</v>
      </c>
      <c r="D121">
        <v>419</v>
      </c>
      <c r="E121">
        <v>420</v>
      </c>
      <c r="F121">
        <v>421</v>
      </c>
      <c r="G121">
        <v>422</v>
      </c>
      <c r="H121">
        <v>423</v>
      </c>
      <c r="I121">
        <v>424</v>
      </c>
      <c r="J121">
        <v>425</v>
      </c>
      <c r="K121">
        <v>426</v>
      </c>
      <c r="L121">
        <v>427</v>
      </c>
      <c r="M121" s="9">
        <f t="shared" si="1"/>
        <v>9</v>
      </c>
    </row>
    <row r="122" spans="2:13" ht="12.75">
      <c r="B122">
        <v>1561.4</v>
      </c>
      <c r="C122">
        <v>428</v>
      </c>
      <c r="D122">
        <v>429</v>
      </c>
      <c r="E122">
        <v>430</v>
      </c>
      <c r="F122">
        <v>431</v>
      </c>
      <c r="G122">
        <v>432</v>
      </c>
      <c r="H122">
        <v>433</v>
      </c>
      <c r="I122">
        <v>434</v>
      </c>
      <c r="J122">
        <v>435</v>
      </c>
      <c r="K122">
        <v>436</v>
      </c>
      <c r="L122">
        <v>437</v>
      </c>
      <c r="M122" s="9">
        <f t="shared" si="1"/>
        <v>10</v>
      </c>
    </row>
    <row r="123" spans="2:13" ht="12.75">
      <c r="B123">
        <v>1561.5</v>
      </c>
      <c r="C123">
        <v>438</v>
      </c>
      <c r="D123">
        <v>438.9</v>
      </c>
      <c r="E123">
        <v>439.8</v>
      </c>
      <c r="F123">
        <v>440.7</v>
      </c>
      <c r="G123">
        <v>441.6</v>
      </c>
      <c r="H123">
        <v>442.5</v>
      </c>
      <c r="I123">
        <v>443.4</v>
      </c>
      <c r="J123">
        <v>444.3</v>
      </c>
      <c r="K123">
        <v>445.2</v>
      </c>
      <c r="L123">
        <v>446.1</v>
      </c>
      <c r="M123" s="9">
        <f t="shared" si="1"/>
        <v>10</v>
      </c>
    </row>
    <row r="124" spans="2:13" ht="12.75">
      <c r="B124">
        <v>1561.6</v>
      </c>
      <c r="C124">
        <v>447</v>
      </c>
      <c r="D124">
        <v>448</v>
      </c>
      <c r="E124">
        <v>449</v>
      </c>
      <c r="F124">
        <v>450</v>
      </c>
      <c r="G124">
        <v>451</v>
      </c>
      <c r="H124">
        <v>452</v>
      </c>
      <c r="I124">
        <v>453</v>
      </c>
      <c r="J124">
        <v>454</v>
      </c>
      <c r="K124">
        <v>455</v>
      </c>
      <c r="L124">
        <v>456</v>
      </c>
      <c r="M124" s="9">
        <f t="shared" si="1"/>
        <v>9</v>
      </c>
    </row>
    <row r="125" spans="2:13" ht="12.75">
      <c r="B125">
        <v>1561.7</v>
      </c>
      <c r="C125">
        <v>457</v>
      </c>
      <c r="D125">
        <v>458</v>
      </c>
      <c r="E125">
        <v>459</v>
      </c>
      <c r="F125">
        <v>460</v>
      </c>
      <c r="G125">
        <v>461</v>
      </c>
      <c r="H125">
        <v>462</v>
      </c>
      <c r="I125">
        <v>463</v>
      </c>
      <c r="J125">
        <v>464</v>
      </c>
      <c r="K125">
        <v>465</v>
      </c>
      <c r="L125">
        <v>466</v>
      </c>
      <c r="M125" s="9">
        <f t="shared" si="1"/>
        <v>10</v>
      </c>
    </row>
    <row r="126" spans="2:13" ht="12.75">
      <c r="B126">
        <v>1561.8</v>
      </c>
      <c r="C126">
        <v>467</v>
      </c>
      <c r="D126">
        <v>467.9</v>
      </c>
      <c r="E126">
        <v>468.8</v>
      </c>
      <c r="F126">
        <v>469.7</v>
      </c>
      <c r="G126">
        <v>470.6</v>
      </c>
      <c r="H126">
        <v>471.5</v>
      </c>
      <c r="I126">
        <v>472.4</v>
      </c>
      <c r="J126">
        <v>473.3</v>
      </c>
      <c r="K126">
        <v>474.2</v>
      </c>
      <c r="L126">
        <v>475.1</v>
      </c>
      <c r="M126" s="9">
        <f t="shared" si="1"/>
        <v>10</v>
      </c>
    </row>
    <row r="127" spans="2:13" ht="12.75">
      <c r="B127">
        <v>1561.9</v>
      </c>
      <c r="C127">
        <v>476</v>
      </c>
      <c r="D127">
        <v>477</v>
      </c>
      <c r="E127">
        <v>478</v>
      </c>
      <c r="F127">
        <v>479</v>
      </c>
      <c r="G127">
        <v>480</v>
      </c>
      <c r="H127">
        <v>481</v>
      </c>
      <c r="I127">
        <v>482</v>
      </c>
      <c r="J127">
        <v>483</v>
      </c>
      <c r="K127">
        <v>484</v>
      </c>
      <c r="L127">
        <v>485</v>
      </c>
      <c r="M127" s="9">
        <f t="shared" si="1"/>
        <v>9</v>
      </c>
    </row>
    <row r="128" spans="2:13" ht="12.75">
      <c r="B128">
        <v>1562</v>
      </c>
      <c r="C128">
        <v>486</v>
      </c>
      <c r="D128">
        <v>487.2</v>
      </c>
      <c r="E128">
        <v>488.4</v>
      </c>
      <c r="F128">
        <v>489.6</v>
      </c>
      <c r="G128">
        <v>490.8</v>
      </c>
      <c r="H128">
        <v>492</v>
      </c>
      <c r="I128">
        <v>493.2</v>
      </c>
      <c r="J128">
        <v>494.4</v>
      </c>
      <c r="K128">
        <v>495.6</v>
      </c>
      <c r="L128">
        <v>496.8</v>
      </c>
      <c r="M128" s="9">
        <f t="shared" si="1"/>
        <v>10</v>
      </c>
    </row>
    <row r="129" spans="2:13" ht="12.75">
      <c r="B129">
        <v>1562.1</v>
      </c>
      <c r="C129">
        <v>498</v>
      </c>
      <c r="D129">
        <v>499.3</v>
      </c>
      <c r="E129">
        <v>500.6</v>
      </c>
      <c r="F129">
        <v>501.9</v>
      </c>
      <c r="G129">
        <v>503.2</v>
      </c>
      <c r="H129">
        <v>504.5</v>
      </c>
      <c r="I129">
        <v>505.8</v>
      </c>
      <c r="J129">
        <v>507.1</v>
      </c>
      <c r="K129">
        <v>508.4</v>
      </c>
      <c r="L129">
        <v>509.7</v>
      </c>
      <c r="M129" s="9">
        <f t="shared" si="1"/>
        <v>12</v>
      </c>
    </row>
    <row r="130" spans="2:13" ht="12.75">
      <c r="B130">
        <v>1562.2</v>
      </c>
      <c r="C130">
        <v>511</v>
      </c>
      <c r="D130">
        <v>512.2</v>
      </c>
      <c r="E130">
        <v>513.4</v>
      </c>
      <c r="F130">
        <v>514.6</v>
      </c>
      <c r="G130">
        <v>515.8</v>
      </c>
      <c r="H130">
        <v>517</v>
      </c>
      <c r="I130">
        <v>518.2</v>
      </c>
      <c r="J130">
        <v>519.4</v>
      </c>
      <c r="K130">
        <v>520.6</v>
      </c>
      <c r="L130">
        <v>521.8</v>
      </c>
      <c r="M130" s="9">
        <f t="shared" si="1"/>
        <v>13</v>
      </c>
    </row>
    <row r="131" spans="2:13" ht="12.75">
      <c r="B131">
        <v>1562.3</v>
      </c>
      <c r="C131">
        <v>523</v>
      </c>
      <c r="D131">
        <v>524.3</v>
      </c>
      <c r="E131">
        <v>525.6</v>
      </c>
      <c r="F131">
        <v>526.9</v>
      </c>
      <c r="G131">
        <v>528.2</v>
      </c>
      <c r="H131">
        <v>529.5</v>
      </c>
      <c r="I131">
        <v>530.8</v>
      </c>
      <c r="J131">
        <v>532.1</v>
      </c>
      <c r="K131">
        <v>533.4</v>
      </c>
      <c r="L131">
        <v>534.7</v>
      </c>
      <c r="M131" s="9">
        <f t="shared" si="1"/>
        <v>12</v>
      </c>
    </row>
    <row r="132" spans="2:13" ht="12.75">
      <c r="B132">
        <v>1562.4</v>
      </c>
      <c r="C132">
        <v>536</v>
      </c>
      <c r="D132">
        <v>537.2</v>
      </c>
      <c r="E132">
        <v>538.4</v>
      </c>
      <c r="F132">
        <v>539.6</v>
      </c>
      <c r="G132">
        <v>540.8</v>
      </c>
      <c r="H132">
        <v>542</v>
      </c>
      <c r="I132">
        <v>543.2</v>
      </c>
      <c r="J132">
        <v>544.4</v>
      </c>
      <c r="K132">
        <v>545.6</v>
      </c>
      <c r="L132">
        <v>546.8</v>
      </c>
      <c r="M132" s="9">
        <f t="shared" si="1"/>
        <v>13</v>
      </c>
    </row>
    <row r="133" spans="2:13" ht="12.75">
      <c r="B133">
        <v>1562.5</v>
      </c>
      <c r="C133">
        <v>548</v>
      </c>
      <c r="D133">
        <v>549.2</v>
      </c>
      <c r="E133">
        <v>550.4</v>
      </c>
      <c r="F133">
        <v>551.6</v>
      </c>
      <c r="G133">
        <v>552.8</v>
      </c>
      <c r="H133">
        <v>554</v>
      </c>
      <c r="I133">
        <v>555.2</v>
      </c>
      <c r="J133">
        <v>556.4</v>
      </c>
      <c r="K133">
        <v>557.6</v>
      </c>
      <c r="L133">
        <v>558.8</v>
      </c>
      <c r="M133" s="9">
        <f t="shared" si="1"/>
        <v>12</v>
      </c>
    </row>
    <row r="134" spans="2:13" ht="12.75">
      <c r="B134">
        <v>1562.6</v>
      </c>
      <c r="C134">
        <v>560</v>
      </c>
      <c r="D134">
        <v>561.3</v>
      </c>
      <c r="E134">
        <v>562.6</v>
      </c>
      <c r="F134">
        <v>563.9</v>
      </c>
      <c r="G134">
        <v>565.2</v>
      </c>
      <c r="H134">
        <v>566.5</v>
      </c>
      <c r="I134">
        <v>567.8</v>
      </c>
      <c r="J134">
        <v>569.1</v>
      </c>
      <c r="K134">
        <v>570.4</v>
      </c>
      <c r="L134">
        <v>571.7</v>
      </c>
      <c r="M134" s="9">
        <f t="shared" si="1"/>
        <v>12</v>
      </c>
    </row>
    <row r="135" spans="2:13" ht="12.75">
      <c r="B135">
        <v>1562.7</v>
      </c>
      <c r="C135">
        <v>573</v>
      </c>
      <c r="D135">
        <v>574.2</v>
      </c>
      <c r="E135">
        <v>575.4</v>
      </c>
      <c r="F135">
        <v>576.6</v>
      </c>
      <c r="G135">
        <v>577.8</v>
      </c>
      <c r="H135">
        <v>579</v>
      </c>
      <c r="I135">
        <v>580.2</v>
      </c>
      <c r="J135">
        <v>581.4</v>
      </c>
      <c r="K135">
        <v>582.6</v>
      </c>
      <c r="L135">
        <v>583.8</v>
      </c>
      <c r="M135" s="9">
        <f t="shared" si="1"/>
        <v>13</v>
      </c>
    </row>
    <row r="136" spans="2:13" ht="12.75">
      <c r="B136">
        <v>1562.8</v>
      </c>
      <c r="C136">
        <v>585</v>
      </c>
      <c r="D136">
        <v>586.2</v>
      </c>
      <c r="E136">
        <v>587.4</v>
      </c>
      <c r="F136">
        <v>588.6</v>
      </c>
      <c r="G136">
        <v>589.8</v>
      </c>
      <c r="H136">
        <v>591</v>
      </c>
      <c r="I136">
        <v>592.2</v>
      </c>
      <c r="J136">
        <v>593.4</v>
      </c>
      <c r="K136">
        <v>594.6</v>
      </c>
      <c r="L136">
        <v>595.8</v>
      </c>
      <c r="M136" s="9">
        <f t="shared" si="1"/>
        <v>12</v>
      </c>
    </row>
    <row r="137" spans="2:13" ht="12.75">
      <c r="B137">
        <v>1562.9</v>
      </c>
      <c r="C137">
        <v>597</v>
      </c>
      <c r="D137">
        <v>598.3</v>
      </c>
      <c r="E137">
        <v>599.6</v>
      </c>
      <c r="F137">
        <v>600.9</v>
      </c>
      <c r="G137">
        <v>602.2</v>
      </c>
      <c r="H137">
        <v>603.5</v>
      </c>
      <c r="I137">
        <v>604.8</v>
      </c>
      <c r="J137">
        <v>606.1</v>
      </c>
      <c r="K137">
        <v>607.4</v>
      </c>
      <c r="L137">
        <v>608.7</v>
      </c>
      <c r="M137" s="9">
        <f aca="true" t="shared" si="2" ref="M137:M200">C137-C136</f>
        <v>12</v>
      </c>
    </row>
    <row r="138" spans="2:13" ht="12.75">
      <c r="B138">
        <v>1563</v>
      </c>
      <c r="C138">
        <v>610</v>
      </c>
      <c r="D138">
        <v>611.2</v>
      </c>
      <c r="E138">
        <v>612.4</v>
      </c>
      <c r="F138">
        <v>613.6</v>
      </c>
      <c r="G138">
        <v>614.8</v>
      </c>
      <c r="H138">
        <v>616</v>
      </c>
      <c r="I138">
        <v>617.2</v>
      </c>
      <c r="J138">
        <v>618.4</v>
      </c>
      <c r="K138">
        <v>619.6</v>
      </c>
      <c r="L138">
        <v>620.8</v>
      </c>
      <c r="M138" s="9">
        <f t="shared" si="2"/>
        <v>13</v>
      </c>
    </row>
    <row r="139" spans="2:13" ht="12.75">
      <c r="B139">
        <v>1563.1</v>
      </c>
      <c r="C139">
        <v>622</v>
      </c>
      <c r="D139">
        <v>623.2</v>
      </c>
      <c r="E139">
        <v>624.4</v>
      </c>
      <c r="F139">
        <v>625.6</v>
      </c>
      <c r="G139">
        <v>626.8</v>
      </c>
      <c r="H139">
        <v>628</v>
      </c>
      <c r="I139">
        <v>629.2</v>
      </c>
      <c r="J139">
        <v>630.4</v>
      </c>
      <c r="K139">
        <v>631.6</v>
      </c>
      <c r="L139">
        <v>632.8</v>
      </c>
      <c r="M139" s="9">
        <f t="shared" si="2"/>
        <v>12</v>
      </c>
    </row>
    <row r="140" spans="2:13" ht="12.75">
      <c r="B140">
        <v>1563.2</v>
      </c>
      <c r="C140">
        <v>634</v>
      </c>
      <c r="D140">
        <v>635.3</v>
      </c>
      <c r="E140">
        <v>636.6</v>
      </c>
      <c r="F140">
        <v>637.9</v>
      </c>
      <c r="G140">
        <v>639.2</v>
      </c>
      <c r="H140">
        <v>640.5</v>
      </c>
      <c r="I140">
        <v>641.8</v>
      </c>
      <c r="J140">
        <v>643.1</v>
      </c>
      <c r="K140">
        <v>644.4</v>
      </c>
      <c r="L140">
        <v>645.7</v>
      </c>
      <c r="M140" s="9">
        <f t="shared" si="2"/>
        <v>12</v>
      </c>
    </row>
    <row r="141" spans="2:13" ht="12.75">
      <c r="B141">
        <v>1563.3</v>
      </c>
      <c r="C141">
        <v>647</v>
      </c>
      <c r="D141">
        <v>648.2</v>
      </c>
      <c r="E141">
        <v>649.4</v>
      </c>
      <c r="F141">
        <v>650.6</v>
      </c>
      <c r="G141">
        <v>651.8</v>
      </c>
      <c r="H141">
        <v>653</v>
      </c>
      <c r="I141">
        <v>654.2</v>
      </c>
      <c r="J141">
        <v>655.4</v>
      </c>
      <c r="K141">
        <v>656.6</v>
      </c>
      <c r="L141">
        <v>657.8</v>
      </c>
      <c r="M141" s="9">
        <f t="shared" si="2"/>
        <v>13</v>
      </c>
    </row>
    <row r="142" spans="2:13" ht="12.75">
      <c r="B142">
        <v>1563.4</v>
      </c>
      <c r="C142">
        <v>659</v>
      </c>
      <c r="D142">
        <v>660.2</v>
      </c>
      <c r="E142">
        <v>661.4</v>
      </c>
      <c r="F142">
        <v>662.6</v>
      </c>
      <c r="G142">
        <v>663.8</v>
      </c>
      <c r="H142">
        <v>665</v>
      </c>
      <c r="I142">
        <v>666.2</v>
      </c>
      <c r="J142">
        <v>667.4</v>
      </c>
      <c r="K142">
        <v>668.6</v>
      </c>
      <c r="L142">
        <v>669.8</v>
      </c>
      <c r="M142" s="9">
        <f t="shared" si="2"/>
        <v>12</v>
      </c>
    </row>
    <row r="143" spans="2:13" ht="12.75">
      <c r="B143">
        <v>1563.5</v>
      </c>
      <c r="C143">
        <v>671</v>
      </c>
      <c r="D143">
        <v>672.3</v>
      </c>
      <c r="E143">
        <v>673.6</v>
      </c>
      <c r="F143">
        <v>674.9</v>
      </c>
      <c r="G143">
        <v>676.2</v>
      </c>
      <c r="H143">
        <v>677.5</v>
      </c>
      <c r="I143">
        <v>678.8</v>
      </c>
      <c r="J143">
        <v>680.1</v>
      </c>
      <c r="K143">
        <v>681.4</v>
      </c>
      <c r="L143">
        <v>682.7</v>
      </c>
      <c r="M143" s="9">
        <f t="shared" si="2"/>
        <v>12</v>
      </c>
    </row>
    <row r="144" spans="2:13" ht="12.75">
      <c r="B144">
        <v>1563.6</v>
      </c>
      <c r="C144">
        <v>684</v>
      </c>
      <c r="D144">
        <v>685.2</v>
      </c>
      <c r="E144">
        <v>686.4</v>
      </c>
      <c r="F144">
        <v>687.6</v>
      </c>
      <c r="G144">
        <v>688.8</v>
      </c>
      <c r="H144">
        <v>690</v>
      </c>
      <c r="I144">
        <v>691.2</v>
      </c>
      <c r="J144">
        <v>692.4</v>
      </c>
      <c r="K144">
        <v>693.6</v>
      </c>
      <c r="L144">
        <v>694.8</v>
      </c>
      <c r="M144" s="9">
        <f t="shared" si="2"/>
        <v>13</v>
      </c>
    </row>
    <row r="145" spans="2:13" ht="12.75">
      <c r="B145">
        <v>1563.7</v>
      </c>
      <c r="C145">
        <v>696</v>
      </c>
      <c r="D145">
        <v>697.2</v>
      </c>
      <c r="E145">
        <v>698.4</v>
      </c>
      <c r="F145">
        <v>699.6</v>
      </c>
      <c r="G145">
        <v>700.8</v>
      </c>
      <c r="H145">
        <v>702</v>
      </c>
      <c r="I145">
        <v>703.2</v>
      </c>
      <c r="J145">
        <v>704.4</v>
      </c>
      <c r="K145">
        <v>705.6</v>
      </c>
      <c r="L145">
        <v>706.8</v>
      </c>
      <c r="M145" s="9">
        <f t="shared" si="2"/>
        <v>12</v>
      </c>
    </row>
    <row r="146" spans="2:13" ht="12.75">
      <c r="B146">
        <v>1563.8</v>
      </c>
      <c r="C146">
        <v>708</v>
      </c>
      <c r="D146">
        <v>709.3</v>
      </c>
      <c r="E146">
        <v>710.6</v>
      </c>
      <c r="F146">
        <v>711.9</v>
      </c>
      <c r="G146">
        <v>713.2</v>
      </c>
      <c r="H146">
        <v>714.5</v>
      </c>
      <c r="I146">
        <v>715.8</v>
      </c>
      <c r="J146">
        <v>717.1</v>
      </c>
      <c r="K146">
        <v>718.4</v>
      </c>
      <c r="L146">
        <v>719.7</v>
      </c>
      <c r="M146" s="9">
        <f t="shared" si="2"/>
        <v>12</v>
      </c>
    </row>
    <row r="147" spans="2:13" ht="12.75">
      <c r="B147">
        <v>1563.9</v>
      </c>
      <c r="C147">
        <v>721</v>
      </c>
      <c r="D147">
        <v>722.2</v>
      </c>
      <c r="E147">
        <v>723.4</v>
      </c>
      <c r="F147">
        <v>724.6</v>
      </c>
      <c r="G147">
        <v>725.8</v>
      </c>
      <c r="H147">
        <v>727</v>
      </c>
      <c r="I147">
        <v>728.2</v>
      </c>
      <c r="J147">
        <v>729.4</v>
      </c>
      <c r="K147">
        <v>730.6</v>
      </c>
      <c r="L147">
        <v>731.8</v>
      </c>
      <c r="M147" s="9">
        <f t="shared" si="2"/>
        <v>13</v>
      </c>
    </row>
    <row r="148" spans="2:13" ht="12.75">
      <c r="B148">
        <v>1564</v>
      </c>
      <c r="C148">
        <v>733</v>
      </c>
      <c r="D148">
        <v>734.3</v>
      </c>
      <c r="E148">
        <v>735.6</v>
      </c>
      <c r="F148">
        <v>736.9</v>
      </c>
      <c r="G148">
        <v>738.2</v>
      </c>
      <c r="H148">
        <v>739.5</v>
      </c>
      <c r="I148">
        <v>740.8</v>
      </c>
      <c r="J148">
        <v>742.1</v>
      </c>
      <c r="K148">
        <v>743.4</v>
      </c>
      <c r="L148">
        <v>744.7</v>
      </c>
      <c r="M148" s="9">
        <f t="shared" si="2"/>
        <v>12</v>
      </c>
    </row>
    <row r="149" spans="2:13" ht="12.75">
      <c r="B149">
        <v>1564.1</v>
      </c>
      <c r="C149">
        <v>746</v>
      </c>
      <c r="D149">
        <v>747.3</v>
      </c>
      <c r="E149">
        <v>748.6</v>
      </c>
      <c r="F149">
        <v>749.9</v>
      </c>
      <c r="G149">
        <v>751.2</v>
      </c>
      <c r="H149">
        <v>752.5</v>
      </c>
      <c r="I149">
        <v>753.8</v>
      </c>
      <c r="J149">
        <v>755.1</v>
      </c>
      <c r="K149">
        <v>756.4</v>
      </c>
      <c r="L149">
        <v>757.7</v>
      </c>
      <c r="M149" s="9">
        <f t="shared" si="2"/>
        <v>13</v>
      </c>
    </row>
    <row r="150" spans="2:13" ht="12.75">
      <c r="B150">
        <v>1564.2</v>
      </c>
      <c r="C150">
        <v>759</v>
      </c>
      <c r="D150">
        <v>760.3</v>
      </c>
      <c r="E150">
        <v>761.6</v>
      </c>
      <c r="F150">
        <v>762.9</v>
      </c>
      <c r="G150">
        <v>764.2</v>
      </c>
      <c r="H150">
        <v>765.5</v>
      </c>
      <c r="I150">
        <v>766.8</v>
      </c>
      <c r="J150">
        <v>768.1</v>
      </c>
      <c r="K150">
        <v>769.4</v>
      </c>
      <c r="L150">
        <v>770.7</v>
      </c>
      <c r="M150" s="9">
        <f t="shared" si="2"/>
        <v>13</v>
      </c>
    </row>
    <row r="151" spans="2:13" ht="12.75">
      <c r="B151">
        <v>1564.3</v>
      </c>
      <c r="C151">
        <v>772</v>
      </c>
      <c r="D151">
        <v>773.3</v>
      </c>
      <c r="E151">
        <v>774.6</v>
      </c>
      <c r="F151">
        <v>775.9</v>
      </c>
      <c r="G151">
        <v>777.2</v>
      </c>
      <c r="H151">
        <v>778.5</v>
      </c>
      <c r="I151">
        <v>779.8</v>
      </c>
      <c r="J151">
        <v>781.1</v>
      </c>
      <c r="K151">
        <v>782.4</v>
      </c>
      <c r="L151">
        <v>783.7</v>
      </c>
      <c r="M151" s="9">
        <f t="shared" si="2"/>
        <v>13</v>
      </c>
    </row>
    <row r="152" spans="2:13" ht="12.75">
      <c r="B152">
        <v>1564.4</v>
      </c>
      <c r="C152">
        <v>785</v>
      </c>
      <c r="D152">
        <v>786.3</v>
      </c>
      <c r="E152">
        <v>787.6</v>
      </c>
      <c r="F152">
        <v>788.9</v>
      </c>
      <c r="G152">
        <v>790.2</v>
      </c>
      <c r="H152">
        <v>791.5</v>
      </c>
      <c r="I152">
        <v>792.8</v>
      </c>
      <c r="J152">
        <v>794.1</v>
      </c>
      <c r="K152">
        <v>795.4</v>
      </c>
      <c r="L152">
        <v>796.7</v>
      </c>
      <c r="M152" s="9">
        <f t="shared" si="2"/>
        <v>13</v>
      </c>
    </row>
    <row r="153" spans="2:13" ht="12.75">
      <c r="B153">
        <v>1564.5</v>
      </c>
      <c r="C153">
        <v>798</v>
      </c>
      <c r="D153">
        <v>799.3</v>
      </c>
      <c r="E153">
        <v>800.6</v>
      </c>
      <c r="F153">
        <v>801.9</v>
      </c>
      <c r="G153">
        <v>803.2</v>
      </c>
      <c r="H153">
        <v>804.5</v>
      </c>
      <c r="I153">
        <v>805.8</v>
      </c>
      <c r="J153">
        <v>807.1</v>
      </c>
      <c r="K153">
        <v>808.4</v>
      </c>
      <c r="L153">
        <v>809.7</v>
      </c>
      <c r="M153" s="9">
        <f t="shared" si="2"/>
        <v>13</v>
      </c>
    </row>
    <row r="154" spans="2:13" ht="12.75">
      <c r="B154">
        <v>1564.6</v>
      </c>
      <c r="C154">
        <v>811</v>
      </c>
      <c r="D154">
        <v>812.3</v>
      </c>
      <c r="E154">
        <v>813.6</v>
      </c>
      <c r="F154">
        <v>814.9</v>
      </c>
      <c r="G154">
        <v>816.2</v>
      </c>
      <c r="H154">
        <v>817.5</v>
      </c>
      <c r="I154">
        <v>818.8</v>
      </c>
      <c r="J154">
        <v>820.1</v>
      </c>
      <c r="K154">
        <v>821.4</v>
      </c>
      <c r="L154">
        <v>822.7</v>
      </c>
      <c r="M154" s="9">
        <f t="shared" si="2"/>
        <v>13</v>
      </c>
    </row>
    <row r="155" spans="2:13" ht="12.75">
      <c r="B155">
        <v>1564.7</v>
      </c>
      <c r="C155">
        <v>824</v>
      </c>
      <c r="D155">
        <v>825.4</v>
      </c>
      <c r="E155">
        <v>826.8</v>
      </c>
      <c r="F155">
        <v>828.2</v>
      </c>
      <c r="G155">
        <v>829.6</v>
      </c>
      <c r="H155">
        <v>831</v>
      </c>
      <c r="I155">
        <v>832.4</v>
      </c>
      <c r="J155">
        <v>833.8</v>
      </c>
      <c r="K155">
        <v>835.2</v>
      </c>
      <c r="L155">
        <v>836.6</v>
      </c>
      <c r="M155" s="9">
        <f t="shared" si="2"/>
        <v>13</v>
      </c>
    </row>
    <row r="156" spans="2:13" ht="12.75">
      <c r="B156">
        <v>1564.8</v>
      </c>
      <c r="C156">
        <v>838</v>
      </c>
      <c r="D156">
        <v>839.3</v>
      </c>
      <c r="E156">
        <v>840.6</v>
      </c>
      <c r="F156">
        <v>841.9</v>
      </c>
      <c r="G156">
        <v>843.2</v>
      </c>
      <c r="H156">
        <v>844.5</v>
      </c>
      <c r="I156">
        <v>845.8</v>
      </c>
      <c r="J156">
        <v>847.1</v>
      </c>
      <c r="K156">
        <v>848.4</v>
      </c>
      <c r="L156">
        <v>849.7</v>
      </c>
      <c r="M156" s="9">
        <f t="shared" si="2"/>
        <v>14</v>
      </c>
    </row>
    <row r="157" spans="2:13" ht="12.75">
      <c r="B157">
        <v>1564.9</v>
      </c>
      <c r="C157">
        <v>851</v>
      </c>
      <c r="D157">
        <v>852.3</v>
      </c>
      <c r="E157">
        <v>853.6</v>
      </c>
      <c r="F157">
        <v>854.9</v>
      </c>
      <c r="G157">
        <v>856.2</v>
      </c>
      <c r="H157">
        <v>857.5</v>
      </c>
      <c r="I157">
        <v>858.8</v>
      </c>
      <c r="J157">
        <v>860.1</v>
      </c>
      <c r="K157">
        <v>861.4</v>
      </c>
      <c r="L157">
        <v>862.7</v>
      </c>
      <c r="M157" s="9">
        <f t="shared" si="2"/>
        <v>13</v>
      </c>
    </row>
    <row r="158" spans="2:13" ht="12.75">
      <c r="B158">
        <v>1565</v>
      </c>
      <c r="C158">
        <v>864</v>
      </c>
      <c r="D158">
        <v>865.1</v>
      </c>
      <c r="E158">
        <v>866.2</v>
      </c>
      <c r="F158">
        <v>867.3</v>
      </c>
      <c r="G158">
        <v>868.4</v>
      </c>
      <c r="H158">
        <v>869.5</v>
      </c>
      <c r="I158">
        <v>870.6</v>
      </c>
      <c r="J158">
        <v>871.7</v>
      </c>
      <c r="K158">
        <v>872.8</v>
      </c>
      <c r="L158">
        <v>873.9</v>
      </c>
      <c r="M158" s="9">
        <f t="shared" si="2"/>
        <v>13</v>
      </c>
    </row>
    <row r="159" spans="2:13" ht="12.75">
      <c r="B159">
        <v>1565.1</v>
      </c>
      <c r="C159">
        <v>875</v>
      </c>
      <c r="D159">
        <v>876.1</v>
      </c>
      <c r="E159">
        <v>877.2</v>
      </c>
      <c r="F159">
        <v>878.3</v>
      </c>
      <c r="G159">
        <v>879.4</v>
      </c>
      <c r="H159">
        <v>880.5</v>
      </c>
      <c r="I159">
        <v>881.6</v>
      </c>
      <c r="J159">
        <v>882.7</v>
      </c>
      <c r="K159">
        <v>883.8</v>
      </c>
      <c r="L159">
        <v>884.9</v>
      </c>
      <c r="M159" s="9">
        <f t="shared" si="2"/>
        <v>11</v>
      </c>
    </row>
    <row r="160" spans="2:13" ht="12.75">
      <c r="B160">
        <v>1565.2</v>
      </c>
      <c r="C160">
        <v>886</v>
      </c>
      <c r="D160">
        <v>887.2</v>
      </c>
      <c r="E160">
        <v>888.4</v>
      </c>
      <c r="F160">
        <v>889.6</v>
      </c>
      <c r="G160">
        <v>890.8</v>
      </c>
      <c r="H160">
        <v>892</v>
      </c>
      <c r="I160">
        <v>893.2</v>
      </c>
      <c r="J160">
        <v>894.4</v>
      </c>
      <c r="K160">
        <v>895.6</v>
      </c>
      <c r="L160">
        <v>896.8</v>
      </c>
      <c r="M160" s="9">
        <f t="shared" si="2"/>
        <v>11</v>
      </c>
    </row>
    <row r="161" spans="2:13" ht="12.75">
      <c r="B161">
        <v>1565.3</v>
      </c>
      <c r="C161">
        <v>898</v>
      </c>
      <c r="D161">
        <v>899.1</v>
      </c>
      <c r="E161">
        <v>900.2</v>
      </c>
      <c r="F161">
        <v>901.3</v>
      </c>
      <c r="G161">
        <v>902.4</v>
      </c>
      <c r="H161">
        <v>903.5</v>
      </c>
      <c r="I161">
        <v>904.6</v>
      </c>
      <c r="J161">
        <v>905.7</v>
      </c>
      <c r="K161">
        <v>906.8</v>
      </c>
      <c r="L161">
        <v>907.9</v>
      </c>
      <c r="M161" s="9">
        <f t="shared" si="2"/>
        <v>12</v>
      </c>
    </row>
    <row r="162" spans="2:13" ht="12.75">
      <c r="B162">
        <v>1565.4</v>
      </c>
      <c r="C162">
        <v>909</v>
      </c>
      <c r="D162">
        <v>910.2</v>
      </c>
      <c r="E162">
        <v>911.4</v>
      </c>
      <c r="F162">
        <v>912.6</v>
      </c>
      <c r="G162">
        <v>913.8</v>
      </c>
      <c r="H162">
        <v>915</v>
      </c>
      <c r="I162">
        <v>916.2</v>
      </c>
      <c r="J162">
        <v>917.4</v>
      </c>
      <c r="K162">
        <v>918.6</v>
      </c>
      <c r="L162">
        <v>919.8</v>
      </c>
      <c r="M162" s="9">
        <f t="shared" si="2"/>
        <v>11</v>
      </c>
    </row>
    <row r="163" spans="2:13" ht="12.75">
      <c r="B163">
        <v>1565.5</v>
      </c>
      <c r="C163">
        <v>921</v>
      </c>
      <c r="D163">
        <v>922.1</v>
      </c>
      <c r="E163">
        <v>923.2</v>
      </c>
      <c r="F163">
        <v>924.3</v>
      </c>
      <c r="G163">
        <v>925.4</v>
      </c>
      <c r="H163">
        <v>926.5</v>
      </c>
      <c r="I163">
        <v>927.6</v>
      </c>
      <c r="J163">
        <v>928.7</v>
      </c>
      <c r="K163">
        <v>929.8</v>
      </c>
      <c r="L163">
        <v>930.9</v>
      </c>
      <c r="M163" s="9">
        <f t="shared" si="2"/>
        <v>12</v>
      </c>
    </row>
    <row r="164" spans="2:13" ht="12.75">
      <c r="B164">
        <v>1565.6</v>
      </c>
      <c r="C164">
        <v>932</v>
      </c>
      <c r="D164">
        <v>933.2</v>
      </c>
      <c r="E164">
        <v>934.4</v>
      </c>
      <c r="F164">
        <v>935.6</v>
      </c>
      <c r="G164">
        <v>936.8</v>
      </c>
      <c r="H164">
        <v>938</v>
      </c>
      <c r="I164">
        <v>939.2</v>
      </c>
      <c r="J164">
        <v>940.4</v>
      </c>
      <c r="K164">
        <v>941.6</v>
      </c>
      <c r="L164">
        <v>942.8</v>
      </c>
      <c r="M164" s="9">
        <f t="shared" si="2"/>
        <v>11</v>
      </c>
    </row>
    <row r="165" spans="2:13" ht="12.75">
      <c r="B165">
        <v>1565.7</v>
      </c>
      <c r="C165">
        <v>944</v>
      </c>
      <c r="D165">
        <v>945.1</v>
      </c>
      <c r="E165">
        <v>946.2</v>
      </c>
      <c r="F165">
        <v>947.3</v>
      </c>
      <c r="G165">
        <v>948.4</v>
      </c>
      <c r="H165">
        <v>949.5</v>
      </c>
      <c r="I165">
        <v>950.6</v>
      </c>
      <c r="J165">
        <v>951.7</v>
      </c>
      <c r="K165">
        <v>952.8</v>
      </c>
      <c r="L165">
        <v>953.9</v>
      </c>
      <c r="M165" s="9">
        <f t="shared" si="2"/>
        <v>12</v>
      </c>
    </row>
    <row r="166" spans="2:13" ht="12.75">
      <c r="B166">
        <v>1565.8</v>
      </c>
      <c r="C166">
        <v>955</v>
      </c>
      <c r="D166">
        <v>956.2</v>
      </c>
      <c r="E166">
        <v>957.4</v>
      </c>
      <c r="F166">
        <v>958.6</v>
      </c>
      <c r="G166">
        <v>959.8</v>
      </c>
      <c r="H166">
        <v>961</v>
      </c>
      <c r="I166">
        <v>962.2</v>
      </c>
      <c r="J166">
        <v>963.4</v>
      </c>
      <c r="K166">
        <v>964.6</v>
      </c>
      <c r="L166">
        <v>965.8</v>
      </c>
      <c r="M166" s="9">
        <f t="shared" si="2"/>
        <v>11</v>
      </c>
    </row>
    <row r="167" spans="2:13" ht="12.75">
      <c r="B167">
        <v>1565.9</v>
      </c>
      <c r="C167">
        <v>967</v>
      </c>
      <c r="D167">
        <v>968.1</v>
      </c>
      <c r="E167">
        <v>969.2</v>
      </c>
      <c r="F167">
        <v>970.3</v>
      </c>
      <c r="G167">
        <v>971.4</v>
      </c>
      <c r="H167">
        <v>972.5</v>
      </c>
      <c r="I167">
        <v>973.6</v>
      </c>
      <c r="J167">
        <v>974.7</v>
      </c>
      <c r="K167">
        <v>975.8</v>
      </c>
      <c r="L167">
        <v>976.9</v>
      </c>
      <c r="M167" s="9">
        <f t="shared" si="2"/>
        <v>12</v>
      </c>
    </row>
    <row r="168" spans="2:13" ht="12.75">
      <c r="B168">
        <v>1566</v>
      </c>
      <c r="C168">
        <v>978</v>
      </c>
      <c r="D168">
        <v>979</v>
      </c>
      <c r="E168">
        <v>980</v>
      </c>
      <c r="F168">
        <v>981</v>
      </c>
      <c r="G168">
        <v>982</v>
      </c>
      <c r="H168">
        <v>983</v>
      </c>
      <c r="I168">
        <v>984</v>
      </c>
      <c r="J168">
        <v>985</v>
      </c>
      <c r="K168">
        <v>986</v>
      </c>
      <c r="L168">
        <v>987</v>
      </c>
      <c r="M168" s="9">
        <f t="shared" si="2"/>
        <v>11</v>
      </c>
    </row>
    <row r="169" spans="2:13" ht="12.75">
      <c r="B169">
        <v>1566.1</v>
      </c>
      <c r="C169">
        <v>988</v>
      </c>
      <c r="D169">
        <v>989</v>
      </c>
      <c r="E169">
        <v>990</v>
      </c>
      <c r="F169">
        <v>991</v>
      </c>
      <c r="G169">
        <v>992</v>
      </c>
      <c r="H169">
        <v>993</v>
      </c>
      <c r="I169">
        <v>994</v>
      </c>
      <c r="J169">
        <v>995</v>
      </c>
      <c r="K169">
        <v>996</v>
      </c>
      <c r="L169">
        <v>997</v>
      </c>
      <c r="M169" s="9">
        <f t="shared" si="2"/>
        <v>10</v>
      </c>
    </row>
    <row r="170" spans="2:13" ht="12.75">
      <c r="B170">
        <v>1566.2</v>
      </c>
      <c r="C170">
        <v>998</v>
      </c>
      <c r="D170">
        <v>999</v>
      </c>
      <c r="E170">
        <v>1000</v>
      </c>
      <c r="F170">
        <v>1001</v>
      </c>
      <c r="G170">
        <v>1002</v>
      </c>
      <c r="H170">
        <v>1003</v>
      </c>
      <c r="I170">
        <v>1004</v>
      </c>
      <c r="J170">
        <v>1005</v>
      </c>
      <c r="K170">
        <v>1006</v>
      </c>
      <c r="L170">
        <v>1007</v>
      </c>
      <c r="M170" s="9">
        <f t="shared" si="2"/>
        <v>10</v>
      </c>
    </row>
    <row r="171" spans="2:13" ht="12.75">
      <c r="B171">
        <v>1566.3</v>
      </c>
      <c r="C171">
        <v>1008</v>
      </c>
      <c r="D171">
        <v>1008.9</v>
      </c>
      <c r="E171">
        <v>1009.8</v>
      </c>
      <c r="F171">
        <v>1010.7</v>
      </c>
      <c r="G171">
        <v>1011.6</v>
      </c>
      <c r="H171">
        <v>1012.5</v>
      </c>
      <c r="I171">
        <v>1013.4</v>
      </c>
      <c r="J171">
        <v>1014.3</v>
      </c>
      <c r="K171">
        <v>1015.2</v>
      </c>
      <c r="L171">
        <v>1016.1</v>
      </c>
      <c r="M171" s="9">
        <f t="shared" si="2"/>
        <v>10</v>
      </c>
    </row>
    <row r="172" spans="2:13" ht="12.75">
      <c r="B172">
        <v>1566.4</v>
      </c>
      <c r="C172">
        <v>1017</v>
      </c>
      <c r="D172">
        <v>1018</v>
      </c>
      <c r="E172">
        <v>1019</v>
      </c>
      <c r="F172">
        <v>1020</v>
      </c>
      <c r="G172">
        <v>1021</v>
      </c>
      <c r="H172">
        <v>1022</v>
      </c>
      <c r="I172">
        <v>1023</v>
      </c>
      <c r="J172">
        <v>1024</v>
      </c>
      <c r="K172">
        <v>1025</v>
      </c>
      <c r="L172">
        <v>1026</v>
      </c>
      <c r="M172" s="9">
        <f t="shared" si="2"/>
        <v>9</v>
      </c>
    </row>
    <row r="173" spans="2:13" ht="12.75">
      <c r="B173">
        <v>1566.5</v>
      </c>
      <c r="C173">
        <v>1027</v>
      </c>
      <c r="D173">
        <v>1028</v>
      </c>
      <c r="E173">
        <v>1029</v>
      </c>
      <c r="F173">
        <v>1030</v>
      </c>
      <c r="G173">
        <v>1031</v>
      </c>
      <c r="H173">
        <v>1032</v>
      </c>
      <c r="I173">
        <v>1033</v>
      </c>
      <c r="J173">
        <v>1034</v>
      </c>
      <c r="K173">
        <v>1035</v>
      </c>
      <c r="L173">
        <v>1036</v>
      </c>
      <c r="M173" s="9">
        <f t="shared" si="2"/>
        <v>10</v>
      </c>
    </row>
    <row r="174" spans="2:13" ht="12.75">
      <c r="B174">
        <v>1566.6</v>
      </c>
      <c r="C174">
        <v>1037</v>
      </c>
      <c r="D174">
        <v>1038</v>
      </c>
      <c r="E174">
        <v>1039</v>
      </c>
      <c r="F174">
        <v>1040</v>
      </c>
      <c r="G174">
        <v>1041</v>
      </c>
      <c r="H174">
        <v>1042</v>
      </c>
      <c r="I174">
        <v>1043</v>
      </c>
      <c r="J174">
        <v>1044</v>
      </c>
      <c r="K174">
        <v>1045</v>
      </c>
      <c r="L174">
        <v>1046</v>
      </c>
      <c r="M174" s="9">
        <f t="shared" si="2"/>
        <v>10</v>
      </c>
    </row>
    <row r="175" spans="2:13" ht="12.75">
      <c r="B175">
        <v>1566.7</v>
      </c>
      <c r="C175">
        <v>1047</v>
      </c>
      <c r="D175">
        <v>1048</v>
      </c>
      <c r="E175">
        <v>1049</v>
      </c>
      <c r="F175">
        <v>1050</v>
      </c>
      <c r="G175">
        <v>1051</v>
      </c>
      <c r="H175">
        <v>1052</v>
      </c>
      <c r="I175">
        <v>1053</v>
      </c>
      <c r="J175">
        <v>1054</v>
      </c>
      <c r="K175">
        <v>1055</v>
      </c>
      <c r="L175">
        <v>1056</v>
      </c>
      <c r="M175" s="9">
        <f t="shared" si="2"/>
        <v>10</v>
      </c>
    </row>
    <row r="176" spans="2:13" ht="12.75">
      <c r="B176">
        <v>1566.8</v>
      </c>
      <c r="C176">
        <v>1057</v>
      </c>
      <c r="D176">
        <v>1058</v>
      </c>
      <c r="E176">
        <v>1059</v>
      </c>
      <c r="F176">
        <v>1060</v>
      </c>
      <c r="G176">
        <v>1061</v>
      </c>
      <c r="H176">
        <v>1062</v>
      </c>
      <c r="I176">
        <v>1063</v>
      </c>
      <c r="J176">
        <v>1064</v>
      </c>
      <c r="K176">
        <v>1065</v>
      </c>
      <c r="L176">
        <v>1066</v>
      </c>
      <c r="M176" s="9">
        <f t="shared" si="2"/>
        <v>10</v>
      </c>
    </row>
    <row r="177" spans="2:13" ht="12.75">
      <c r="B177">
        <v>1566.9</v>
      </c>
      <c r="C177">
        <v>1067</v>
      </c>
      <c r="D177">
        <v>1068</v>
      </c>
      <c r="E177">
        <v>1069</v>
      </c>
      <c r="F177">
        <v>1070</v>
      </c>
      <c r="G177">
        <v>1071</v>
      </c>
      <c r="H177">
        <v>1072</v>
      </c>
      <c r="I177">
        <v>1073</v>
      </c>
      <c r="J177">
        <v>1074</v>
      </c>
      <c r="K177">
        <v>1075</v>
      </c>
      <c r="L177">
        <v>1076</v>
      </c>
      <c r="M177" s="9">
        <f t="shared" si="2"/>
        <v>10</v>
      </c>
    </row>
    <row r="178" spans="2:13" ht="12.75">
      <c r="B178">
        <v>1567</v>
      </c>
      <c r="C178">
        <v>1077</v>
      </c>
      <c r="D178">
        <v>1077.9</v>
      </c>
      <c r="E178">
        <v>1078.8</v>
      </c>
      <c r="F178">
        <v>1079.7</v>
      </c>
      <c r="G178">
        <v>1080.6</v>
      </c>
      <c r="H178">
        <v>1081.5</v>
      </c>
      <c r="I178">
        <v>1082.4</v>
      </c>
      <c r="J178">
        <v>1083.3</v>
      </c>
      <c r="K178">
        <v>1084.2</v>
      </c>
      <c r="L178">
        <v>1085.1</v>
      </c>
      <c r="M178" s="9">
        <f t="shared" si="2"/>
        <v>10</v>
      </c>
    </row>
    <row r="179" spans="2:13" ht="12.75">
      <c r="B179">
        <v>1567.1</v>
      </c>
      <c r="C179">
        <v>1086</v>
      </c>
      <c r="D179">
        <v>1087</v>
      </c>
      <c r="E179">
        <v>1088</v>
      </c>
      <c r="F179">
        <v>1089</v>
      </c>
      <c r="G179">
        <v>1090</v>
      </c>
      <c r="H179">
        <v>1091</v>
      </c>
      <c r="I179">
        <v>1092</v>
      </c>
      <c r="J179">
        <v>1093</v>
      </c>
      <c r="K179">
        <v>1094</v>
      </c>
      <c r="L179">
        <v>1095</v>
      </c>
      <c r="M179" s="9">
        <f t="shared" si="2"/>
        <v>9</v>
      </c>
    </row>
    <row r="180" spans="2:13" ht="12.75">
      <c r="B180">
        <v>1567.2</v>
      </c>
      <c r="C180">
        <v>1096</v>
      </c>
      <c r="D180">
        <v>1097</v>
      </c>
      <c r="E180">
        <v>1098</v>
      </c>
      <c r="F180">
        <v>1099</v>
      </c>
      <c r="G180">
        <v>1100</v>
      </c>
      <c r="H180">
        <v>1101</v>
      </c>
      <c r="I180">
        <v>1102</v>
      </c>
      <c r="J180">
        <v>1103</v>
      </c>
      <c r="K180">
        <v>1104</v>
      </c>
      <c r="L180">
        <v>1105</v>
      </c>
      <c r="M180" s="9">
        <f t="shared" si="2"/>
        <v>10</v>
      </c>
    </row>
    <row r="181" spans="2:13" ht="12.75">
      <c r="B181">
        <v>1567.3</v>
      </c>
      <c r="C181">
        <v>1106</v>
      </c>
      <c r="D181">
        <v>1107</v>
      </c>
      <c r="E181">
        <v>1108</v>
      </c>
      <c r="F181">
        <v>1109</v>
      </c>
      <c r="G181">
        <v>1110</v>
      </c>
      <c r="H181">
        <v>1111</v>
      </c>
      <c r="I181">
        <v>1112</v>
      </c>
      <c r="J181">
        <v>1113</v>
      </c>
      <c r="K181">
        <v>1114</v>
      </c>
      <c r="L181">
        <v>1115</v>
      </c>
      <c r="M181" s="9">
        <f t="shared" si="2"/>
        <v>10</v>
      </c>
    </row>
    <row r="182" spans="2:13" ht="12.75">
      <c r="B182">
        <v>1567.4</v>
      </c>
      <c r="C182">
        <v>1116</v>
      </c>
      <c r="D182">
        <v>1117</v>
      </c>
      <c r="E182">
        <v>1118</v>
      </c>
      <c r="F182">
        <v>1119</v>
      </c>
      <c r="G182">
        <v>1120</v>
      </c>
      <c r="H182">
        <v>1121</v>
      </c>
      <c r="I182">
        <v>1122</v>
      </c>
      <c r="J182">
        <v>1123</v>
      </c>
      <c r="K182">
        <v>1124</v>
      </c>
      <c r="L182">
        <v>1125</v>
      </c>
      <c r="M182" s="9">
        <f t="shared" si="2"/>
        <v>10</v>
      </c>
    </row>
    <row r="183" spans="2:13" ht="12.75">
      <c r="B183">
        <v>1567.5</v>
      </c>
      <c r="C183">
        <v>1126</v>
      </c>
      <c r="D183">
        <v>1127</v>
      </c>
      <c r="E183">
        <v>1128</v>
      </c>
      <c r="F183">
        <v>1129</v>
      </c>
      <c r="G183">
        <v>1130</v>
      </c>
      <c r="H183">
        <v>1131</v>
      </c>
      <c r="I183">
        <v>1132</v>
      </c>
      <c r="J183">
        <v>1133</v>
      </c>
      <c r="K183">
        <v>1134</v>
      </c>
      <c r="L183">
        <v>1135</v>
      </c>
      <c r="M183" s="9">
        <f t="shared" si="2"/>
        <v>10</v>
      </c>
    </row>
    <row r="184" spans="2:13" ht="12.75">
      <c r="B184">
        <v>1567.6</v>
      </c>
      <c r="C184">
        <v>1136</v>
      </c>
      <c r="D184">
        <v>1137</v>
      </c>
      <c r="E184">
        <v>1138</v>
      </c>
      <c r="F184">
        <v>1139</v>
      </c>
      <c r="G184">
        <v>1140</v>
      </c>
      <c r="H184">
        <v>1141</v>
      </c>
      <c r="I184">
        <v>1142</v>
      </c>
      <c r="J184">
        <v>1143</v>
      </c>
      <c r="K184">
        <v>1144</v>
      </c>
      <c r="L184">
        <v>1145</v>
      </c>
      <c r="M184" s="9">
        <f t="shared" si="2"/>
        <v>10</v>
      </c>
    </row>
    <row r="185" spans="2:13" ht="12.75">
      <c r="B185">
        <v>1567.7</v>
      </c>
      <c r="C185">
        <v>1146</v>
      </c>
      <c r="D185">
        <v>1146.9</v>
      </c>
      <c r="E185">
        <v>1147.8</v>
      </c>
      <c r="F185">
        <v>1148.7</v>
      </c>
      <c r="G185">
        <v>1149.6</v>
      </c>
      <c r="H185">
        <v>1150.5</v>
      </c>
      <c r="I185">
        <v>1151.4</v>
      </c>
      <c r="J185">
        <v>1152.3</v>
      </c>
      <c r="K185">
        <v>1153.2</v>
      </c>
      <c r="L185">
        <v>1154.1</v>
      </c>
      <c r="M185" s="9">
        <f t="shared" si="2"/>
        <v>10</v>
      </c>
    </row>
    <row r="186" spans="2:13" ht="12.75">
      <c r="B186">
        <v>1567.8</v>
      </c>
      <c r="C186">
        <v>1155</v>
      </c>
      <c r="D186">
        <v>1156</v>
      </c>
      <c r="E186">
        <v>1157</v>
      </c>
      <c r="F186">
        <v>1158</v>
      </c>
      <c r="G186">
        <v>1159</v>
      </c>
      <c r="H186">
        <v>1160</v>
      </c>
      <c r="I186">
        <v>1161</v>
      </c>
      <c r="J186">
        <v>1162</v>
      </c>
      <c r="K186">
        <v>1163</v>
      </c>
      <c r="L186">
        <v>1164</v>
      </c>
      <c r="M186" s="9">
        <f t="shared" si="2"/>
        <v>9</v>
      </c>
    </row>
    <row r="187" spans="2:13" ht="12.75">
      <c r="B187">
        <v>1567.9</v>
      </c>
      <c r="C187">
        <v>1165</v>
      </c>
      <c r="D187">
        <v>1166</v>
      </c>
      <c r="E187">
        <v>1167</v>
      </c>
      <c r="F187">
        <v>1168</v>
      </c>
      <c r="G187">
        <v>1169</v>
      </c>
      <c r="H187">
        <v>1170</v>
      </c>
      <c r="I187">
        <v>1171</v>
      </c>
      <c r="J187">
        <v>1172</v>
      </c>
      <c r="K187">
        <v>1173</v>
      </c>
      <c r="L187">
        <v>1174</v>
      </c>
      <c r="M187" s="9">
        <f t="shared" si="2"/>
        <v>10</v>
      </c>
    </row>
    <row r="188" spans="2:13" ht="12.75">
      <c r="B188">
        <v>1568</v>
      </c>
      <c r="C188">
        <v>1175</v>
      </c>
      <c r="D188">
        <v>1175.8</v>
      </c>
      <c r="E188">
        <v>1176.6</v>
      </c>
      <c r="F188">
        <v>1177.4</v>
      </c>
      <c r="G188">
        <v>1178.2</v>
      </c>
      <c r="H188">
        <v>1179</v>
      </c>
      <c r="I188">
        <v>1179.8</v>
      </c>
      <c r="J188">
        <v>1180.6</v>
      </c>
      <c r="K188">
        <v>1181.4</v>
      </c>
      <c r="L188">
        <v>1182.2</v>
      </c>
      <c r="M188" s="9">
        <f t="shared" si="2"/>
        <v>10</v>
      </c>
    </row>
    <row r="189" spans="2:13" ht="12.75">
      <c r="B189">
        <v>1568.1</v>
      </c>
      <c r="C189">
        <v>1183</v>
      </c>
      <c r="D189">
        <v>1183.9</v>
      </c>
      <c r="E189">
        <v>1184.8</v>
      </c>
      <c r="F189">
        <v>1185.7</v>
      </c>
      <c r="G189">
        <v>1186.6</v>
      </c>
      <c r="H189">
        <v>1187.5</v>
      </c>
      <c r="I189">
        <v>1188.4</v>
      </c>
      <c r="J189">
        <v>1189.3</v>
      </c>
      <c r="K189">
        <v>1190.2</v>
      </c>
      <c r="L189">
        <v>1191.1</v>
      </c>
      <c r="M189" s="9">
        <f t="shared" si="2"/>
        <v>8</v>
      </c>
    </row>
    <row r="190" spans="2:13" ht="12.75">
      <c r="B190">
        <v>1568.2</v>
      </c>
      <c r="C190">
        <v>1192</v>
      </c>
      <c r="D190">
        <v>1192.8</v>
      </c>
      <c r="E190">
        <v>1193.6</v>
      </c>
      <c r="F190">
        <v>1194.4</v>
      </c>
      <c r="G190">
        <v>1195.2</v>
      </c>
      <c r="H190">
        <v>1196</v>
      </c>
      <c r="I190">
        <v>1196.8</v>
      </c>
      <c r="J190">
        <v>1197.6</v>
      </c>
      <c r="K190">
        <v>1198.4</v>
      </c>
      <c r="L190">
        <v>1199.2</v>
      </c>
      <c r="M190" s="9">
        <f t="shared" si="2"/>
        <v>9</v>
      </c>
    </row>
    <row r="191" spans="2:13" ht="12.75">
      <c r="B191">
        <v>1568.3</v>
      </c>
      <c r="C191">
        <v>1200</v>
      </c>
      <c r="D191">
        <v>1200.8</v>
      </c>
      <c r="E191">
        <v>1201.6</v>
      </c>
      <c r="F191">
        <v>1202.4</v>
      </c>
      <c r="G191">
        <v>1203.2</v>
      </c>
      <c r="H191">
        <v>1204</v>
      </c>
      <c r="I191">
        <v>1204.8</v>
      </c>
      <c r="J191">
        <v>1205.6</v>
      </c>
      <c r="K191">
        <v>1206.4</v>
      </c>
      <c r="L191">
        <v>1207.2</v>
      </c>
      <c r="M191" s="9">
        <f t="shared" si="2"/>
        <v>8</v>
      </c>
    </row>
    <row r="192" spans="2:13" ht="12.75">
      <c r="B192">
        <v>1568.4</v>
      </c>
      <c r="C192">
        <v>1208</v>
      </c>
      <c r="D192">
        <v>1208.9</v>
      </c>
      <c r="E192">
        <v>1209.8</v>
      </c>
      <c r="F192">
        <v>1210.7</v>
      </c>
      <c r="G192">
        <v>1211.6</v>
      </c>
      <c r="H192">
        <v>1212.5</v>
      </c>
      <c r="I192">
        <v>1213.4</v>
      </c>
      <c r="J192">
        <v>1214.3</v>
      </c>
      <c r="K192">
        <v>1215.2</v>
      </c>
      <c r="L192">
        <v>1216.1</v>
      </c>
      <c r="M192" s="9">
        <f t="shared" si="2"/>
        <v>8</v>
      </c>
    </row>
    <row r="193" spans="2:13" ht="12.75">
      <c r="B193">
        <v>1568.5</v>
      </c>
      <c r="C193">
        <v>1217</v>
      </c>
      <c r="D193">
        <v>1217.8</v>
      </c>
      <c r="E193">
        <v>1218.6</v>
      </c>
      <c r="F193">
        <v>1219.4</v>
      </c>
      <c r="G193">
        <v>1220.2</v>
      </c>
      <c r="H193">
        <v>1221</v>
      </c>
      <c r="I193">
        <v>1221.8</v>
      </c>
      <c r="J193">
        <v>1222.6</v>
      </c>
      <c r="K193">
        <v>1223.4</v>
      </c>
      <c r="L193">
        <v>1224.2</v>
      </c>
      <c r="M193" s="9">
        <f t="shared" si="2"/>
        <v>9</v>
      </c>
    </row>
    <row r="194" spans="2:13" ht="12.75">
      <c r="B194">
        <v>1568.6</v>
      </c>
      <c r="C194">
        <v>1225</v>
      </c>
      <c r="D194">
        <v>1225.8</v>
      </c>
      <c r="E194">
        <v>1226.6</v>
      </c>
      <c r="F194">
        <v>1227.4</v>
      </c>
      <c r="G194">
        <v>1228.2</v>
      </c>
      <c r="H194">
        <v>1229</v>
      </c>
      <c r="I194">
        <v>1229.8</v>
      </c>
      <c r="J194">
        <v>1230.6</v>
      </c>
      <c r="K194">
        <v>1231.4</v>
      </c>
      <c r="L194">
        <v>1232.2</v>
      </c>
      <c r="M194" s="9">
        <f t="shared" si="2"/>
        <v>8</v>
      </c>
    </row>
    <row r="195" spans="2:13" ht="12.75">
      <c r="B195">
        <v>1568.7</v>
      </c>
      <c r="C195">
        <v>1233</v>
      </c>
      <c r="D195">
        <v>1233.9</v>
      </c>
      <c r="E195">
        <v>1234.8</v>
      </c>
      <c r="F195">
        <v>1235.7</v>
      </c>
      <c r="G195">
        <v>1236.6</v>
      </c>
      <c r="H195">
        <v>1237.5</v>
      </c>
      <c r="I195">
        <v>1238.4</v>
      </c>
      <c r="J195">
        <v>1239.3</v>
      </c>
      <c r="K195">
        <v>1240.2</v>
      </c>
      <c r="L195">
        <v>1241.1</v>
      </c>
      <c r="M195" s="9">
        <f t="shared" si="2"/>
        <v>8</v>
      </c>
    </row>
    <row r="196" spans="2:13" ht="12.75">
      <c r="B196">
        <v>1568.8</v>
      </c>
      <c r="C196">
        <v>1242</v>
      </c>
      <c r="D196">
        <v>1242.8</v>
      </c>
      <c r="E196">
        <v>1243.6</v>
      </c>
      <c r="F196">
        <v>1244.4</v>
      </c>
      <c r="G196">
        <v>1245.2</v>
      </c>
      <c r="H196">
        <v>1246</v>
      </c>
      <c r="I196">
        <v>1246.8</v>
      </c>
      <c r="J196">
        <v>1247.6</v>
      </c>
      <c r="K196">
        <v>1248.4</v>
      </c>
      <c r="L196">
        <v>1249.2</v>
      </c>
      <c r="M196" s="9">
        <f t="shared" si="2"/>
        <v>9</v>
      </c>
    </row>
    <row r="197" spans="2:13" ht="12.75">
      <c r="B197">
        <v>1568.9</v>
      </c>
      <c r="C197">
        <v>1250</v>
      </c>
      <c r="D197">
        <v>1250.8</v>
      </c>
      <c r="E197">
        <v>1251.6</v>
      </c>
      <c r="F197">
        <v>1252.4</v>
      </c>
      <c r="G197">
        <v>1253.2</v>
      </c>
      <c r="H197">
        <v>1254</v>
      </c>
      <c r="I197">
        <v>1254.8</v>
      </c>
      <c r="J197">
        <v>1255.6</v>
      </c>
      <c r="K197">
        <v>1256.4</v>
      </c>
      <c r="L197">
        <v>1257.2</v>
      </c>
      <c r="M197" s="9">
        <f t="shared" si="2"/>
        <v>8</v>
      </c>
    </row>
    <row r="198" spans="2:13" ht="12.75">
      <c r="B198">
        <v>1569</v>
      </c>
      <c r="C198">
        <v>1258</v>
      </c>
      <c r="D198">
        <v>1258.9</v>
      </c>
      <c r="E198">
        <v>1259.8</v>
      </c>
      <c r="F198">
        <v>1260.7</v>
      </c>
      <c r="G198">
        <v>1261.6</v>
      </c>
      <c r="H198">
        <v>1262.5</v>
      </c>
      <c r="I198">
        <v>1263.4</v>
      </c>
      <c r="J198">
        <v>1264.3</v>
      </c>
      <c r="K198">
        <v>1265.2</v>
      </c>
      <c r="L198">
        <v>1266.1</v>
      </c>
      <c r="M198" s="9">
        <f t="shared" si="2"/>
        <v>8</v>
      </c>
    </row>
    <row r="199" spans="2:13" ht="12.75">
      <c r="B199">
        <v>1569.1</v>
      </c>
      <c r="C199">
        <v>1267</v>
      </c>
      <c r="D199">
        <v>1267.8</v>
      </c>
      <c r="E199">
        <v>1268.6</v>
      </c>
      <c r="F199">
        <v>1269.4</v>
      </c>
      <c r="G199">
        <v>1270.2</v>
      </c>
      <c r="H199">
        <v>1271</v>
      </c>
      <c r="I199">
        <v>1271.8</v>
      </c>
      <c r="J199">
        <v>1272.6</v>
      </c>
      <c r="K199">
        <v>1273.4</v>
      </c>
      <c r="L199">
        <v>1274.2</v>
      </c>
      <c r="M199" s="9">
        <f t="shared" si="2"/>
        <v>9</v>
      </c>
    </row>
    <row r="200" spans="2:13" ht="12.75">
      <c r="B200">
        <v>1569.2</v>
      </c>
      <c r="C200">
        <v>1275</v>
      </c>
      <c r="D200">
        <v>1275.8</v>
      </c>
      <c r="E200">
        <v>1276.6</v>
      </c>
      <c r="F200">
        <v>1277.4</v>
      </c>
      <c r="G200">
        <v>1278.2</v>
      </c>
      <c r="H200">
        <v>1279</v>
      </c>
      <c r="I200">
        <v>1279.8</v>
      </c>
      <c r="J200">
        <v>1280.6</v>
      </c>
      <c r="K200">
        <v>1281.4</v>
      </c>
      <c r="L200">
        <v>1282.2</v>
      </c>
      <c r="M200" s="9">
        <f t="shared" si="2"/>
        <v>8</v>
      </c>
    </row>
    <row r="201" spans="2:13" ht="12.75">
      <c r="B201">
        <v>1569.3</v>
      </c>
      <c r="C201">
        <v>1283</v>
      </c>
      <c r="D201">
        <v>1283.9</v>
      </c>
      <c r="E201">
        <v>1284.8</v>
      </c>
      <c r="F201">
        <v>1285.7</v>
      </c>
      <c r="G201">
        <v>1286.6</v>
      </c>
      <c r="H201">
        <v>1287.5</v>
      </c>
      <c r="I201">
        <v>1288.4</v>
      </c>
      <c r="J201">
        <v>1289.3</v>
      </c>
      <c r="K201">
        <v>1290.2</v>
      </c>
      <c r="L201">
        <v>1291.1</v>
      </c>
      <c r="M201" s="9">
        <f aca="true" t="shared" si="3" ref="M201:M264">C201-C200</f>
        <v>8</v>
      </c>
    </row>
    <row r="202" spans="2:13" ht="12.75">
      <c r="B202">
        <v>1569.4</v>
      </c>
      <c r="C202">
        <v>1292</v>
      </c>
      <c r="D202">
        <v>1292.8</v>
      </c>
      <c r="E202">
        <v>1293.6</v>
      </c>
      <c r="F202">
        <v>1294.4</v>
      </c>
      <c r="G202">
        <v>1295.2</v>
      </c>
      <c r="H202">
        <v>1296</v>
      </c>
      <c r="I202">
        <v>1296.8</v>
      </c>
      <c r="J202">
        <v>1297.6</v>
      </c>
      <c r="K202">
        <v>1298.4</v>
      </c>
      <c r="L202">
        <v>1299.2</v>
      </c>
      <c r="M202" s="9">
        <f t="shared" si="3"/>
        <v>9</v>
      </c>
    </row>
    <row r="203" spans="2:13" ht="12.75">
      <c r="B203">
        <v>1569.5</v>
      </c>
      <c r="C203">
        <v>1300</v>
      </c>
      <c r="D203">
        <v>1300.8</v>
      </c>
      <c r="E203">
        <v>1301.6</v>
      </c>
      <c r="F203">
        <v>1302.4</v>
      </c>
      <c r="G203">
        <v>1303.2</v>
      </c>
      <c r="H203">
        <v>1304</v>
      </c>
      <c r="I203">
        <v>1304.8</v>
      </c>
      <c r="J203">
        <v>1305.6</v>
      </c>
      <c r="K203">
        <v>1306.4</v>
      </c>
      <c r="L203">
        <v>1307.2</v>
      </c>
      <c r="M203" s="9">
        <f t="shared" si="3"/>
        <v>8</v>
      </c>
    </row>
    <row r="204" spans="2:13" ht="12.75">
      <c r="B204">
        <v>1569.6</v>
      </c>
      <c r="C204">
        <v>1308</v>
      </c>
      <c r="D204">
        <v>1308.9</v>
      </c>
      <c r="E204">
        <v>1309.8</v>
      </c>
      <c r="F204">
        <v>1310.7</v>
      </c>
      <c r="G204">
        <v>1311.6</v>
      </c>
      <c r="H204">
        <v>1312.5</v>
      </c>
      <c r="I204">
        <v>1313.4</v>
      </c>
      <c r="J204">
        <v>1314.3</v>
      </c>
      <c r="K204">
        <v>1315.2</v>
      </c>
      <c r="L204">
        <v>1316.1</v>
      </c>
      <c r="M204" s="9">
        <f t="shared" si="3"/>
        <v>8</v>
      </c>
    </row>
    <row r="205" spans="2:13" ht="12.75">
      <c r="B205">
        <v>1569.7</v>
      </c>
      <c r="C205">
        <v>1317</v>
      </c>
      <c r="D205">
        <v>1317.8</v>
      </c>
      <c r="E205">
        <v>1318.6</v>
      </c>
      <c r="F205">
        <v>1319.4</v>
      </c>
      <c r="G205">
        <v>1320.2</v>
      </c>
      <c r="H205">
        <v>1321</v>
      </c>
      <c r="I205">
        <v>1321.8</v>
      </c>
      <c r="J205">
        <v>1322.6</v>
      </c>
      <c r="K205">
        <v>1323.4</v>
      </c>
      <c r="L205">
        <v>1324.2</v>
      </c>
      <c r="M205" s="9">
        <f t="shared" si="3"/>
        <v>9</v>
      </c>
    </row>
    <row r="206" spans="2:13" ht="12.75">
      <c r="B206">
        <v>1569.8</v>
      </c>
      <c r="C206">
        <v>1325</v>
      </c>
      <c r="D206">
        <v>1325.8</v>
      </c>
      <c r="E206">
        <v>1326.6</v>
      </c>
      <c r="F206">
        <v>1327.4</v>
      </c>
      <c r="G206">
        <v>1328.2</v>
      </c>
      <c r="H206">
        <v>1329</v>
      </c>
      <c r="I206">
        <v>1329.8</v>
      </c>
      <c r="J206">
        <v>1330.6</v>
      </c>
      <c r="K206">
        <v>1331.4</v>
      </c>
      <c r="L206">
        <v>1332.2</v>
      </c>
      <c r="M206" s="9">
        <f t="shared" si="3"/>
        <v>8</v>
      </c>
    </row>
    <row r="207" spans="2:13" ht="12.75">
      <c r="B207">
        <v>1569.9</v>
      </c>
      <c r="C207">
        <v>1333</v>
      </c>
      <c r="D207">
        <v>1333.9</v>
      </c>
      <c r="E207">
        <v>1334.8</v>
      </c>
      <c r="F207">
        <v>1335.7</v>
      </c>
      <c r="G207">
        <v>1336.6</v>
      </c>
      <c r="H207">
        <v>1337.5</v>
      </c>
      <c r="I207">
        <v>1338.4</v>
      </c>
      <c r="J207">
        <v>1339.3</v>
      </c>
      <c r="K207">
        <v>1340.2</v>
      </c>
      <c r="L207">
        <v>1341.1</v>
      </c>
      <c r="M207" s="9">
        <f t="shared" si="3"/>
        <v>8</v>
      </c>
    </row>
    <row r="208" spans="2:13" ht="12.75">
      <c r="B208">
        <v>1570</v>
      </c>
      <c r="C208">
        <v>1342</v>
      </c>
      <c r="D208">
        <v>1342.9</v>
      </c>
      <c r="E208">
        <v>1343.8</v>
      </c>
      <c r="F208">
        <v>1344.7</v>
      </c>
      <c r="G208">
        <v>1345.6</v>
      </c>
      <c r="H208">
        <v>1346.5</v>
      </c>
      <c r="I208">
        <v>1347.4</v>
      </c>
      <c r="J208">
        <v>1348.3</v>
      </c>
      <c r="K208">
        <v>1349.2</v>
      </c>
      <c r="L208">
        <v>1350.1</v>
      </c>
      <c r="M208" s="9">
        <f t="shared" si="3"/>
        <v>9</v>
      </c>
    </row>
    <row r="209" spans="2:13" ht="12.75">
      <c r="B209">
        <v>1570.1</v>
      </c>
      <c r="C209">
        <v>1351</v>
      </c>
      <c r="D209">
        <v>1351.9</v>
      </c>
      <c r="E209">
        <v>1352.8</v>
      </c>
      <c r="F209">
        <v>1353.7</v>
      </c>
      <c r="G209">
        <v>1354.6</v>
      </c>
      <c r="H209">
        <v>1355.5</v>
      </c>
      <c r="I209">
        <v>1356.4</v>
      </c>
      <c r="J209">
        <v>1357.3</v>
      </c>
      <c r="K209">
        <v>1358.2</v>
      </c>
      <c r="L209">
        <v>1359.1</v>
      </c>
      <c r="M209" s="9">
        <f t="shared" si="3"/>
        <v>9</v>
      </c>
    </row>
    <row r="210" spans="2:13" ht="12.75">
      <c r="B210">
        <v>1570.2</v>
      </c>
      <c r="C210">
        <v>1360</v>
      </c>
      <c r="D210">
        <v>1360.9</v>
      </c>
      <c r="E210">
        <v>1361.8</v>
      </c>
      <c r="F210">
        <v>1362.7</v>
      </c>
      <c r="G210">
        <v>1363.6</v>
      </c>
      <c r="H210">
        <v>1364.5</v>
      </c>
      <c r="I210">
        <v>1365.4</v>
      </c>
      <c r="J210">
        <v>1366.3</v>
      </c>
      <c r="K210">
        <v>1367.2</v>
      </c>
      <c r="L210">
        <v>1368.1</v>
      </c>
      <c r="M210" s="9">
        <f t="shared" si="3"/>
        <v>9</v>
      </c>
    </row>
    <row r="211" spans="2:13" ht="12.75">
      <c r="B211">
        <v>1570.3</v>
      </c>
      <c r="C211">
        <v>1369</v>
      </c>
      <c r="D211">
        <v>1369.9</v>
      </c>
      <c r="E211">
        <v>1370.8</v>
      </c>
      <c r="F211">
        <v>1371.7</v>
      </c>
      <c r="G211">
        <v>1372.6</v>
      </c>
      <c r="H211">
        <v>1373.5</v>
      </c>
      <c r="I211">
        <v>1374.4</v>
      </c>
      <c r="J211">
        <v>1375.3</v>
      </c>
      <c r="K211">
        <v>1376.2</v>
      </c>
      <c r="L211">
        <v>1377.1</v>
      </c>
      <c r="M211" s="9">
        <f t="shared" si="3"/>
        <v>9</v>
      </c>
    </row>
    <row r="212" spans="2:13" ht="12.75">
      <c r="B212">
        <v>1570.4</v>
      </c>
      <c r="C212">
        <v>1378</v>
      </c>
      <c r="D212">
        <v>1378.9</v>
      </c>
      <c r="E212">
        <v>1379.8</v>
      </c>
      <c r="F212">
        <v>1380.7</v>
      </c>
      <c r="G212">
        <v>1381.6</v>
      </c>
      <c r="H212">
        <v>1382.5</v>
      </c>
      <c r="I212">
        <v>1383.4</v>
      </c>
      <c r="J212">
        <v>1384.3</v>
      </c>
      <c r="K212">
        <v>1385.2</v>
      </c>
      <c r="L212">
        <v>1386.1</v>
      </c>
      <c r="M212" s="9">
        <f t="shared" si="3"/>
        <v>9</v>
      </c>
    </row>
    <row r="213" spans="2:13" ht="12.75">
      <c r="B213">
        <v>1570.5</v>
      </c>
      <c r="C213">
        <v>1387</v>
      </c>
      <c r="D213">
        <v>1387.9</v>
      </c>
      <c r="E213">
        <v>1388.8</v>
      </c>
      <c r="F213">
        <v>1389.7</v>
      </c>
      <c r="G213">
        <v>1390.6</v>
      </c>
      <c r="H213">
        <v>1391.5</v>
      </c>
      <c r="I213">
        <v>1392.4</v>
      </c>
      <c r="J213">
        <v>1393.3</v>
      </c>
      <c r="K213">
        <v>1394.2</v>
      </c>
      <c r="L213">
        <v>1395.1</v>
      </c>
      <c r="M213" s="9">
        <f t="shared" si="3"/>
        <v>9</v>
      </c>
    </row>
    <row r="214" spans="2:13" ht="12.75">
      <c r="B214">
        <v>1570.6</v>
      </c>
      <c r="C214">
        <v>1396</v>
      </c>
      <c r="D214">
        <v>1396.9</v>
      </c>
      <c r="E214">
        <v>1397.8</v>
      </c>
      <c r="F214">
        <v>1398.7</v>
      </c>
      <c r="G214">
        <v>1399.6</v>
      </c>
      <c r="H214">
        <v>1400.5</v>
      </c>
      <c r="I214">
        <v>1401.4</v>
      </c>
      <c r="J214">
        <v>1402.3</v>
      </c>
      <c r="K214">
        <v>1403.2</v>
      </c>
      <c r="L214">
        <v>1404.1</v>
      </c>
      <c r="M214" s="9">
        <f t="shared" si="3"/>
        <v>9</v>
      </c>
    </row>
    <row r="215" spans="2:13" ht="12.75">
      <c r="B215">
        <v>1570.7</v>
      </c>
      <c r="C215">
        <v>1405</v>
      </c>
      <c r="D215">
        <v>1405.9</v>
      </c>
      <c r="E215">
        <v>1406.8</v>
      </c>
      <c r="F215">
        <v>1407.7</v>
      </c>
      <c r="G215">
        <v>1408.6</v>
      </c>
      <c r="H215">
        <v>1409.5</v>
      </c>
      <c r="I215">
        <v>1410.4</v>
      </c>
      <c r="J215">
        <v>1411.3</v>
      </c>
      <c r="K215">
        <v>1412.2</v>
      </c>
      <c r="L215">
        <v>1413.1</v>
      </c>
      <c r="M215" s="9">
        <f t="shared" si="3"/>
        <v>9</v>
      </c>
    </row>
    <row r="216" spans="2:13" ht="12.75">
      <c r="B216">
        <v>1570.8</v>
      </c>
      <c r="C216">
        <v>1414</v>
      </c>
      <c r="D216">
        <v>1414.9</v>
      </c>
      <c r="E216">
        <v>1415.8</v>
      </c>
      <c r="F216">
        <v>1416.7</v>
      </c>
      <c r="G216">
        <v>1417.6</v>
      </c>
      <c r="H216">
        <v>1418.5</v>
      </c>
      <c r="I216">
        <v>1419.4</v>
      </c>
      <c r="J216">
        <v>1420.3</v>
      </c>
      <c r="K216">
        <v>1421.2</v>
      </c>
      <c r="L216">
        <v>1422.1</v>
      </c>
      <c r="M216" s="9">
        <f t="shared" si="3"/>
        <v>9</v>
      </c>
    </row>
    <row r="217" spans="2:13" ht="12.75">
      <c r="B217">
        <v>1570.9</v>
      </c>
      <c r="C217">
        <v>1423</v>
      </c>
      <c r="D217">
        <v>1423.9</v>
      </c>
      <c r="E217">
        <v>1424.8</v>
      </c>
      <c r="F217">
        <v>1425.7</v>
      </c>
      <c r="G217">
        <v>1426.6</v>
      </c>
      <c r="H217">
        <v>1427.5</v>
      </c>
      <c r="I217">
        <v>1428.4</v>
      </c>
      <c r="J217">
        <v>1429.3</v>
      </c>
      <c r="K217">
        <v>1430.2</v>
      </c>
      <c r="L217">
        <v>1431.1</v>
      </c>
      <c r="M217" s="9">
        <f t="shared" si="3"/>
        <v>9</v>
      </c>
    </row>
    <row r="218" spans="2:13" ht="12.75">
      <c r="B218">
        <v>1571</v>
      </c>
      <c r="C218">
        <v>1432</v>
      </c>
      <c r="D218">
        <v>1432.9</v>
      </c>
      <c r="E218">
        <v>1433.8</v>
      </c>
      <c r="F218">
        <v>1434.7</v>
      </c>
      <c r="G218">
        <v>1435.6</v>
      </c>
      <c r="H218">
        <v>1436.5</v>
      </c>
      <c r="I218">
        <v>1437.4</v>
      </c>
      <c r="J218">
        <v>1438.3</v>
      </c>
      <c r="K218">
        <v>1439.2</v>
      </c>
      <c r="L218">
        <v>1440.1</v>
      </c>
      <c r="M218" s="9">
        <f t="shared" si="3"/>
        <v>9</v>
      </c>
    </row>
    <row r="219" spans="2:13" ht="12.75">
      <c r="B219">
        <f aca="true" t="shared" si="4" ref="B219:B250">B218+0.01</f>
        <v>1571.01</v>
      </c>
      <c r="C219">
        <v>1432.9</v>
      </c>
      <c r="M219" s="9">
        <f t="shared" si="3"/>
        <v>0.900000000000091</v>
      </c>
    </row>
    <row r="220" spans="2:13" ht="12.75">
      <c r="B220">
        <f t="shared" si="4"/>
        <v>1571.02</v>
      </c>
      <c r="C220">
        <v>1433.8</v>
      </c>
      <c r="M220" s="9">
        <f t="shared" si="3"/>
        <v>0.8999999999998636</v>
      </c>
    </row>
    <row r="221" spans="2:13" ht="12.75">
      <c r="B221">
        <f t="shared" si="4"/>
        <v>1571.03</v>
      </c>
      <c r="C221">
        <v>1434.7</v>
      </c>
      <c r="M221" s="9">
        <f t="shared" si="3"/>
        <v>0.900000000000091</v>
      </c>
    </row>
    <row r="222" spans="2:13" ht="12.75">
      <c r="B222">
        <f t="shared" si="4"/>
        <v>1571.04</v>
      </c>
      <c r="C222">
        <v>1435.6</v>
      </c>
      <c r="M222" s="9">
        <f t="shared" si="3"/>
        <v>0.8999999999998636</v>
      </c>
    </row>
    <row r="223" spans="2:13" ht="12.75">
      <c r="B223">
        <f t="shared" si="4"/>
        <v>1571.05</v>
      </c>
      <c r="C223">
        <v>1436.5</v>
      </c>
      <c r="M223" s="9">
        <f t="shared" si="3"/>
        <v>0.900000000000091</v>
      </c>
    </row>
    <row r="224" spans="2:13" ht="12.75">
      <c r="B224">
        <f t="shared" si="4"/>
        <v>1571.06</v>
      </c>
      <c r="C224">
        <v>1437.4</v>
      </c>
      <c r="M224" s="9">
        <f t="shared" si="3"/>
        <v>0.900000000000091</v>
      </c>
    </row>
    <row r="225" spans="2:13" ht="12.75">
      <c r="B225">
        <f t="shared" si="4"/>
        <v>1571.07</v>
      </c>
      <c r="C225">
        <v>1438.3</v>
      </c>
      <c r="M225" s="9">
        <f t="shared" si="3"/>
        <v>0.8999999999998636</v>
      </c>
    </row>
    <row r="226" spans="2:13" ht="12.75">
      <c r="B226">
        <f t="shared" si="4"/>
        <v>1571.08</v>
      </c>
      <c r="C226">
        <v>1439.2</v>
      </c>
      <c r="M226" s="9">
        <f t="shared" si="3"/>
        <v>0.900000000000091</v>
      </c>
    </row>
    <row r="227" spans="2:13" ht="12.75">
      <c r="B227">
        <f t="shared" si="4"/>
        <v>1571.09</v>
      </c>
      <c r="C227">
        <v>1440.1</v>
      </c>
      <c r="M227" s="9">
        <f t="shared" si="3"/>
        <v>0.8999999999998636</v>
      </c>
    </row>
    <row r="228" spans="2:13" ht="12.75">
      <c r="B228">
        <f t="shared" si="4"/>
        <v>1571.1</v>
      </c>
      <c r="C228">
        <v>1441</v>
      </c>
      <c r="D228">
        <v>1441.9</v>
      </c>
      <c r="E228">
        <v>1442.8</v>
      </c>
      <c r="F228">
        <v>1443.7</v>
      </c>
      <c r="G228">
        <v>1444.6</v>
      </c>
      <c r="H228">
        <v>1445.5</v>
      </c>
      <c r="I228">
        <v>1446.4</v>
      </c>
      <c r="J228">
        <v>1447.3</v>
      </c>
      <c r="K228">
        <v>1448.2</v>
      </c>
      <c r="L228">
        <v>1449.1</v>
      </c>
      <c r="M228" s="9">
        <f t="shared" si="3"/>
        <v>0.900000000000091</v>
      </c>
    </row>
    <row r="229" spans="2:13" ht="12.75">
      <c r="B229">
        <f t="shared" si="4"/>
        <v>1571.11</v>
      </c>
      <c r="C229">
        <v>1441.9</v>
      </c>
      <c r="M229" s="9">
        <f t="shared" si="3"/>
        <v>0.900000000000091</v>
      </c>
    </row>
    <row r="230" spans="2:13" ht="12.75">
      <c r="B230">
        <f t="shared" si="4"/>
        <v>1571.12</v>
      </c>
      <c r="C230">
        <v>1442.8</v>
      </c>
      <c r="M230" s="9">
        <f t="shared" si="3"/>
        <v>0.8999999999998636</v>
      </c>
    </row>
    <row r="231" spans="2:13" ht="12.75">
      <c r="B231">
        <f t="shared" si="4"/>
        <v>1571.1299999999999</v>
      </c>
      <c r="C231">
        <v>1443.7</v>
      </c>
      <c r="M231" s="9">
        <f t="shared" si="3"/>
        <v>0.900000000000091</v>
      </c>
    </row>
    <row r="232" spans="2:13" ht="12.75">
      <c r="B232">
        <f t="shared" si="4"/>
        <v>1571.1399999999999</v>
      </c>
      <c r="C232">
        <v>1444.6</v>
      </c>
      <c r="M232" s="9">
        <f t="shared" si="3"/>
        <v>0.8999999999998636</v>
      </c>
    </row>
    <row r="233" spans="2:13" ht="12.75">
      <c r="B233">
        <f t="shared" si="4"/>
        <v>1571.1499999999999</v>
      </c>
      <c r="C233">
        <v>1445.5</v>
      </c>
      <c r="M233" s="9">
        <f t="shared" si="3"/>
        <v>0.900000000000091</v>
      </c>
    </row>
    <row r="234" spans="2:13" ht="12.75">
      <c r="B234">
        <f t="shared" si="4"/>
        <v>1571.1599999999999</v>
      </c>
      <c r="C234">
        <v>1446.4</v>
      </c>
      <c r="M234" s="9">
        <f t="shared" si="3"/>
        <v>0.900000000000091</v>
      </c>
    </row>
    <row r="235" spans="2:13" ht="12.75">
      <c r="B235">
        <f t="shared" si="4"/>
        <v>1571.1699999999998</v>
      </c>
      <c r="C235">
        <v>1447.3</v>
      </c>
      <c r="M235" s="9">
        <f t="shared" si="3"/>
        <v>0.8999999999998636</v>
      </c>
    </row>
    <row r="236" spans="2:13" ht="12.75">
      <c r="B236">
        <f t="shared" si="4"/>
        <v>1571.1799999999998</v>
      </c>
      <c r="C236">
        <v>1448.2</v>
      </c>
      <c r="M236" s="9">
        <f t="shared" si="3"/>
        <v>0.900000000000091</v>
      </c>
    </row>
    <row r="237" spans="2:13" ht="12.75">
      <c r="B237">
        <f t="shared" si="4"/>
        <v>1571.1899999999998</v>
      </c>
      <c r="C237">
        <v>1449.1</v>
      </c>
      <c r="M237" s="9">
        <f t="shared" si="3"/>
        <v>0.8999999999998636</v>
      </c>
    </row>
    <row r="238" spans="2:13" ht="12.75">
      <c r="B238">
        <f t="shared" si="4"/>
        <v>1571.1999999999998</v>
      </c>
      <c r="C238">
        <v>1450</v>
      </c>
      <c r="D238">
        <v>1450.9</v>
      </c>
      <c r="E238">
        <v>1451.8</v>
      </c>
      <c r="F238">
        <v>1452.7</v>
      </c>
      <c r="G238">
        <v>1453.6</v>
      </c>
      <c r="H238">
        <v>1454.5</v>
      </c>
      <c r="I238">
        <v>1455.4</v>
      </c>
      <c r="J238">
        <v>1456.3</v>
      </c>
      <c r="K238">
        <v>1457.2</v>
      </c>
      <c r="L238">
        <v>1458.1</v>
      </c>
      <c r="M238" s="9">
        <f t="shared" si="3"/>
        <v>0.900000000000091</v>
      </c>
    </row>
    <row r="239" spans="2:13" ht="12.75">
      <c r="B239">
        <f t="shared" si="4"/>
        <v>1571.2099999999998</v>
      </c>
      <c r="C239">
        <v>1450.9</v>
      </c>
      <c r="M239" s="9">
        <f t="shared" si="3"/>
        <v>0.900000000000091</v>
      </c>
    </row>
    <row r="240" spans="2:13" ht="12.75">
      <c r="B240">
        <f t="shared" si="4"/>
        <v>1571.2199999999998</v>
      </c>
      <c r="C240">
        <v>1451.8</v>
      </c>
      <c r="M240" s="9">
        <f t="shared" si="3"/>
        <v>0.8999999999998636</v>
      </c>
    </row>
    <row r="241" spans="2:13" ht="12.75">
      <c r="B241">
        <f t="shared" si="4"/>
        <v>1571.2299999999998</v>
      </c>
      <c r="C241">
        <v>1452.7</v>
      </c>
      <c r="M241" s="9">
        <f t="shared" si="3"/>
        <v>0.900000000000091</v>
      </c>
    </row>
    <row r="242" spans="2:13" ht="12.75">
      <c r="B242">
        <f t="shared" si="4"/>
        <v>1571.2399999999998</v>
      </c>
      <c r="C242">
        <v>1453.6</v>
      </c>
      <c r="M242" s="9">
        <f t="shared" si="3"/>
        <v>0.8999999999998636</v>
      </c>
    </row>
    <row r="243" spans="2:13" ht="12.75">
      <c r="B243">
        <f t="shared" si="4"/>
        <v>1571.2499999999998</v>
      </c>
      <c r="C243">
        <v>1454.5</v>
      </c>
      <c r="M243" s="9">
        <f t="shared" si="3"/>
        <v>0.900000000000091</v>
      </c>
    </row>
    <row r="244" spans="2:13" ht="12.75">
      <c r="B244">
        <f t="shared" si="4"/>
        <v>1571.2599999999998</v>
      </c>
      <c r="C244">
        <v>1455.4</v>
      </c>
      <c r="M244" s="9">
        <f t="shared" si="3"/>
        <v>0.900000000000091</v>
      </c>
    </row>
    <row r="245" spans="2:13" ht="12.75">
      <c r="B245">
        <f t="shared" si="4"/>
        <v>1571.2699999999998</v>
      </c>
      <c r="C245">
        <v>1456.3</v>
      </c>
      <c r="M245" s="9">
        <f t="shared" si="3"/>
        <v>0.8999999999998636</v>
      </c>
    </row>
    <row r="246" spans="2:13" ht="12.75">
      <c r="B246">
        <f t="shared" si="4"/>
        <v>1571.2799999999997</v>
      </c>
      <c r="C246">
        <v>1457.2</v>
      </c>
      <c r="M246" s="9">
        <f t="shared" si="3"/>
        <v>0.900000000000091</v>
      </c>
    </row>
    <row r="247" spans="2:13" ht="12.75">
      <c r="B247">
        <f t="shared" si="4"/>
        <v>1571.2899999999997</v>
      </c>
      <c r="C247">
        <v>1458.1</v>
      </c>
      <c r="M247" s="9">
        <f t="shared" si="3"/>
        <v>0.8999999999998636</v>
      </c>
    </row>
    <row r="248" spans="2:13" ht="12.75">
      <c r="B248">
        <f t="shared" si="4"/>
        <v>1571.2999999999997</v>
      </c>
      <c r="C248">
        <v>1459</v>
      </c>
      <c r="D248">
        <v>1459.9</v>
      </c>
      <c r="E248">
        <v>1460.8</v>
      </c>
      <c r="F248">
        <v>1461.7</v>
      </c>
      <c r="G248">
        <v>1462.6</v>
      </c>
      <c r="H248">
        <v>1463.5</v>
      </c>
      <c r="I248">
        <v>1464.4</v>
      </c>
      <c r="J248">
        <v>1465.3</v>
      </c>
      <c r="K248">
        <v>1466.2</v>
      </c>
      <c r="L248">
        <v>1467.1</v>
      </c>
      <c r="M248" s="9">
        <f t="shared" si="3"/>
        <v>0.900000000000091</v>
      </c>
    </row>
    <row r="249" spans="2:13" ht="12.75">
      <c r="B249">
        <f t="shared" si="4"/>
        <v>1571.3099999999997</v>
      </c>
      <c r="C249">
        <v>1459.9</v>
      </c>
      <c r="M249" s="9">
        <f t="shared" si="3"/>
        <v>0.900000000000091</v>
      </c>
    </row>
    <row r="250" spans="2:13" ht="12.75">
      <c r="B250">
        <f t="shared" si="4"/>
        <v>1571.3199999999997</v>
      </c>
      <c r="C250">
        <v>1460.8</v>
      </c>
      <c r="M250" s="9">
        <f t="shared" si="3"/>
        <v>0.8999999999998636</v>
      </c>
    </row>
    <row r="251" spans="2:13" ht="12.75">
      <c r="B251">
        <f aca="true" t="shared" si="5" ref="B251:B314">B250+0.01</f>
        <v>1571.3299999999997</v>
      </c>
      <c r="C251">
        <v>1461.7</v>
      </c>
      <c r="M251" s="9">
        <f t="shared" si="3"/>
        <v>0.900000000000091</v>
      </c>
    </row>
    <row r="252" spans="2:13" ht="12.75">
      <c r="B252">
        <f t="shared" si="5"/>
        <v>1571.3399999999997</v>
      </c>
      <c r="C252">
        <v>1462.6</v>
      </c>
      <c r="M252" s="9">
        <f t="shared" si="3"/>
        <v>0.8999999999998636</v>
      </c>
    </row>
    <row r="253" spans="2:13" ht="12.75">
      <c r="B253">
        <f t="shared" si="5"/>
        <v>1571.3499999999997</v>
      </c>
      <c r="C253">
        <v>1463.5</v>
      </c>
      <c r="M253" s="9">
        <f t="shared" si="3"/>
        <v>0.900000000000091</v>
      </c>
    </row>
    <row r="254" spans="2:13" ht="12.75">
      <c r="B254">
        <f t="shared" si="5"/>
        <v>1571.3599999999997</v>
      </c>
      <c r="C254">
        <v>1464.4</v>
      </c>
      <c r="M254" s="9">
        <f t="shared" si="3"/>
        <v>0.900000000000091</v>
      </c>
    </row>
    <row r="255" spans="2:13" ht="12.75">
      <c r="B255">
        <f t="shared" si="5"/>
        <v>1571.3699999999997</v>
      </c>
      <c r="C255">
        <v>1465.3</v>
      </c>
      <c r="M255" s="9">
        <f t="shared" si="3"/>
        <v>0.8999999999998636</v>
      </c>
    </row>
    <row r="256" spans="2:13" ht="12.75">
      <c r="B256">
        <f t="shared" si="5"/>
        <v>1571.3799999999997</v>
      </c>
      <c r="C256">
        <v>1466.2</v>
      </c>
      <c r="M256" s="9">
        <f t="shared" si="3"/>
        <v>0.900000000000091</v>
      </c>
    </row>
    <row r="257" spans="2:13" ht="12.75">
      <c r="B257">
        <f t="shared" si="5"/>
        <v>1571.3899999999996</v>
      </c>
      <c r="C257">
        <v>1467.1</v>
      </c>
      <c r="M257" s="9">
        <f t="shared" si="3"/>
        <v>0.8999999999998636</v>
      </c>
    </row>
    <row r="258" spans="2:13" ht="12.75">
      <c r="B258">
        <f t="shared" si="5"/>
        <v>1571.3999999999996</v>
      </c>
      <c r="C258">
        <v>1468</v>
      </c>
      <c r="D258">
        <v>1468.9</v>
      </c>
      <c r="E258">
        <v>1469.8</v>
      </c>
      <c r="F258">
        <v>1470.7</v>
      </c>
      <c r="G258">
        <v>1471.6</v>
      </c>
      <c r="H258">
        <v>1472.5</v>
      </c>
      <c r="I258">
        <v>1473.4</v>
      </c>
      <c r="J258">
        <v>1474.3</v>
      </c>
      <c r="K258">
        <v>1475.2</v>
      </c>
      <c r="L258">
        <v>1476.1</v>
      </c>
      <c r="M258" s="9">
        <f t="shared" si="3"/>
        <v>0.900000000000091</v>
      </c>
    </row>
    <row r="259" spans="2:13" ht="12.75">
      <c r="B259">
        <f t="shared" si="5"/>
        <v>1571.4099999999996</v>
      </c>
      <c r="C259">
        <v>1468.9</v>
      </c>
      <c r="M259" s="9">
        <f t="shared" si="3"/>
        <v>0.900000000000091</v>
      </c>
    </row>
    <row r="260" spans="2:13" ht="12.75">
      <c r="B260">
        <f t="shared" si="5"/>
        <v>1571.4199999999996</v>
      </c>
      <c r="C260">
        <v>1469.8</v>
      </c>
      <c r="M260" s="9">
        <f t="shared" si="3"/>
        <v>0.8999999999998636</v>
      </c>
    </row>
    <row r="261" spans="2:13" ht="12.75">
      <c r="B261">
        <f t="shared" si="5"/>
        <v>1571.4299999999996</v>
      </c>
      <c r="C261">
        <v>1470.7</v>
      </c>
      <c r="M261" s="9">
        <f t="shared" si="3"/>
        <v>0.900000000000091</v>
      </c>
    </row>
    <row r="262" spans="2:13" ht="12.75">
      <c r="B262">
        <f t="shared" si="5"/>
        <v>1571.4399999999996</v>
      </c>
      <c r="C262">
        <v>1471.6</v>
      </c>
      <c r="M262" s="9">
        <f t="shared" si="3"/>
        <v>0.8999999999998636</v>
      </c>
    </row>
    <row r="263" spans="2:13" ht="12.75">
      <c r="B263">
        <f t="shared" si="5"/>
        <v>1571.4499999999996</v>
      </c>
      <c r="C263">
        <v>1472.5</v>
      </c>
      <c r="M263" s="9">
        <f t="shared" si="3"/>
        <v>0.900000000000091</v>
      </c>
    </row>
    <row r="264" spans="2:13" ht="12.75">
      <c r="B264">
        <f t="shared" si="5"/>
        <v>1571.4599999999996</v>
      </c>
      <c r="C264">
        <v>1473.4</v>
      </c>
      <c r="M264" s="9">
        <f t="shared" si="3"/>
        <v>0.900000000000091</v>
      </c>
    </row>
    <row r="265" spans="2:13" ht="12.75">
      <c r="B265">
        <f t="shared" si="5"/>
        <v>1571.4699999999996</v>
      </c>
      <c r="C265">
        <v>1474.3</v>
      </c>
      <c r="M265" s="9">
        <f aca="true" t="shared" si="6" ref="M265:M328">C265-C264</f>
        <v>0.8999999999998636</v>
      </c>
    </row>
    <row r="266" spans="2:13" ht="12.75">
      <c r="B266">
        <f t="shared" si="5"/>
        <v>1571.4799999999996</v>
      </c>
      <c r="C266">
        <v>1475.2</v>
      </c>
      <c r="M266" s="9">
        <f t="shared" si="6"/>
        <v>0.900000000000091</v>
      </c>
    </row>
    <row r="267" spans="2:13" ht="12.75">
      <c r="B267">
        <f t="shared" si="5"/>
        <v>1571.4899999999996</v>
      </c>
      <c r="C267">
        <v>1476.1</v>
      </c>
      <c r="M267" s="9">
        <f t="shared" si="6"/>
        <v>0.8999999999998636</v>
      </c>
    </row>
    <row r="268" spans="2:13" ht="12.75">
      <c r="B268">
        <f t="shared" si="5"/>
        <v>1571.4999999999995</v>
      </c>
      <c r="C268">
        <v>1477</v>
      </c>
      <c r="D268">
        <v>1477.9</v>
      </c>
      <c r="E268">
        <v>1478.8</v>
      </c>
      <c r="F268">
        <v>1479.7</v>
      </c>
      <c r="G268">
        <v>1480.6</v>
      </c>
      <c r="H268">
        <v>1481.5</v>
      </c>
      <c r="I268">
        <v>1482.4</v>
      </c>
      <c r="J268">
        <v>1483.3</v>
      </c>
      <c r="K268">
        <v>1484.2</v>
      </c>
      <c r="L268">
        <v>1485.1</v>
      </c>
      <c r="M268" s="9">
        <f t="shared" si="6"/>
        <v>0.900000000000091</v>
      </c>
    </row>
    <row r="269" spans="2:13" ht="12.75">
      <c r="B269">
        <f t="shared" si="5"/>
        <v>1571.5099999999995</v>
      </c>
      <c r="C269">
        <v>1477.9</v>
      </c>
      <c r="M269" s="9">
        <f t="shared" si="6"/>
        <v>0.900000000000091</v>
      </c>
    </row>
    <row r="270" spans="2:13" ht="12.75">
      <c r="B270">
        <f t="shared" si="5"/>
        <v>1571.5199999999995</v>
      </c>
      <c r="C270">
        <v>1478.8</v>
      </c>
      <c r="M270" s="9">
        <f t="shared" si="6"/>
        <v>0.8999999999998636</v>
      </c>
    </row>
    <row r="271" spans="2:13" ht="12.75">
      <c r="B271">
        <f t="shared" si="5"/>
        <v>1571.5299999999995</v>
      </c>
      <c r="C271">
        <v>1479.7</v>
      </c>
      <c r="M271" s="9">
        <f t="shared" si="6"/>
        <v>0.900000000000091</v>
      </c>
    </row>
    <row r="272" spans="2:13" ht="12.75">
      <c r="B272">
        <f t="shared" si="5"/>
        <v>1571.5399999999995</v>
      </c>
      <c r="C272">
        <v>1480.6</v>
      </c>
      <c r="M272" s="9">
        <f t="shared" si="6"/>
        <v>0.8999999999998636</v>
      </c>
    </row>
    <row r="273" spans="2:13" ht="12.75">
      <c r="B273">
        <f t="shared" si="5"/>
        <v>1571.5499999999995</v>
      </c>
      <c r="C273">
        <v>1481.5</v>
      </c>
      <c r="M273" s="9">
        <f t="shared" si="6"/>
        <v>0.900000000000091</v>
      </c>
    </row>
    <row r="274" spans="2:13" ht="12.75">
      <c r="B274">
        <f t="shared" si="5"/>
        <v>1571.5599999999995</v>
      </c>
      <c r="C274">
        <v>1482.4</v>
      </c>
      <c r="M274" s="9">
        <f t="shared" si="6"/>
        <v>0.900000000000091</v>
      </c>
    </row>
    <row r="275" spans="2:13" ht="12.75">
      <c r="B275">
        <f t="shared" si="5"/>
        <v>1571.5699999999995</v>
      </c>
      <c r="C275">
        <v>1483.3</v>
      </c>
      <c r="M275" s="9">
        <f t="shared" si="6"/>
        <v>0.8999999999998636</v>
      </c>
    </row>
    <row r="276" spans="2:13" ht="12.75">
      <c r="B276">
        <f t="shared" si="5"/>
        <v>1571.5799999999995</v>
      </c>
      <c r="C276">
        <v>1484.2</v>
      </c>
      <c r="M276" s="9">
        <f t="shared" si="6"/>
        <v>0.900000000000091</v>
      </c>
    </row>
    <row r="277" spans="2:13" ht="12.75">
      <c r="B277">
        <f t="shared" si="5"/>
        <v>1571.5899999999995</v>
      </c>
      <c r="C277">
        <v>1485.1</v>
      </c>
      <c r="M277" s="9">
        <f t="shared" si="6"/>
        <v>0.8999999999998636</v>
      </c>
    </row>
    <row r="278" spans="2:13" ht="12.75">
      <c r="B278">
        <f t="shared" si="5"/>
        <v>1571.5999999999995</v>
      </c>
      <c r="C278">
        <v>1486</v>
      </c>
      <c r="D278">
        <v>1486.9</v>
      </c>
      <c r="E278">
        <v>1487.8</v>
      </c>
      <c r="F278">
        <v>1488.7</v>
      </c>
      <c r="G278">
        <v>1489.6</v>
      </c>
      <c r="H278">
        <v>1490.5</v>
      </c>
      <c r="I278">
        <v>1491.4</v>
      </c>
      <c r="J278">
        <v>1492.3</v>
      </c>
      <c r="K278">
        <v>1493.2</v>
      </c>
      <c r="L278">
        <v>1494.1</v>
      </c>
      <c r="M278" s="9">
        <f t="shared" si="6"/>
        <v>0.900000000000091</v>
      </c>
    </row>
    <row r="279" spans="2:13" ht="12.75">
      <c r="B279">
        <f t="shared" si="5"/>
        <v>1571.6099999999994</v>
      </c>
      <c r="C279">
        <v>1486.9</v>
      </c>
      <c r="M279" s="9">
        <f t="shared" si="6"/>
        <v>0.900000000000091</v>
      </c>
    </row>
    <row r="280" spans="2:13" ht="12.75">
      <c r="B280">
        <f t="shared" si="5"/>
        <v>1571.6199999999994</v>
      </c>
      <c r="C280">
        <v>1487.8</v>
      </c>
      <c r="M280" s="9">
        <f t="shared" si="6"/>
        <v>0.8999999999998636</v>
      </c>
    </row>
    <row r="281" spans="2:13" ht="12.75">
      <c r="B281">
        <f t="shared" si="5"/>
        <v>1571.6299999999994</v>
      </c>
      <c r="C281">
        <v>1488.7</v>
      </c>
      <c r="M281" s="9">
        <f t="shared" si="6"/>
        <v>0.900000000000091</v>
      </c>
    </row>
    <row r="282" spans="2:13" ht="12.75">
      <c r="B282">
        <f t="shared" si="5"/>
        <v>1571.6399999999994</v>
      </c>
      <c r="C282">
        <v>1489.6</v>
      </c>
      <c r="M282" s="9">
        <f t="shared" si="6"/>
        <v>0.8999999999998636</v>
      </c>
    </row>
    <row r="283" spans="2:13" ht="12.75">
      <c r="B283">
        <f t="shared" si="5"/>
        <v>1571.6499999999994</v>
      </c>
      <c r="C283">
        <v>1490.5</v>
      </c>
      <c r="M283" s="9">
        <f t="shared" si="6"/>
        <v>0.900000000000091</v>
      </c>
    </row>
    <row r="284" spans="2:13" ht="12.75">
      <c r="B284">
        <f t="shared" si="5"/>
        <v>1571.6599999999994</v>
      </c>
      <c r="C284">
        <v>1491.4</v>
      </c>
      <c r="M284" s="9">
        <f t="shared" si="6"/>
        <v>0.900000000000091</v>
      </c>
    </row>
    <row r="285" spans="2:13" ht="12.75">
      <c r="B285">
        <f t="shared" si="5"/>
        <v>1571.6699999999994</v>
      </c>
      <c r="C285">
        <v>1492.3</v>
      </c>
      <c r="M285" s="9">
        <f t="shared" si="6"/>
        <v>0.8999999999998636</v>
      </c>
    </row>
    <row r="286" spans="2:13" ht="12.75">
      <c r="B286">
        <f t="shared" si="5"/>
        <v>1571.6799999999994</v>
      </c>
      <c r="C286">
        <v>1493.2</v>
      </c>
      <c r="M286" s="9">
        <f t="shared" si="6"/>
        <v>0.900000000000091</v>
      </c>
    </row>
    <row r="287" spans="2:13" ht="12.75">
      <c r="B287">
        <f t="shared" si="5"/>
        <v>1571.6899999999994</v>
      </c>
      <c r="C287">
        <v>1494.1</v>
      </c>
      <c r="M287" s="9">
        <f t="shared" si="6"/>
        <v>0.8999999999998636</v>
      </c>
    </row>
    <row r="288" spans="2:13" ht="12.75">
      <c r="B288">
        <f t="shared" si="5"/>
        <v>1571.6999999999994</v>
      </c>
      <c r="C288">
        <v>1495</v>
      </c>
      <c r="D288">
        <v>1495.9</v>
      </c>
      <c r="E288">
        <v>1496.8</v>
      </c>
      <c r="F288">
        <v>1497.7</v>
      </c>
      <c r="G288">
        <v>1498.6</v>
      </c>
      <c r="H288">
        <v>1499.5</v>
      </c>
      <c r="I288">
        <v>1500.4</v>
      </c>
      <c r="J288">
        <v>1501.3</v>
      </c>
      <c r="K288">
        <v>1502.2</v>
      </c>
      <c r="L288">
        <v>1503.1</v>
      </c>
      <c r="M288" s="9">
        <f t="shared" si="6"/>
        <v>0.900000000000091</v>
      </c>
    </row>
    <row r="289" spans="2:13" ht="12.75">
      <c r="B289">
        <f t="shared" si="5"/>
        <v>1571.7099999999994</v>
      </c>
      <c r="C289">
        <v>1495.9</v>
      </c>
      <c r="M289" s="9">
        <f t="shared" si="6"/>
        <v>0.900000000000091</v>
      </c>
    </row>
    <row r="290" spans="2:13" ht="12.75">
      <c r="B290">
        <f t="shared" si="5"/>
        <v>1571.7199999999993</v>
      </c>
      <c r="C290">
        <v>1496.8</v>
      </c>
      <c r="M290" s="9">
        <f t="shared" si="6"/>
        <v>0.8999999999998636</v>
      </c>
    </row>
    <row r="291" spans="2:13" ht="12.75">
      <c r="B291">
        <f t="shared" si="5"/>
        <v>1571.7299999999993</v>
      </c>
      <c r="C291">
        <v>1497.7</v>
      </c>
      <c r="M291" s="9">
        <f t="shared" si="6"/>
        <v>0.900000000000091</v>
      </c>
    </row>
    <row r="292" spans="2:13" ht="12.75">
      <c r="B292">
        <f t="shared" si="5"/>
        <v>1571.7399999999993</v>
      </c>
      <c r="C292">
        <v>1498.6</v>
      </c>
      <c r="M292" s="9">
        <f t="shared" si="6"/>
        <v>0.8999999999998636</v>
      </c>
    </row>
    <row r="293" spans="2:13" ht="12.75">
      <c r="B293">
        <f t="shared" si="5"/>
        <v>1571.7499999999993</v>
      </c>
      <c r="C293">
        <v>1499.5</v>
      </c>
      <c r="M293" s="9">
        <f t="shared" si="6"/>
        <v>0.900000000000091</v>
      </c>
    </row>
    <row r="294" spans="2:13" ht="12.75">
      <c r="B294">
        <f t="shared" si="5"/>
        <v>1571.7599999999993</v>
      </c>
      <c r="C294">
        <v>1500.4</v>
      </c>
      <c r="M294" s="9">
        <f t="shared" si="6"/>
        <v>0.900000000000091</v>
      </c>
    </row>
    <row r="295" spans="2:13" ht="12.75">
      <c r="B295">
        <f t="shared" si="5"/>
        <v>1571.7699999999993</v>
      </c>
      <c r="C295">
        <v>1501.3</v>
      </c>
      <c r="M295" s="9">
        <f t="shared" si="6"/>
        <v>0.8999999999998636</v>
      </c>
    </row>
    <row r="296" spans="2:13" ht="12.75">
      <c r="B296">
        <f t="shared" si="5"/>
        <v>1571.7799999999993</v>
      </c>
      <c r="C296">
        <v>1502.2</v>
      </c>
      <c r="M296" s="9">
        <f t="shared" si="6"/>
        <v>0.900000000000091</v>
      </c>
    </row>
    <row r="297" spans="2:13" ht="12.75">
      <c r="B297">
        <f t="shared" si="5"/>
        <v>1571.7899999999993</v>
      </c>
      <c r="C297">
        <v>1503.1</v>
      </c>
      <c r="M297" s="9">
        <f t="shared" si="6"/>
        <v>0.8999999999998636</v>
      </c>
    </row>
    <row r="298" spans="2:13" ht="12.75">
      <c r="B298">
        <f t="shared" si="5"/>
        <v>1571.7999999999993</v>
      </c>
      <c r="C298">
        <v>1504</v>
      </c>
      <c r="D298">
        <v>1504.9</v>
      </c>
      <c r="E298">
        <v>1505.8</v>
      </c>
      <c r="F298">
        <v>1506.7</v>
      </c>
      <c r="G298">
        <v>1507.6</v>
      </c>
      <c r="H298">
        <v>1508.5</v>
      </c>
      <c r="I298">
        <v>1509.4</v>
      </c>
      <c r="J298">
        <v>1510.3</v>
      </c>
      <c r="K298">
        <v>1511.2</v>
      </c>
      <c r="L298">
        <v>1512.1</v>
      </c>
      <c r="M298" s="9">
        <f t="shared" si="6"/>
        <v>0.900000000000091</v>
      </c>
    </row>
    <row r="299" spans="2:13" ht="12.75">
      <c r="B299">
        <f t="shared" si="5"/>
        <v>1571.8099999999993</v>
      </c>
      <c r="C299">
        <v>1504.9</v>
      </c>
      <c r="M299" s="9">
        <f t="shared" si="6"/>
        <v>0.900000000000091</v>
      </c>
    </row>
    <row r="300" spans="2:13" ht="12.75">
      <c r="B300">
        <f t="shared" si="5"/>
        <v>1571.8199999999993</v>
      </c>
      <c r="C300">
        <v>1505.8</v>
      </c>
      <c r="M300" s="9">
        <f t="shared" si="6"/>
        <v>0.8999999999998636</v>
      </c>
    </row>
    <row r="301" spans="2:13" ht="12.75">
      <c r="B301">
        <f t="shared" si="5"/>
        <v>1571.8299999999992</v>
      </c>
      <c r="C301">
        <v>1506.7</v>
      </c>
      <c r="M301" s="9">
        <f t="shared" si="6"/>
        <v>0.900000000000091</v>
      </c>
    </row>
    <row r="302" spans="2:13" ht="12.75">
      <c r="B302">
        <f t="shared" si="5"/>
        <v>1571.8399999999992</v>
      </c>
      <c r="C302">
        <v>1507.6</v>
      </c>
      <c r="M302" s="9">
        <f t="shared" si="6"/>
        <v>0.8999999999998636</v>
      </c>
    </row>
    <row r="303" spans="2:13" ht="12.75">
      <c r="B303">
        <f t="shared" si="5"/>
        <v>1571.8499999999992</v>
      </c>
      <c r="C303">
        <v>1508.5</v>
      </c>
      <c r="M303" s="9">
        <f t="shared" si="6"/>
        <v>0.900000000000091</v>
      </c>
    </row>
    <row r="304" spans="2:13" ht="12.75">
      <c r="B304">
        <f t="shared" si="5"/>
        <v>1571.8599999999992</v>
      </c>
      <c r="C304">
        <v>1509.4</v>
      </c>
      <c r="M304" s="9">
        <f t="shared" si="6"/>
        <v>0.900000000000091</v>
      </c>
    </row>
    <row r="305" spans="2:13" ht="12.75">
      <c r="B305">
        <f t="shared" si="5"/>
        <v>1571.8699999999992</v>
      </c>
      <c r="C305">
        <v>1510.3</v>
      </c>
      <c r="M305" s="9">
        <f t="shared" si="6"/>
        <v>0.8999999999998636</v>
      </c>
    </row>
    <row r="306" spans="2:13" ht="12.75">
      <c r="B306">
        <f t="shared" si="5"/>
        <v>1571.8799999999992</v>
      </c>
      <c r="C306">
        <v>1511.2</v>
      </c>
      <c r="M306" s="9">
        <f t="shared" si="6"/>
        <v>0.900000000000091</v>
      </c>
    </row>
    <row r="307" spans="2:13" ht="12.75">
      <c r="B307">
        <f t="shared" si="5"/>
        <v>1571.8899999999992</v>
      </c>
      <c r="C307">
        <v>1512.1</v>
      </c>
      <c r="M307" s="9">
        <f t="shared" si="6"/>
        <v>0.8999999999998636</v>
      </c>
    </row>
    <row r="308" spans="2:13" ht="12.75">
      <c r="B308">
        <f t="shared" si="5"/>
        <v>1571.8999999999992</v>
      </c>
      <c r="C308">
        <v>1513</v>
      </c>
      <c r="D308">
        <v>1513.9</v>
      </c>
      <c r="E308">
        <v>1514.8</v>
      </c>
      <c r="F308">
        <v>1515.7</v>
      </c>
      <c r="G308">
        <v>1516.6</v>
      </c>
      <c r="H308">
        <v>1517.5</v>
      </c>
      <c r="I308">
        <v>1518.4</v>
      </c>
      <c r="J308">
        <v>1519.3</v>
      </c>
      <c r="K308">
        <v>1520.2</v>
      </c>
      <c r="L308">
        <v>1521.1</v>
      </c>
      <c r="M308" s="9">
        <f t="shared" si="6"/>
        <v>0.900000000000091</v>
      </c>
    </row>
    <row r="309" spans="2:13" ht="12.75">
      <c r="B309">
        <f t="shared" si="5"/>
        <v>1571.9099999999992</v>
      </c>
      <c r="C309">
        <v>1513.9</v>
      </c>
      <c r="M309" s="9">
        <f t="shared" si="6"/>
        <v>0.900000000000091</v>
      </c>
    </row>
    <row r="310" spans="2:13" ht="12.75">
      <c r="B310">
        <f t="shared" si="5"/>
        <v>1571.9199999999992</v>
      </c>
      <c r="C310">
        <v>1514.8</v>
      </c>
      <c r="M310" s="9">
        <f t="shared" si="6"/>
        <v>0.8999999999998636</v>
      </c>
    </row>
    <row r="311" spans="2:13" ht="12.75">
      <c r="B311">
        <f t="shared" si="5"/>
        <v>1571.9299999999992</v>
      </c>
      <c r="C311">
        <v>1515.7</v>
      </c>
      <c r="M311" s="9">
        <f t="shared" si="6"/>
        <v>0.900000000000091</v>
      </c>
    </row>
    <row r="312" spans="2:13" ht="12.75">
      <c r="B312">
        <f t="shared" si="5"/>
        <v>1571.9399999999991</v>
      </c>
      <c r="C312">
        <v>1516.6</v>
      </c>
      <c r="M312" s="9">
        <f t="shared" si="6"/>
        <v>0.8999999999998636</v>
      </c>
    </row>
    <row r="313" spans="2:13" ht="12.75">
      <c r="B313">
        <f t="shared" si="5"/>
        <v>1571.9499999999991</v>
      </c>
      <c r="C313">
        <v>1517.5</v>
      </c>
      <c r="M313" s="9">
        <f t="shared" si="6"/>
        <v>0.900000000000091</v>
      </c>
    </row>
    <row r="314" spans="2:13" ht="12.75">
      <c r="B314">
        <f t="shared" si="5"/>
        <v>1571.9599999999991</v>
      </c>
      <c r="C314">
        <v>1518.4</v>
      </c>
      <c r="M314" s="9">
        <f t="shared" si="6"/>
        <v>0.900000000000091</v>
      </c>
    </row>
    <row r="315" spans="2:13" ht="12.75">
      <c r="B315">
        <f aca="true" t="shared" si="7" ref="B315:B378">B314+0.01</f>
        <v>1571.9699999999991</v>
      </c>
      <c r="C315">
        <v>1519.3</v>
      </c>
      <c r="M315" s="9">
        <f t="shared" si="6"/>
        <v>0.8999999999998636</v>
      </c>
    </row>
    <row r="316" spans="2:13" ht="12.75">
      <c r="B316">
        <f t="shared" si="7"/>
        <v>1571.979999999999</v>
      </c>
      <c r="C316">
        <v>1520.2</v>
      </c>
      <c r="M316" s="9">
        <f t="shared" si="6"/>
        <v>0.900000000000091</v>
      </c>
    </row>
    <row r="317" spans="2:13" ht="12.75">
      <c r="B317">
        <f t="shared" si="7"/>
        <v>1571.989999999999</v>
      </c>
      <c r="C317">
        <v>1521.1</v>
      </c>
      <c r="M317" s="9">
        <f t="shared" si="6"/>
        <v>0.8999999999998636</v>
      </c>
    </row>
    <row r="318" spans="2:13" ht="12.75">
      <c r="B318">
        <f t="shared" si="7"/>
        <v>1571.999999999999</v>
      </c>
      <c r="C318">
        <v>1522</v>
      </c>
      <c r="D318">
        <v>1523.2</v>
      </c>
      <c r="E318">
        <v>1524.4</v>
      </c>
      <c r="F318">
        <v>1525.6</v>
      </c>
      <c r="G318">
        <v>1526.8</v>
      </c>
      <c r="H318">
        <v>1528</v>
      </c>
      <c r="I318">
        <v>1529.2</v>
      </c>
      <c r="J318">
        <v>1530.4</v>
      </c>
      <c r="K318">
        <v>1531.6</v>
      </c>
      <c r="L318">
        <v>1532.8</v>
      </c>
      <c r="M318" s="9">
        <f t="shared" si="6"/>
        <v>0.900000000000091</v>
      </c>
    </row>
    <row r="319" spans="2:13" ht="12.75">
      <c r="B319">
        <f t="shared" si="7"/>
        <v>1572.009999999999</v>
      </c>
      <c r="C319">
        <v>1523.2</v>
      </c>
      <c r="M319" s="9">
        <f t="shared" si="6"/>
        <v>1.2000000000000455</v>
      </c>
    </row>
    <row r="320" spans="2:13" ht="12.75">
      <c r="B320">
        <f t="shared" si="7"/>
        <v>1572.019999999999</v>
      </c>
      <c r="C320">
        <v>1524.4</v>
      </c>
      <c r="M320" s="9">
        <f t="shared" si="6"/>
        <v>1.2000000000000455</v>
      </c>
    </row>
    <row r="321" spans="2:13" ht="12.75">
      <c r="B321">
        <f t="shared" si="7"/>
        <v>1572.029999999999</v>
      </c>
      <c r="C321">
        <v>1525.6</v>
      </c>
      <c r="M321" s="9">
        <f t="shared" si="6"/>
        <v>1.199999999999818</v>
      </c>
    </row>
    <row r="322" spans="2:13" ht="12.75">
      <c r="B322">
        <f t="shared" si="7"/>
        <v>1572.039999999999</v>
      </c>
      <c r="C322">
        <v>1526.8</v>
      </c>
      <c r="M322" s="9">
        <f t="shared" si="6"/>
        <v>1.2000000000000455</v>
      </c>
    </row>
    <row r="323" spans="2:13" ht="12.75">
      <c r="B323">
        <f t="shared" si="7"/>
        <v>1572.049999999999</v>
      </c>
      <c r="C323">
        <v>1528</v>
      </c>
      <c r="M323" s="9">
        <f t="shared" si="6"/>
        <v>1.2000000000000455</v>
      </c>
    </row>
    <row r="324" spans="2:13" ht="12.75">
      <c r="B324">
        <f t="shared" si="7"/>
        <v>1572.059999999999</v>
      </c>
      <c r="C324">
        <v>1529.2</v>
      </c>
      <c r="M324" s="9">
        <f t="shared" si="6"/>
        <v>1.2000000000000455</v>
      </c>
    </row>
    <row r="325" spans="2:13" ht="12.75">
      <c r="B325">
        <f t="shared" si="7"/>
        <v>1572.069999999999</v>
      </c>
      <c r="C325">
        <v>1530.4</v>
      </c>
      <c r="M325" s="9">
        <f t="shared" si="6"/>
        <v>1.2000000000000455</v>
      </c>
    </row>
    <row r="326" spans="2:13" ht="12.75">
      <c r="B326">
        <f t="shared" si="7"/>
        <v>1572.079999999999</v>
      </c>
      <c r="C326">
        <v>1531.6</v>
      </c>
      <c r="M326" s="9">
        <f t="shared" si="6"/>
        <v>1.199999999999818</v>
      </c>
    </row>
    <row r="327" spans="2:13" ht="12.75">
      <c r="B327">
        <f t="shared" si="7"/>
        <v>1572.089999999999</v>
      </c>
      <c r="C327">
        <v>1532.8</v>
      </c>
      <c r="M327" s="9">
        <f t="shared" si="6"/>
        <v>1.2000000000000455</v>
      </c>
    </row>
    <row r="328" spans="2:13" ht="12.75">
      <c r="B328">
        <f t="shared" si="7"/>
        <v>1572.099999999999</v>
      </c>
      <c r="C328">
        <v>1534</v>
      </c>
      <c r="D328">
        <v>1535.1</v>
      </c>
      <c r="E328">
        <v>1536.2</v>
      </c>
      <c r="F328">
        <v>1537.3</v>
      </c>
      <c r="G328">
        <v>1538.4</v>
      </c>
      <c r="H328">
        <v>1539.5</v>
      </c>
      <c r="I328">
        <v>1540.6</v>
      </c>
      <c r="J328">
        <v>1541.7</v>
      </c>
      <c r="K328">
        <v>1542.8</v>
      </c>
      <c r="L328">
        <v>1543.9</v>
      </c>
      <c r="M328" s="9">
        <f t="shared" si="6"/>
        <v>1.2000000000000455</v>
      </c>
    </row>
    <row r="329" spans="2:13" ht="12.75">
      <c r="B329">
        <f t="shared" si="7"/>
        <v>1572.109999999999</v>
      </c>
      <c r="C329">
        <v>1535.1</v>
      </c>
      <c r="M329" s="9">
        <f aca="true" t="shared" si="8" ref="M329:M392">C329-C328</f>
        <v>1.099999999999909</v>
      </c>
    </row>
    <row r="330" spans="2:13" ht="12.75">
      <c r="B330">
        <f t="shared" si="7"/>
        <v>1572.119999999999</v>
      </c>
      <c r="C330">
        <v>1536.2</v>
      </c>
      <c r="M330" s="9">
        <f t="shared" si="8"/>
        <v>1.1000000000001364</v>
      </c>
    </row>
    <row r="331" spans="2:13" ht="12.75">
      <c r="B331">
        <f t="shared" si="7"/>
        <v>1572.129999999999</v>
      </c>
      <c r="C331">
        <v>1537.3</v>
      </c>
      <c r="M331" s="9">
        <f t="shared" si="8"/>
        <v>1.099999999999909</v>
      </c>
    </row>
    <row r="332" spans="2:13" ht="12.75">
      <c r="B332">
        <f t="shared" si="7"/>
        <v>1572.139999999999</v>
      </c>
      <c r="C332">
        <v>1538.4</v>
      </c>
      <c r="M332" s="9">
        <f t="shared" si="8"/>
        <v>1.1000000000001364</v>
      </c>
    </row>
    <row r="333" spans="2:13" ht="12.75">
      <c r="B333">
        <f t="shared" si="7"/>
        <v>1572.149999999999</v>
      </c>
      <c r="C333">
        <v>1539.5</v>
      </c>
      <c r="M333" s="9">
        <f t="shared" si="8"/>
        <v>1.099999999999909</v>
      </c>
    </row>
    <row r="334" spans="2:13" ht="12.75">
      <c r="B334">
        <f t="shared" si="7"/>
        <v>1572.159999999999</v>
      </c>
      <c r="C334">
        <v>1540.6</v>
      </c>
      <c r="M334" s="9">
        <f t="shared" si="8"/>
        <v>1.099999999999909</v>
      </c>
    </row>
    <row r="335" spans="2:13" ht="12.75">
      <c r="B335">
        <f t="shared" si="7"/>
        <v>1572.169999999999</v>
      </c>
      <c r="C335">
        <v>1541.7</v>
      </c>
      <c r="M335" s="9">
        <f t="shared" si="8"/>
        <v>1.1000000000001364</v>
      </c>
    </row>
    <row r="336" spans="2:13" ht="12.75">
      <c r="B336">
        <f t="shared" si="7"/>
        <v>1572.179999999999</v>
      </c>
      <c r="C336">
        <v>1542.8</v>
      </c>
      <c r="M336" s="9">
        <f t="shared" si="8"/>
        <v>1.099999999999909</v>
      </c>
    </row>
    <row r="337" spans="2:13" ht="12.75">
      <c r="B337">
        <f t="shared" si="7"/>
        <v>1572.189999999999</v>
      </c>
      <c r="C337">
        <v>1543.9</v>
      </c>
      <c r="M337" s="9">
        <f t="shared" si="8"/>
        <v>1.1000000000001364</v>
      </c>
    </row>
    <row r="338" spans="2:13" ht="12.75">
      <c r="B338">
        <f t="shared" si="7"/>
        <v>1572.199999999999</v>
      </c>
      <c r="C338">
        <v>1545</v>
      </c>
      <c r="D338">
        <v>1546.2</v>
      </c>
      <c r="E338">
        <v>1547.4</v>
      </c>
      <c r="F338">
        <v>1548.6</v>
      </c>
      <c r="G338">
        <v>1549.8</v>
      </c>
      <c r="H338">
        <v>1551</v>
      </c>
      <c r="I338">
        <v>1552.2</v>
      </c>
      <c r="J338">
        <v>1553.4</v>
      </c>
      <c r="K338">
        <v>1554.6</v>
      </c>
      <c r="L338">
        <v>1555.8</v>
      </c>
      <c r="M338" s="9">
        <f t="shared" si="8"/>
        <v>1.099999999999909</v>
      </c>
    </row>
    <row r="339" spans="2:13" ht="12.75">
      <c r="B339">
        <f t="shared" si="7"/>
        <v>1572.209999999999</v>
      </c>
      <c r="C339">
        <v>1546.2</v>
      </c>
      <c r="M339" s="9">
        <f t="shared" si="8"/>
        <v>1.2000000000000455</v>
      </c>
    </row>
    <row r="340" spans="2:13" ht="12.75">
      <c r="B340">
        <f t="shared" si="7"/>
        <v>1572.219999999999</v>
      </c>
      <c r="C340">
        <v>1547.4</v>
      </c>
      <c r="M340" s="9">
        <f t="shared" si="8"/>
        <v>1.2000000000000455</v>
      </c>
    </row>
    <row r="341" spans="2:13" ht="12.75">
      <c r="B341">
        <f t="shared" si="7"/>
        <v>1572.2299999999989</v>
      </c>
      <c r="C341">
        <v>1548.6</v>
      </c>
      <c r="M341" s="9">
        <f t="shared" si="8"/>
        <v>1.199999999999818</v>
      </c>
    </row>
    <row r="342" spans="2:13" ht="12.75">
      <c r="B342">
        <f t="shared" si="7"/>
        <v>1572.2399999999989</v>
      </c>
      <c r="C342">
        <v>1549.8</v>
      </c>
      <c r="M342" s="9">
        <f t="shared" si="8"/>
        <v>1.2000000000000455</v>
      </c>
    </row>
    <row r="343" spans="2:13" ht="12.75">
      <c r="B343">
        <f t="shared" si="7"/>
        <v>1572.2499999999989</v>
      </c>
      <c r="C343">
        <v>1551</v>
      </c>
      <c r="M343" s="9">
        <f t="shared" si="8"/>
        <v>1.2000000000000455</v>
      </c>
    </row>
    <row r="344" spans="2:13" ht="12.75">
      <c r="B344">
        <f t="shared" si="7"/>
        <v>1572.2599999999989</v>
      </c>
      <c r="C344">
        <v>1552.2</v>
      </c>
      <c r="M344" s="9">
        <f t="shared" si="8"/>
        <v>1.2000000000000455</v>
      </c>
    </row>
    <row r="345" spans="2:13" ht="12.75">
      <c r="B345">
        <f t="shared" si="7"/>
        <v>1572.2699999999988</v>
      </c>
      <c r="C345">
        <v>1553.4</v>
      </c>
      <c r="M345" s="9">
        <f t="shared" si="8"/>
        <v>1.2000000000000455</v>
      </c>
    </row>
    <row r="346" spans="2:13" ht="12.75">
      <c r="B346">
        <f t="shared" si="7"/>
        <v>1572.2799999999988</v>
      </c>
      <c r="C346">
        <v>1554.6</v>
      </c>
      <c r="M346" s="9">
        <f t="shared" si="8"/>
        <v>1.199999999999818</v>
      </c>
    </row>
    <row r="347" spans="2:13" ht="12.75">
      <c r="B347">
        <f t="shared" si="7"/>
        <v>1572.2899999999988</v>
      </c>
      <c r="C347">
        <v>1555.8</v>
      </c>
      <c r="M347" s="9">
        <f t="shared" si="8"/>
        <v>1.2000000000000455</v>
      </c>
    </row>
    <row r="348" spans="2:13" ht="12.75">
      <c r="B348">
        <f t="shared" si="7"/>
        <v>1572.2999999999988</v>
      </c>
      <c r="C348">
        <v>1557</v>
      </c>
      <c r="D348">
        <v>1558.1</v>
      </c>
      <c r="E348">
        <v>1559.2</v>
      </c>
      <c r="F348">
        <v>1560.3</v>
      </c>
      <c r="G348">
        <v>1561.4</v>
      </c>
      <c r="H348">
        <v>1562.5</v>
      </c>
      <c r="I348">
        <v>1563.6</v>
      </c>
      <c r="J348">
        <v>1564.7</v>
      </c>
      <c r="K348">
        <v>1565.8</v>
      </c>
      <c r="L348">
        <v>1566.9</v>
      </c>
      <c r="M348" s="9">
        <f t="shared" si="8"/>
        <v>1.2000000000000455</v>
      </c>
    </row>
    <row r="349" spans="2:13" ht="12.75">
      <c r="B349">
        <f t="shared" si="7"/>
        <v>1572.3099999999988</v>
      </c>
      <c r="C349">
        <v>1558.1</v>
      </c>
      <c r="M349" s="9">
        <f t="shared" si="8"/>
        <v>1.099999999999909</v>
      </c>
    </row>
    <row r="350" spans="2:13" ht="12.75">
      <c r="B350">
        <f t="shared" si="7"/>
        <v>1572.3199999999988</v>
      </c>
      <c r="C350">
        <v>1559.2</v>
      </c>
      <c r="M350" s="9">
        <f t="shared" si="8"/>
        <v>1.1000000000001364</v>
      </c>
    </row>
    <row r="351" spans="2:13" ht="12.75">
      <c r="B351">
        <f t="shared" si="7"/>
        <v>1572.3299999999988</v>
      </c>
      <c r="C351">
        <v>1560.3</v>
      </c>
      <c r="M351" s="9">
        <f t="shared" si="8"/>
        <v>1.099999999999909</v>
      </c>
    </row>
    <row r="352" spans="2:13" ht="12.75">
      <c r="B352">
        <f t="shared" si="7"/>
        <v>1572.3399999999988</v>
      </c>
      <c r="C352">
        <v>1561.4</v>
      </c>
      <c r="M352" s="9">
        <f t="shared" si="8"/>
        <v>1.1000000000001364</v>
      </c>
    </row>
    <row r="353" spans="2:13" ht="12.75">
      <c r="B353">
        <f t="shared" si="7"/>
        <v>1572.3499999999988</v>
      </c>
      <c r="C353">
        <v>1562.5</v>
      </c>
      <c r="M353" s="9">
        <f t="shared" si="8"/>
        <v>1.099999999999909</v>
      </c>
    </row>
    <row r="354" spans="2:13" ht="12.75">
      <c r="B354">
        <f t="shared" si="7"/>
        <v>1572.3599999999988</v>
      </c>
      <c r="C354">
        <v>1563.6</v>
      </c>
      <c r="M354" s="9">
        <f t="shared" si="8"/>
        <v>1.099999999999909</v>
      </c>
    </row>
    <row r="355" spans="2:13" ht="12.75">
      <c r="B355">
        <f t="shared" si="7"/>
        <v>1572.3699999999988</v>
      </c>
      <c r="C355">
        <v>1564.7</v>
      </c>
      <c r="M355" s="9">
        <f t="shared" si="8"/>
        <v>1.1000000000001364</v>
      </c>
    </row>
    <row r="356" spans="2:13" ht="12.75">
      <c r="B356">
        <f t="shared" si="7"/>
        <v>1572.3799999999987</v>
      </c>
      <c r="C356">
        <v>1565.8</v>
      </c>
      <c r="M356" s="9">
        <f t="shared" si="8"/>
        <v>1.099999999999909</v>
      </c>
    </row>
    <row r="357" spans="2:13" ht="12.75">
      <c r="B357">
        <f t="shared" si="7"/>
        <v>1572.3899999999987</v>
      </c>
      <c r="C357">
        <v>1566.9</v>
      </c>
      <c r="M357" s="9">
        <f t="shared" si="8"/>
        <v>1.1000000000001364</v>
      </c>
    </row>
    <row r="358" spans="2:13" ht="12.75">
      <c r="B358">
        <f t="shared" si="7"/>
        <v>1572.3999999999987</v>
      </c>
      <c r="C358">
        <v>1568</v>
      </c>
      <c r="D358">
        <v>1569.2</v>
      </c>
      <c r="E358">
        <v>1570.4</v>
      </c>
      <c r="F358">
        <v>1571.6</v>
      </c>
      <c r="G358">
        <v>1572.8</v>
      </c>
      <c r="H358">
        <v>1574</v>
      </c>
      <c r="I358">
        <v>1575.2</v>
      </c>
      <c r="J358">
        <v>1576.4</v>
      </c>
      <c r="K358">
        <v>1577.6</v>
      </c>
      <c r="L358">
        <v>1578.8</v>
      </c>
      <c r="M358" s="9">
        <f t="shared" si="8"/>
        <v>1.099999999999909</v>
      </c>
    </row>
    <row r="359" spans="2:13" ht="12.75">
      <c r="B359">
        <f t="shared" si="7"/>
        <v>1572.4099999999987</v>
      </c>
      <c r="C359">
        <v>1569.2</v>
      </c>
      <c r="M359" s="9">
        <f t="shared" si="8"/>
        <v>1.2000000000000455</v>
      </c>
    </row>
    <row r="360" spans="2:13" ht="12.75">
      <c r="B360">
        <f t="shared" si="7"/>
        <v>1572.4199999999987</v>
      </c>
      <c r="C360">
        <v>1570.4</v>
      </c>
      <c r="M360" s="9">
        <f t="shared" si="8"/>
        <v>1.2000000000000455</v>
      </c>
    </row>
    <row r="361" spans="2:13" ht="12.75">
      <c r="B361">
        <f t="shared" si="7"/>
        <v>1572.4299999999987</v>
      </c>
      <c r="C361">
        <v>1571.6</v>
      </c>
      <c r="M361" s="9">
        <f t="shared" si="8"/>
        <v>1.199999999999818</v>
      </c>
    </row>
    <row r="362" spans="2:13" ht="12.75">
      <c r="B362">
        <f t="shared" si="7"/>
        <v>1572.4399999999987</v>
      </c>
      <c r="C362">
        <v>1572.8</v>
      </c>
      <c r="M362" s="9">
        <f t="shared" si="8"/>
        <v>1.2000000000000455</v>
      </c>
    </row>
    <row r="363" spans="2:13" ht="12.75">
      <c r="B363">
        <f t="shared" si="7"/>
        <v>1572.4499999999987</v>
      </c>
      <c r="C363">
        <v>1574</v>
      </c>
      <c r="M363" s="9">
        <f t="shared" si="8"/>
        <v>1.2000000000000455</v>
      </c>
    </row>
    <row r="364" spans="2:13" ht="12.75">
      <c r="B364">
        <f t="shared" si="7"/>
        <v>1572.4599999999987</v>
      </c>
      <c r="C364">
        <v>1575.2</v>
      </c>
      <c r="M364" s="9">
        <f t="shared" si="8"/>
        <v>1.2000000000000455</v>
      </c>
    </row>
    <row r="365" spans="2:13" ht="12.75">
      <c r="B365">
        <f t="shared" si="7"/>
        <v>1572.4699999999987</v>
      </c>
      <c r="C365">
        <v>1576.4</v>
      </c>
      <c r="M365" s="9">
        <f t="shared" si="8"/>
        <v>1.2000000000000455</v>
      </c>
    </row>
    <row r="366" spans="2:13" ht="12.75">
      <c r="B366">
        <f t="shared" si="7"/>
        <v>1572.4799999999987</v>
      </c>
      <c r="C366">
        <v>1577.6</v>
      </c>
      <c r="M366" s="9">
        <f t="shared" si="8"/>
        <v>1.199999999999818</v>
      </c>
    </row>
    <row r="367" spans="2:13" ht="12.75">
      <c r="B367">
        <f t="shared" si="7"/>
        <v>1572.4899999999986</v>
      </c>
      <c r="C367">
        <v>1578.8</v>
      </c>
      <c r="M367" s="9">
        <f t="shared" si="8"/>
        <v>1.2000000000000455</v>
      </c>
    </row>
    <row r="368" spans="2:13" ht="12.75">
      <c r="B368">
        <f t="shared" si="7"/>
        <v>1572.4999999999986</v>
      </c>
      <c r="C368">
        <v>1580</v>
      </c>
      <c r="D368">
        <v>1581.2</v>
      </c>
      <c r="E368">
        <v>1582.4</v>
      </c>
      <c r="F368">
        <v>1583.6</v>
      </c>
      <c r="G368">
        <v>1584.8</v>
      </c>
      <c r="H368">
        <v>1586</v>
      </c>
      <c r="I368">
        <v>1587.2</v>
      </c>
      <c r="J368">
        <v>1588.4</v>
      </c>
      <c r="K368">
        <v>1589.6</v>
      </c>
      <c r="L368">
        <v>1590.8</v>
      </c>
      <c r="M368" s="9">
        <f t="shared" si="8"/>
        <v>1.2000000000000455</v>
      </c>
    </row>
    <row r="369" spans="2:13" ht="12.75">
      <c r="B369">
        <f t="shared" si="7"/>
        <v>1572.5099999999986</v>
      </c>
      <c r="C369">
        <v>1581.2</v>
      </c>
      <c r="M369" s="9">
        <f t="shared" si="8"/>
        <v>1.2000000000000455</v>
      </c>
    </row>
    <row r="370" spans="2:13" ht="12.75">
      <c r="B370">
        <f t="shared" si="7"/>
        <v>1572.5199999999986</v>
      </c>
      <c r="C370">
        <v>1582.4</v>
      </c>
      <c r="M370" s="9">
        <f t="shared" si="8"/>
        <v>1.2000000000000455</v>
      </c>
    </row>
    <row r="371" spans="2:13" ht="12.75">
      <c r="B371">
        <f t="shared" si="7"/>
        <v>1572.5299999999986</v>
      </c>
      <c r="C371">
        <v>1583.6</v>
      </c>
      <c r="M371" s="9">
        <f t="shared" si="8"/>
        <v>1.199999999999818</v>
      </c>
    </row>
    <row r="372" spans="2:13" ht="12.75">
      <c r="B372">
        <f t="shared" si="7"/>
        <v>1572.5399999999986</v>
      </c>
      <c r="C372">
        <v>1584.8</v>
      </c>
      <c r="M372" s="9">
        <f t="shared" si="8"/>
        <v>1.2000000000000455</v>
      </c>
    </row>
    <row r="373" spans="2:13" ht="12.75">
      <c r="B373">
        <f t="shared" si="7"/>
        <v>1572.5499999999986</v>
      </c>
      <c r="C373">
        <v>1586</v>
      </c>
      <c r="M373" s="9">
        <f t="shared" si="8"/>
        <v>1.2000000000000455</v>
      </c>
    </row>
    <row r="374" spans="2:13" ht="12.75">
      <c r="B374">
        <f t="shared" si="7"/>
        <v>1572.5599999999986</v>
      </c>
      <c r="C374">
        <v>1587.2</v>
      </c>
      <c r="M374" s="9">
        <f t="shared" si="8"/>
        <v>1.2000000000000455</v>
      </c>
    </row>
    <row r="375" spans="2:13" ht="12.75">
      <c r="B375">
        <f t="shared" si="7"/>
        <v>1572.5699999999986</v>
      </c>
      <c r="C375">
        <v>1588.4</v>
      </c>
      <c r="M375" s="9">
        <f t="shared" si="8"/>
        <v>1.2000000000000455</v>
      </c>
    </row>
    <row r="376" spans="2:13" ht="12.75">
      <c r="B376">
        <f t="shared" si="7"/>
        <v>1572.5799999999986</v>
      </c>
      <c r="C376">
        <v>1589.6</v>
      </c>
      <c r="M376" s="9">
        <f t="shared" si="8"/>
        <v>1.199999999999818</v>
      </c>
    </row>
    <row r="377" spans="2:13" ht="12.75">
      <c r="B377">
        <f t="shared" si="7"/>
        <v>1572.5899999999986</v>
      </c>
      <c r="C377">
        <v>1590.8</v>
      </c>
      <c r="M377" s="9">
        <f t="shared" si="8"/>
        <v>1.2000000000000455</v>
      </c>
    </row>
    <row r="378" spans="2:13" ht="12.75">
      <c r="B378">
        <f t="shared" si="7"/>
        <v>1572.5999999999985</v>
      </c>
      <c r="C378">
        <v>1592</v>
      </c>
      <c r="D378">
        <v>1593.1</v>
      </c>
      <c r="E378">
        <v>1594.2</v>
      </c>
      <c r="F378">
        <v>1595.3</v>
      </c>
      <c r="G378">
        <v>1596.4</v>
      </c>
      <c r="H378">
        <v>1597.5</v>
      </c>
      <c r="I378">
        <v>1598.6</v>
      </c>
      <c r="J378">
        <v>1599.7</v>
      </c>
      <c r="K378">
        <v>1600.8</v>
      </c>
      <c r="L378">
        <v>1601.9</v>
      </c>
      <c r="M378" s="9">
        <f t="shared" si="8"/>
        <v>1.2000000000000455</v>
      </c>
    </row>
    <row r="379" spans="2:13" ht="12.75">
      <c r="B379">
        <f aca="true" t="shared" si="9" ref="B379:B442">B378+0.01</f>
        <v>1572.6099999999985</v>
      </c>
      <c r="C379">
        <v>1593.1</v>
      </c>
      <c r="M379" s="9">
        <f t="shared" si="8"/>
        <v>1.099999999999909</v>
      </c>
    </row>
    <row r="380" spans="2:13" ht="12.75">
      <c r="B380">
        <f t="shared" si="9"/>
        <v>1572.6199999999985</v>
      </c>
      <c r="C380">
        <v>1594.2</v>
      </c>
      <c r="M380" s="9">
        <f t="shared" si="8"/>
        <v>1.1000000000001364</v>
      </c>
    </row>
    <row r="381" spans="2:13" ht="12.75">
      <c r="B381">
        <f t="shared" si="9"/>
        <v>1572.6299999999985</v>
      </c>
      <c r="C381">
        <v>1595.3</v>
      </c>
      <c r="M381" s="9">
        <f t="shared" si="8"/>
        <v>1.099999999999909</v>
      </c>
    </row>
    <row r="382" spans="2:13" ht="12.75">
      <c r="B382">
        <f t="shared" si="9"/>
        <v>1572.6399999999985</v>
      </c>
      <c r="C382">
        <v>1596.4</v>
      </c>
      <c r="M382" s="9">
        <f t="shared" si="8"/>
        <v>1.1000000000001364</v>
      </c>
    </row>
    <row r="383" spans="2:13" ht="12.75">
      <c r="B383">
        <f t="shared" si="9"/>
        <v>1572.6499999999985</v>
      </c>
      <c r="C383">
        <v>1597.5</v>
      </c>
      <c r="M383" s="9">
        <f t="shared" si="8"/>
        <v>1.099999999999909</v>
      </c>
    </row>
    <row r="384" spans="2:13" ht="12.75">
      <c r="B384">
        <f t="shared" si="9"/>
        <v>1572.6599999999985</v>
      </c>
      <c r="C384">
        <v>1598.6</v>
      </c>
      <c r="M384" s="9">
        <f t="shared" si="8"/>
        <v>1.099999999999909</v>
      </c>
    </row>
    <row r="385" spans="2:13" ht="12.75">
      <c r="B385">
        <f t="shared" si="9"/>
        <v>1572.6699999999985</v>
      </c>
      <c r="C385">
        <v>1599.7</v>
      </c>
      <c r="M385" s="9">
        <f t="shared" si="8"/>
        <v>1.1000000000001364</v>
      </c>
    </row>
    <row r="386" spans="2:13" ht="12.75">
      <c r="B386">
        <f t="shared" si="9"/>
        <v>1572.6799999999985</v>
      </c>
      <c r="C386">
        <v>1600.8</v>
      </c>
      <c r="M386" s="9">
        <f t="shared" si="8"/>
        <v>1.099999999999909</v>
      </c>
    </row>
    <row r="387" spans="2:13" ht="12.75">
      <c r="B387">
        <f t="shared" si="9"/>
        <v>1572.6899999999985</v>
      </c>
      <c r="C387">
        <v>1601.9</v>
      </c>
      <c r="M387" s="9">
        <f t="shared" si="8"/>
        <v>1.1000000000001364</v>
      </c>
    </row>
    <row r="388" spans="2:13" ht="12.75">
      <c r="B388">
        <f t="shared" si="9"/>
        <v>1572.6999999999985</v>
      </c>
      <c r="C388">
        <v>1603</v>
      </c>
      <c r="D388">
        <v>1604.2</v>
      </c>
      <c r="E388">
        <v>1605.4</v>
      </c>
      <c r="F388">
        <v>1606.6</v>
      </c>
      <c r="G388">
        <v>1607.8</v>
      </c>
      <c r="H388">
        <v>1609</v>
      </c>
      <c r="I388">
        <v>1610.2</v>
      </c>
      <c r="J388">
        <v>1611.4</v>
      </c>
      <c r="K388">
        <v>1612.6</v>
      </c>
      <c r="L388">
        <v>1613.8</v>
      </c>
      <c r="M388" s="9">
        <f t="shared" si="8"/>
        <v>1.099999999999909</v>
      </c>
    </row>
    <row r="389" spans="2:13" ht="12.75">
      <c r="B389">
        <f t="shared" si="9"/>
        <v>1572.7099999999984</v>
      </c>
      <c r="C389">
        <v>1604.2</v>
      </c>
      <c r="M389" s="9">
        <f t="shared" si="8"/>
        <v>1.2000000000000455</v>
      </c>
    </row>
    <row r="390" spans="2:13" ht="12.75">
      <c r="B390">
        <f t="shared" si="9"/>
        <v>1572.7199999999984</v>
      </c>
      <c r="C390">
        <v>1605.4</v>
      </c>
      <c r="M390" s="9">
        <f t="shared" si="8"/>
        <v>1.2000000000000455</v>
      </c>
    </row>
    <row r="391" spans="2:13" ht="12.75">
      <c r="B391">
        <f t="shared" si="9"/>
        <v>1572.7299999999984</v>
      </c>
      <c r="C391">
        <v>1606.6</v>
      </c>
      <c r="M391" s="9">
        <f t="shared" si="8"/>
        <v>1.199999999999818</v>
      </c>
    </row>
    <row r="392" spans="2:13" ht="12.75">
      <c r="B392">
        <f t="shared" si="9"/>
        <v>1572.7399999999984</v>
      </c>
      <c r="C392">
        <v>1607.8</v>
      </c>
      <c r="M392" s="9">
        <f t="shared" si="8"/>
        <v>1.2000000000000455</v>
      </c>
    </row>
    <row r="393" spans="2:13" ht="12.75">
      <c r="B393">
        <f t="shared" si="9"/>
        <v>1572.7499999999984</v>
      </c>
      <c r="C393">
        <v>1609</v>
      </c>
      <c r="M393" s="9">
        <f aca="true" t="shared" si="10" ref="M393:M456">C393-C392</f>
        <v>1.2000000000000455</v>
      </c>
    </row>
    <row r="394" spans="2:13" ht="12.75">
      <c r="B394">
        <f t="shared" si="9"/>
        <v>1572.7599999999984</v>
      </c>
      <c r="C394">
        <v>1610.2</v>
      </c>
      <c r="M394" s="9">
        <f t="shared" si="10"/>
        <v>1.2000000000000455</v>
      </c>
    </row>
    <row r="395" spans="2:13" ht="12.75">
      <c r="B395">
        <f t="shared" si="9"/>
        <v>1572.7699999999984</v>
      </c>
      <c r="C395">
        <v>1611.4</v>
      </c>
      <c r="M395" s="9">
        <f t="shared" si="10"/>
        <v>1.2000000000000455</v>
      </c>
    </row>
    <row r="396" spans="2:13" ht="12.75">
      <c r="B396">
        <f t="shared" si="9"/>
        <v>1572.7799999999984</v>
      </c>
      <c r="C396">
        <v>1612.6</v>
      </c>
      <c r="M396" s="9">
        <f t="shared" si="10"/>
        <v>1.199999999999818</v>
      </c>
    </row>
    <row r="397" spans="2:13" ht="12.75">
      <c r="B397">
        <f t="shared" si="9"/>
        <v>1572.7899999999984</v>
      </c>
      <c r="C397">
        <v>1613.8</v>
      </c>
      <c r="M397" s="9">
        <f t="shared" si="10"/>
        <v>1.2000000000000455</v>
      </c>
    </row>
    <row r="398" spans="2:13" ht="12.75">
      <c r="B398">
        <f t="shared" si="9"/>
        <v>1572.7999999999984</v>
      </c>
      <c r="C398">
        <v>1615</v>
      </c>
      <c r="D398">
        <v>1616.1</v>
      </c>
      <c r="E398">
        <v>1617.2</v>
      </c>
      <c r="F398">
        <v>1618.3</v>
      </c>
      <c r="G398">
        <v>1619.4</v>
      </c>
      <c r="H398">
        <v>1620.5</v>
      </c>
      <c r="I398">
        <v>1621.6</v>
      </c>
      <c r="J398">
        <v>1622.7</v>
      </c>
      <c r="K398">
        <v>1623.8</v>
      </c>
      <c r="L398">
        <v>1624.9</v>
      </c>
      <c r="M398" s="9">
        <f t="shared" si="10"/>
        <v>1.2000000000000455</v>
      </c>
    </row>
    <row r="399" spans="2:13" ht="12.75">
      <c r="B399">
        <f t="shared" si="9"/>
        <v>1572.8099999999984</v>
      </c>
      <c r="C399">
        <v>1616.1</v>
      </c>
      <c r="M399" s="9">
        <f t="shared" si="10"/>
        <v>1.099999999999909</v>
      </c>
    </row>
    <row r="400" spans="2:13" ht="12.75">
      <c r="B400">
        <f t="shared" si="9"/>
        <v>1572.8199999999983</v>
      </c>
      <c r="C400">
        <v>1617.2</v>
      </c>
      <c r="M400" s="9">
        <f t="shared" si="10"/>
        <v>1.1000000000001364</v>
      </c>
    </row>
    <row r="401" spans="2:13" ht="12.75">
      <c r="B401">
        <f t="shared" si="9"/>
        <v>1572.8299999999983</v>
      </c>
      <c r="C401">
        <v>1618.3</v>
      </c>
      <c r="M401" s="9">
        <f t="shared" si="10"/>
        <v>1.099999999999909</v>
      </c>
    </row>
    <row r="402" spans="2:13" ht="12.75">
      <c r="B402">
        <f t="shared" si="9"/>
        <v>1572.8399999999983</v>
      </c>
      <c r="C402">
        <v>1619.4</v>
      </c>
      <c r="M402" s="9">
        <f t="shared" si="10"/>
        <v>1.1000000000001364</v>
      </c>
    </row>
    <row r="403" spans="2:13" ht="12.75">
      <c r="B403">
        <f t="shared" si="9"/>
        <v>1572.8499999999983</v>
      </c>
      <c r="C403">
        <v>1620.5</v>
      </c>
      <c r="M403" s="9">
        <f t="shared" si="10"/>
        <v>1.099999999999909</v>
      </c>
    </row>
    <row r="404" spans="2:13" ht="12.75">
      <c r="B404">
        <f t="shared" si="9"/>
        <v>1572.8599999999983</v>
      </c>
      <c r="C404">
        <v>1621.6</v>
      </c>
      <c r="M404" s="9">
        <f t="shared" si="10"/>
        <v>1.099999999999909</v>
      </c>
    </row>
    <row r="405" spans="2:13" ht="12.75">
      <c r="B405">
        <f t="shared" si="9"/>
        <v>1572.8699999999983</v>
      </c>
      <c r="C405">
        <v>1622.7</v>
      </c>
      <c r="M405" s="9">
        <f t="shared" si="10"/>
        <v>1.1000000000001364</v>
      </c>
    </row>
    <row r="406" spans="2:13" ht="12.75">
      <c r="B406">
        <f t="shared" si="9"/>
        <v>1572.8799999999983</v>
      </c>
      <c r="C406">
        <v>1623.8</v>
      </c>
      <c r="M406" s="9">
        <f t="shared" si="10"/>
        <v>1.099999999999909</v>
      </c>
    </row>
    <row r="407" spans="2:13" ht="12.75">
      <c r="B407">
        <f t="shared" si="9"/>
        <v>1572.8899999999983</v>
      </c>
      <c r="C407">
        <v>1624.9</v>
      </c>
      <c r="M407" s="9">
        <f t="shared" si="10"/>
        <v>1.1000000000001364</v>
      </c>
    </row>
    <row r="408" spans="2:13" ht="12.75">
      <c r="B408">
        <f t="shared" si="9"/>
        <v>1572.8999999999983</v>
      </c>
      <c r="C408">
        <v>1626</v>
      </c>
      <c r="D408">
        <v>1627.2</v>
      </c>
      <c r="E408">
        <v>1628.4</v>
      </c>
      <c r="F408">
        <v>1629.6</v>
      </c>
      <c r="G408">
        <v>1630.8</v>
      </c>
      <c r="H408">
        <v>1632</v>
      </c>
      <c r="I408">
        <v>1633.2</v>
      </c>
      <c r="J408">
        <v>1634.4</v>
      </c>
      <c r="K408">
        <v>1635.6</v>
      </c>
      <c r="L408">
        <v>1636.8</v>
      </c>
      <c r="M408" s="9">
        <f t="shared" si="10"/>
        <v>1.099999999999909</v>
      </c>
    </row>
    <row r="409" spans="2:13" ht="12.75">
      <c r="B409">
        <f t="shared" si="9"/>
        <v>1572.9099999999983</v>
      </c>
      <c r="C409">
        <v>1627.2</v>
      </c>
      <c r="M409" s="9">
        <f t="shared" si="10"/>
        <v>1.2000000000000455</v>
      </c>
    </row>
    <row r="410" spans="2:13" ht="12.75">
      <c r="B410">
        <f t="shared" si="9"/>
        <v>1572.9199999999983</v>
      </c>
      <c r="C410">
        <v>1628.4</v>
      </c>
      <c r="M410" s="9">
        <f t="shared" si="10"/>
        <v>1.2000000000000455</v>
      </c>
    </row>
    <row r="411" spans="2:13" ht="12.75">
      <c r="B411">
        <f t="shared" si="9"/>
        <v>1572.9299999999982</v>
      </c>
      <c r="C411">
        <v>1629.6</v>
      </c>
      <c r="M411" s="9">
        <f t="shared" si="10"/>
        <v>1.199999999999818</v>
      </c>
    </row>
    <row r="412" spans="2:13" ht="12.75">
      <c r="B412">
        <f t="shared" si="9"/>
        <v>1572.9399999999982</v>
      </c>
      <c r="C412">
        <v>1630.8</v>
      </c>
      <c r="M412" s="9">
        <f t="shared" si="10"/>
        <v>1.2000000000000455</v>
      </c>
    </row>
    <row r="413" spans="2:13" ht="12.75">
      <c r="B413">
        <f t="shared" si="9"/>
        <v>1572.9499999999982</v>
      </c>
      <c r="C413">
        <v>1632</v>
      </c>
      <c r="M413" s="9">
        <f t="shared" si="10"/>
        <v>1.2000000000000455</v>
      </c>
    </row>
    <row r="414" spans="2:13" ht="12.75">
      <c r="B414">
        <f t="shared" si="9"/>
        <v>1572.9599999999982</v>
      </c>
      <c r="C414">
        <v>1633.2</v>
      </c>
      <c r="M414" s="9">
        <f t="shared" si="10"/>
        <v>1.2000000000000455</v>
      </c>
    </row>
    <row r="415" spans="2:13" ht="12.75">
      <c r="B415">
        <f t="shared" si="9"/>
        <v>1572.9699999999982</v>
      </c>
      <c r="C415">
        <v>1634.4</v>
      </c>
      <c r="M415" s="9">
        <f t="shared" si="10"/>
        <v>1.2000000000000455</v>
      </c>
    </row>
    <row r="416" spans="2:13" ht="12.75">
      <c r="B416">
        <f t="shared" si="9"/>
        <v>1572.9799999999982</v>
      </c>
      <c r="C416">
        <v>1635.6</v>
      </c>
      <c r="M416" s="9">
        <f t="shared" si="10"/>
        <v>1.199999999999818</v>
      </c>
    </row>
    <row r="417" spans="2:13" ht="12.75">
      <c r="B417">
        <f t="shared" si="9"/>
        <v>1572.9899999999982</v>
      </c>
      <c r="C417">
        <v>1636.8</v>
      </c>
      <c r="M417" s="9">
        <f t="shared" si="10"/>
        <v>1.2000000000000455</v>
      </c>
    </row>
    <row r="418" spans="2:13" ht="12.75">
      <c r="B418">
        <f t="shared" si="9"/>
        <v>1572.9999999999982</v>
      </c>
      <c r="C418">
        <v>1638</v>
      </c>
      <c r="D418">
        <v>1639.1</v>
      </c>
      <c r="E418">
        <v>1640.2</v>
      </c>
      <c r="F418">
        <v>1641.3</v>
      </c>
      <c r="G418">
        <v>1642.4</v>
      </c>
      <c r="H418">
        <v>1643.5</v>
      </c>
      <c r="I418">
        <v>1644.6</v>
      </c>
      <c r="J418">
        <v>1645.7</v>
      </c>
      <c r="K418">
        <v>1646.8</v>
      </c>
      <c r="L418">
        <v>1647.9</v>
      </c>
      <c r="M418" s="9">
        <f t="shared" si="10"/>
        <v>1.2000000000000455</v>
      </c>
    </row>
    <row r="419" spans="2:13" ht="12.75">
      <c r="B419">
        <f t="shared" si="9"/>
        <v>1573.0099999999982</v>
      </c>
      <c r="C419">
        <v>1639.1</v>
      </c>
      <c r="M419" s="9">
        <f t="shared" si="10"/>
        <v>1.099999999999909</v>
      </c>
    </row>
    <row r="420" spans="2:13" ht="12.75">
      <c r="B420">
        <f t="shared" si="9"/>
        <v>1573.0199999999982</v>
      </c>
      <c r="C420">
        <v>1640.2</v>
      </c>
      <c r="M420" s="9">
        <f t="shared" si="10"/>
        <v>1.1000000000001364</v>
      </c>
    </row>
    <row r="421" spans="2:13" ht="12.75">
      <c r="B421">
        <f t="shared" si="9"/>
        <v>1573.0299999999982</v>
      </c>
      <c r="C421">
        <v>1641.3</v>
      </c>
      <c r="M421" s="9">
        <f t="shared" si="10"/>
        <v>1.099999999999909</v>
      </c>
    </row>
    <row r="422" spans="2:13" ht="12.75">
      <c r="B422">
        <f t="shared" si="9"/>
        <v>1573.0399999999981</v>
      </c>
      <c r="C422">
        <v>1642.4</v>
      </c>
      <c r="M422" s="9">
        <f t="shared" si="10"/>
        <v>1.1000000000001364</v>
      </c>
    </row>
    <row r="423" spans="2:13" ht="12.75">
      <c r="B423">
        <f t="shared" si="9"/>
        <v>1573.0499999999981</v>
      </c>
      <c r="C423">
        <v>1643.5</v>
      </c>
      <c r="M423" s="9">
        <f t="shared" si="10"/>
        <v>1.099999999999909</v>
      </c>
    </row>
    <row r="424" spans="2:13" ht="12.75">
      <c r="B424">
        <f t="shared" si="9"/>
        <v>1573.0599999999981</v>
      </c>
      <c r="C424">
        <v>1644.6</v>
      </c>
      <c r="M424" s="9">
        <f t="shared" si="10"/>
        <v>1.099999999999909</v>
      </c>
    </row>
    <row r="425" spans="2:13" ht="12.75">
      <c r="B425">
        <f t="shared" si="9"/>
        <v>1573.0699999999981</v>
      </c>
      <c r="C425">
        <v>1645.7</v>
      </c>
      <c r="M425" s="9">
        <f t="shared" si="10"/>
        <v>1.1000000000001364</v>
      </c>
    </row>
    <row r="426" spans="2:13" ht="12.75">
      <c r="B426">
        <f t="shared" si="9"/>
        <v>1573.079999999998</v>
      </c>
      <c r="C426">
        <v>1646.8</v>
      </c>
      <c r="M426" s="9">
        <f t="shared" si="10"/>
        <v>1.099999999999909</v>
      </c>
    </row>
    <row r="427" spans="2:13" ht="12.75">
      <c r="B427">
        <f t="shared" si="9"/>
        <v>1573.089999999998</v>
      </c>
      <c r="C427">
        <v>1647.9</v>
      </c>
      <c r="M427" s="9">
        <f t="shared" si="10"/>
        <v>1.1000000000001364</v>
      </c>
    </row>
    <row r="428" spans="2:13" ht="12.75">
      <c r="B428">
        <f t="shared" si="9"/>
        <v>1573.099999999998</v>
      </c>
      <c r="C428">
        <v>1649</v>
      </c>
      <c r="D428">
        <v>1650.2</v>
      </c>
      <c r="E428">
        <v>1651.4</v>
      </c>
      <c r="F428">
        <v>1652.6</v>
      </c>
      <c r="G428">
        <v>1653.8</v>
      </c>
      <c r="H428">
        <v>1655</v>
      </c>
      <c r="I428">
        <v>1656.2</v>
      </c>
      <c r="J428">
        <v>1657.4</v>
      </c>
      <c r="K428">
        <v>1658.6</v>
      </c>
      <c r="L428">
        <v>1659.8</v>
      </c>
      <c r="M428" s="9">
        <f t="shared" si="10"/>
        <v>1.099999999999909</v>
      </c>
    </row>
    <row r="429" spans="2:13" ht="12.75">
      <c r="B429">
        <f t="shared" si="9"/>
        <v>1573.109999999998</v>
      </c>
      <c r="C429">
        <v>1650.2</v>
      </c>
      <c r="M429" s="9">
        <f t="shared" si="10"/>
        <v>1.2000000000000455</v>
      </c>
    </row>
    <row r="430" spans="2:13" ht="12.75">
      <c r="B430">
        <f t="shared" si="9"/>
        <v>1573.119999999998</v>
      </c>
      <c r="C430">
        <v>1651.4</v>
      </c>
      <c r="M430" s="9">
        <f t="shared" si="10"/>
        <v>1.2000000000000455</v>
      </c>
    </row>
    <row r="431" spans="2:13" ht="12.75">
      <c r="B431">
        <f t="shared" si="9"/>
        <v>1573.129999999998</v>
      </c>
      <c r="C431">
        <v>1652.6</v>
      </c>
      <c r="M431" s="9">
        <f t="shared" si="10"/>
        <v>1.199999999999818</v>
      </c>
    </row>
    <row r="432" spans="2:13" ht="12.75">
      <c r="B432">
        <f t="shared" si="9"/>
        <v>1573.139999999998</v>
      </c>
      <c r="C432">
        <v>1653.8</v>
      </c>
      <c r="M432" s="9">
        <f t="shared" si="10"/>
        <v>1.2000000000000455</v>
      </c>
    </row>
    <row r="433" spans="2:13" ht="12.75">
      <c r="B433">
        <f t="shared" si="9"/>
        <v>1573.149999999998</v>
      </c>
      <c r="C433">
        <v>1655</v>
      </c>
      <c r="M433" s="9">
        <f t="shared" si="10"/>
        <v>1.2000000000000455</v>
      </c>
    </row>
    <row r="434" spans="2:13" ht="12.75">
      <c r="B434">
        <f t="shared" si="9"/>
        <v>1573.159999999998</v>
      </c>
      <c r="C434">
        <v>1656.2</v>
      </c>
      <c r="M434" s="9">
        <f t="shared" si="10"/>
        <v>1.2000000000000455</v>
      </c>
    </row>
    <row r="435" spans="2:13" ht="12.75">
      <c r="B435">
        <f t="shared" si="9"/>
        <v>1573.169999999998</v>
      </c>
      <c r="C435">
        <v>1657.4</v>
      </c>
      <c r="M435" s="9">
        <f t="shared" si="10"/>
        <v>1.2000000000000455</v>
      </c>
    </row>
    <row r="436" spans="2:13" ht="12.75">
      <c r="B436">
        <f t="shared" si="9"/>
        <v>1573.179999999998</v>
      </c>
      <c r="C436">
        <v>1658.6</v>
      </c>
      <c r="M436" s="9">
        <f t="shared" si="10"/>
        <v>1.199999999999818</v>
      </c>
    </row>
    <row r="437" spans="2:13" ht="12.75">
      <c r="B437">
        <f t="shared" si="9"/>
        <v>1573.189999999998</v>
      </c>
      <c r="C437">
        <v>1659.8</v>
      </c>
      <c r="M437" s="9">
        <f t="shared" si="10"/>
        <v>1.2000000000000455</v>
      </c>
    </row>
    <row r="438" spans="2:13" ht="12.75">
      <c r="B438">
        <f t="shared" si="9"/>
        <v>1573.199999999998</v>
      </c>
      <c r="C438">
        <v>1661</v>
      </c>
      <c r="D438">
        <v>1662.1</v>
      </c>
      <c r="E438">
        <v>1663.2</v>
      </c>
      <c r="F438">
        <v>1664.3</v>
      </c>
      <c r="G438">
        <v>1665.4</v>
      </c>
      <c r="H438">
        <v>1666.5</v>
      </c>
      <c r="I438">
        <v>1667.6</v>
      </c>
      <c r="J438">
        <v>1668.7</v>
      </c>
      <c r="K438">
        <v>1669.8</v>
      </c>
      <c r="L438">
        <v>1670.9</v>
      </c>
      <c r="M438" s="9">
        <f t="shared" si="10"/>
        <v>1.2000000000000455</v>
      </c>
    </row>
    <row r="439" spans="2:13" ht="12.75">
      <c r="B439">
        <f t="shared" si="9"/>
        <v>1573.209999999998</v>
      </c>
      <c r="C439">
        <v>1662.1</v>
      </c>
      <c r="M439" s="9">
        <f t="shared" si="10"/>
        <v>1.099999999999909</v>
      </c>
    </row>
    <row r="440" spans="2:13" ht="12.75">
      <c r="B440">
        <f t="shared" si="9"/>
        <v>1573.219999999998</v>
      </c>
      <c r="C440">
        <v>1663.2</v>
      </c>
      <c r="M440" s="9">
        <f t="shared" si="10"/>
        <v>1.1000000000001364</v>
      </c>
    </row>
    <row r="441" spans="2:13" ht="12.75">
      <c r="B441">
        <f t="shared" si="9"/>
        <v>1573.229999999998</v>
      </c>
      <c r="C441">
        <v>1664.3</v>
      </c>
      <c r="M441" s="9">
        <f t="shared" si="10"/>
        <v>1.099999999999909</v>
      </c>
    </row>
    <row r="442" spans="2:13" ht="12.75">
      <c r="B442">
        <f t="shared" si="9"/>
        <v>1573.239999999998</v>
      </c>
      <c r="C442">
        <v>1665.4</v>
      </c>
      <c r="M442" s="9">
        <f t="shared" si="10"/>
        <v>1.1000000000001364</v>
      </c>
    </row>
    <row r="443" spans="2:13" ht="12.75">
      <c r="B443">
        <f aca="true" t="shared" si="11" ref="B443:B506">B442+0.01</f>
        <v>1573.249999999998</v>
      </c>
      <c r="C443">
        <v>1666.5</v>
      </c>
      <c r="M443" s="9">
        <f t="shared" si="10"/>
        <v>1.099999999999909</v>
      </c>
    </row>
    <row r="444" spans="2:13" ht="12.75">
      <c r="B444">
        <f t="shared" si="11"/>
        <v>1573.259999999998</v>
      </c>
      <c r="C444">
        <v>1667.6</v>
      </c>
      <c r="M444" s="9">
        <f t="shared" si="10"/>
        <v>1.099999999999909</v>
      </c>
    </row>
    <row r="445" spans="2:13" ht="12.75">
      <c r="B445">
        <f t="shared" si="11"/>
        <v>1573.269999999998</v>
      </c>
      <c r="C445">
        <v>1668.7</v>
      </c>
      <c r="M445" s="9">
        <f t="shared" si="10"/>
        <v>1.1000000000001364</v>
      </c>
    </row>
    <row r="446" spans="2:13" ht="12.75">
      <c r="B446">
        <f t="shared" si="11"/>
        <v>1573.279999999998</v>
      </c>
      <c r="C446">
        <v>1669.8</v>
      </c>
      <c r="M446" s="9">
        <f t="shared" si="10"/>
        <v>1.099999999999909</v>
      </c>
    </row>
    <row r="447" spans="2:13" ht="12.75">
      <c r="B447">
        <f t="shared" si="11"/>
        <v>1573.289999999998</v>
      </c>
      <c r="C447">
        <v>1670.9</v>
      </c>
      <c r="M447" s="9">
        <f t="shared" si="10"/>
        <v>1.1000000000001364</v>
      </c>
    </row>
    <row r="448" spans="2:13" ht="12.75">
      <c r="B448">
        <f t="shared" si="11"/>
        <v>1573.299999999998</v>
      </c>
      <c r="C448">
        <v>1672</v>
      </c>
      <c r="D448">
        <v>1673.2</v>
      </c>
      <c r="E448">
        <v>1674.4</v>
      </c>
      <c r="F448">
        <v>1675.6</v>
      </c>
      <c r="G448">
        <v>1676.8</v>
      </c>
      <c r="H448">
        <v>1678</v>
      </c>
      <c r="I448">
        <v>1679.2</v>
      </c>
      <c r="J448">
        <v>1680.4</v>
      </c>
      <c r="K448">
        <v>1681.6</v>
      </c>
      <c r="L448">
        <v>1682.8</v>
      </c>
      <c r="M448" s="9">
        <f t="shared" si="10"/>
        <v>1.099999999999909</v>
      </c>
    </row>
    <row r="449" spans="2:13" ht="12.75">
      <c r="B449">
        <f t="shared" si="11"/>
        <v>1573.309999999998</v>
      </c>
      <c r="C449">
        <v>1673.2</v>
      </c>
      <c r="M449" s="9">
        <f t="shared" si="10"/>
        <v>1.2000000000000455</v>
      </c>
    </row>
    <row r="450" spans="2:13" ht="12.75">
      <c r="B450">
        <f t="shared" si="11"/>
        <v>1573.319999999998</v>
      </c>
      <c r="C450">
        <v>1674.4</v>
      </c>
      <c r="M450" s="9">
        <f t="shared" si="10"/>
        <v>1.2000000000000455</v>
      </c>
    </row>
    <row r="451" spans="2:13" ht="12.75">
      <c r="B451">
        <f t="shared" si="11"/>
        <v>1573.3299999999979</v>
      </c>
      <c r="C451">
        <v>1675.6</v>
      </c>
      <c r="M451" s="9">
        <f t="shared" si="10"/>
        <v>1.199999999999818</v>
      </c>
    </row>
    <row r="452" spans="2:13" ht="12.75">
      <c r="B452">
        <f t="shared" si="11"/>
        <v>1573.3399999999979</v>
      </c>
      <c r="C452">
        <v>1676.8</v>
      </c>
      <c r="M452" s="9">
        <f t="shared" si="10"/>
        <v>1.2000000000000455</v>
      </c>
    </row>
    <row r="453" spans="2:13" ht="12.75">
      <c r="B453">
        <f t="shared" si="11"/>
        <v>1573.3499999999979</v>
      </c>
      <c r="C453">
        <v>1678</v>
      </c>
      <c r="M453" s="9">
        <f t="shared" si="10"/>
        <v>1.2000000000000455</v>
      </c>
    </row>
    <row r="454" spans="2:13" ht="12.75">
      <c r="B454">
        <f t="shared" si="11"/>
        <v>1573.3599999999979</v>
      </c>
      <c r="C454">
        <v>1679.2</v>
      </c>
      <c r="M454" s="9">
        <f t="shared" si="10"/>
        <v>1.2000000000000455</v>
      </c>
    </row>
    <row r="455" spans="2:13" ht="12.75">
      <c r="B455">
        <f t="shared" si="11"/>
        <v>1573.3699999999978</v>
      </c>
      <c r="C455">
        <v>1680.4</v>
      </c>
      <c r="M455" s="9">
        <f t="shared" si="10"/>
        <v>1.2000000000000455</v>
      </c>
    </row>
    <row r="456" spans="2:13" ht="12.75">
      <c r="B456">
        <f t="shared" si="11"/>
        <v>1573.3799999999978</v>
      </c>
      <c r="C456">
        <v>1681.6</v>
      </c>
      <c r="M456" s="9">
        <f t="shared" si="10"/>
        <v>1.199999999999818</v>
      </c>
    </row>
    <row r="457" spans="2:13" ht="12.75">
      <c r="B457">
        <f t="shared" si="11"/>
        <v>1573.3899999999978</v>
      </c>
      <c r="C457">
        <v>1682.8</v>
      </c>
      <c r="M457" s="9">
        <f aca="true" t="shared" si="12" ref="M457:M520">C457-C456</f>
        <v>1.2000000000000455</v>
      </c>
    </row>
    <row r="458" spans="2:13" ht="12.75">
      <c r="B458">
        <f t="shared" si="11"/>
        <v>1573.3999999999978</v>
      </c>
      <c r="C458">
        <v>1684</v>
      </c>
      <c r="D458">
        <v>1685.1</v>
      </c>
      <c r="E458">
        <v>1686.2</v>
      </c>
      <c r="F458">
        <v>1687.3</v>
      </c>
      <c r="G458">
        <v>1688.4</v>
      </c>
      <c r="H458">
        <v>1689.5</v>
      </c>
      <c r="I458">
        <v>1690.6</v>
      </c>
      <c r="J458">
        <v>1691.7</v>
      </c>
      <c r="K458">
        <v>1692.8</v>
      </c>
      <c r="L458">
        <v>1693.9</v>
      </c>
      <c r="M458" s="9">
        <f t="shared" si="12"/>
        <v>1.2000000000000455</v>
      </c>
    </row>
    <row r="459" spans="2:13" ht="12.75">
      <c r="B459">
        <f t="shared" si="11"/>
        <v>1573.4099999999978</v>
      </c>
      <c r="C459">
        <v>1685.1</v>
      </c>
      <c r="M459" s="9">
        <f t="shared" si="12"/>
        <v>1.099999999999909</v>
      </c>
    </row>
    <row r="460" spans="2:13" ht="12.75">
      <c r="B460">
        <f t="shared" si="11"/>
        <v>1573.4199999999978</v>
      </c>
      <c r="C460">
        <v>1686.2</v>
      </c>
      <c r="M460" s="9">
        <f t="shared" si="12"/>
        <v>1.1000000000001364</v>
      </c>
    </row>
    <row r="461" spans="2:13" ht="12.75">
      <c r="B461">
        <f t="shared" si="11"/>
        <v>1573.4299999999978</v>
      </c>
      <c r="C461">
        <v>1687.3</v>
      </c>
      <c r="M461" s="9">
        <f t="shared" si="12"/>
        <v>1.099999999999909</v>
      </c>
    </row>
    <row r="462" spans="2:13" ht="12.75">
      <c r="B462">
        <f t="shared" si="11"/>
        <v>1573.4399999999978</v>
      </c>
      <c r="C462">
        <v>1688.4</v>
      </c>
      <c r="M462" s="9">
        <f t="shared" si="12"/>
        <v>1.1000000000001364</v>
      </c>
    </row>
    <row r="463" spans="2:13" ht="12.75">
      <c r="B463">
        <f t="shared" si="11"/>
        <v>1573.4499999999978</v>
      </c>
      <c r="C463">
        <v>1689.5</v>
      </c>
      <c r="M463" s="9">
        <f t="shared" si="12"/>
        <v>1.099999999999909</v>
      </c>
    </row>
    <row r="464" spans="2:13" ht="12.75">
      <c r="B464">
        <f t="shared" si="11"/>
        <v>1573.4599999999978</v>
      </c>
      <c r="C464">
        <v>1690.6</v>
      </c>
      <c r="M464" s="9">
        <f t="shared" si="12"/>
        <v>1.099999999999909</v>
      </c>
    </row>
    <row r="465" spans="2:13" ht="12.75">
      <c r="B465">
        <f t="shared" si="11"/>
        <v>1573.4699999999978</v>
      </c>
      <c r="C465">
        <v>1691.7</v>
      </c>
      <c r="M465" s="9">
        <f t="shared" si="12"/>
        <v>1.1000000000001364</v>
      </c>
    </row>
    <row r="466" spans="2:13" ht="12.75">
      <c r="B466">
        <f t="shared" si="11"/>
        <v>1573.4799999999977</v>
      </c>
      <c r="C466">
        <v>1692.8</v>
      </c>
      <c r="M466" s="9">
        <f t="shared" si="12"/>
        <v>1.099999999999909</v>
      </c>
    </row>
    <row r="467" spans="2:13" ht="12.75">
      <c r="B467">
        <f t="shared" si="11"/>
        <v>1573.4899999999977</v>
      </c>
      <c r="C467">
        <v>1693.9</v>
      </c>
      <c r="M467" s="9">
        <f t="shared" si="12"/>
        <v>1.1000000000001364</v>
      </c>
    </row>
    <row r="468" spans="2:13" ht="12.75">
      <c r="B468">
        <f t="shared" si="11"/>
        <v>1573.4999999999977</v>
      </c>
      <c r="C468">
        <v>1695</v>
      </c>
      <c r="D468">
        <v>1696.2</v>
      </c>
      <c r="E468">
        <v>1697.4</v>
      </c>
      <c r="F468">
        <v>1698.6</v>
      </c>
      <c r="G468">
        <v>1699.8</v>
      </c>
      <c r="H468">
        <v>1701</v>
      </c>
      <c r="I468">
        <v>1702.2</v>
      </c>
      <c r="J468">
        <v>1703.4</v>
      </c>
      <c r="K468">
        <v>1704.6</v>
      </c>
      <c r="L468">
        <v>1705.8</v>
      </c>
      <c r="M468" s="9">
        <f t="shared" si="12"/>
        <v>1.099999999999909</v>
      </c>
    </row>
    <row r="469" spans="2:13" ht="12.75">
      <c r="B469">
        <f t="shared" si="11"/>
        <v>1573.5099999999977</v>
      </c>
      <c r="C469">
        <v>1696.2</v>
      </c>
      <c r="M469" s="9">
        <f t="shared" si="12"/>
        <v>1.2000000000000455</v>
      </c>
    </row>
    <row r="470" spans="2:13" ht="12.75">
      <c r="B470">
        <f t="shared" si="11"/>
        <v>1573.5199999999977</v>
      </c>
      <c r="C470">
        <v>1697.4</v>
      </c>
      <c r="M470" s="9">
        <f t="shared" si="12"/>
        <v>1.2000000000000455</v>
      </c>
    </row>
    <row r="471" spans="2:13" ht="12.75">
      <c r="B471">
        <f t="shared" si="11"/>
        <v>1573.5299999999977</v>
      </c>
      <c r="C471">
        <v>1698.6</v>
      </c>
      <c r="M471" s="9">
        <f t="shared" si="12"/>
        <v>1.199999999999818</v>
      </c>
    </row>
    <row r="472" spans="2:13" ht="12.75">
      <c r="B472">
        <f t="shared" si="11"/>
        <v>1573.5399999999977</v>
      </c>
      <c r="C472">
        <v>1699.8</v>
      </c>
      <c r="M472" s="9">
        <f t="shared" si="12"/>
        <v>1.2000000000000455</v>
      </c>
    </row>
    <row r="473" spans="2:13" ht="12.75">
      <c r="B473">
        <f t="shared" si="11"/>
        <v>1573.5499999999977</v>
      </c>
      <c r="C473">
        <v>1701</v>
      </c>
      <c r="M473" s="9">
        <f t="shared" si="12"/>
        <v>1.2000000000000455</v>
      </c>
    </row>
    <row r="474" spans="2:13" ht="12.75">
      <c r="B474">
        <f t="shared" si="11"/>
        <v>1573.5599999999977</v>
      </c>
      <c r="C474">
        <v>1702.2</v>
      </c>
      <c r="M474" s="9">
        <f t="shared" si="12"/>
        <v>1.2000000000000455</v>
      </c>
    </row>
    <row r="475" spans="2:13" ht="12.75">
      <c r="B475">
        <f t="shared" si="11"/>
        <v>1573.5699999999977</v>
      </c>
      <c r="C475">
        <v>1703.4</v>
      </c>
      <c r="M475" s="9">
        <f t="shared" si="12"/>
        <v>1.2000000000000455</v>
      </c>
    </row>
    <row r="476" spans="2:13" ht="12.75">
      <c r="B476">
        <f t="shared" si="11"/>
        <v>1573.5799999999977</v>
      </c>
      <c r="C476">
        <v>1704.6</v>
      </c>
      <c r="M476" s="9">
        <f t="shared" si="12"/>
        <v>1.199999999999818</v>
      </c>
    </row>
    <row r="477" spans="2:13" ht="12.75">
      <c r="B477">
        <f t="shared" si="11"/>
        <v>1573.5899999999976</v>
      </c>
      <c r="C477">
        <v>1705.8</v>
      </c>
      <c r="M477" s="9">
        <f t="shared" si="12"/>
        <v>1.2000000000000455</v>
      </c>
    </row>
    <row r="478" spans="2:13" ht="12.75">
      <c r="B478">
        <f t="shared" si="11"/>
        <v>1573.5999999999976</v>
      </c>
      <c r="C478">
        <v>1707</v>
      </c>
      <c r="D478">
        <v>1708.1</v>
      </c>
      <c r="E478">
        <v>1709.2</v>
      </c>
      <c r="F478">
        <v>1710.3</v>
      </c>
      <c r="G478">
        <v>1711.4</v>
      </c>
      <c r="H478">
        <v>1712.5</v>
      </c>
      <c r="I478">
        <v>1713.6</v>
      </c>
      <c r="J478">
        <v>1714.7</v>
      </c>
      <c r="K478">
        <v>1715.8</v>
      </c>
      <c r="L478">
        <v>1716.9</v>
      </c>
      <c r="M478" s="9">
        <f t="shared" si="12"/>
        <v>1.2000000000000455</v>
      </c>
    </row>
    <row r="479" spans="2:13" ht="12.75">
      <c r="B479">
        <f t="shared" si="11"/>
        <v>1573.6099999999976</v>
      </c>
      <c r="C479">
        <v>1708.1</v>
      </c>
      <c r="M479" s="9">
        <f t="shared" si="12"/>
        <v>1.099999999999909</v>
      </c>
    </row>
    <row r="480" spans="2:13" ht="12.75">
      <c r="B480">
        <f t="shared" si="11"/>
        <v>1573.6199999999976</v>
      </c>
      <c r="C480">
        <v>1709.2</v>
      </c>
      <c r="M480" s="9">
        <f t="shared" si="12"/>
        <v>1.1000000000001364</v>
      </c>
    </row>
    <row r="481" spans="2:13" ht="12.75">
      <c r="B481">
        <f t="shared" si="11"/>
        <v>1573.6299999999976</v>
      </c>
      <c r="C481">
        <v>1710.3</v>
      </c>
      <c r="M481" s="9">
        <f t="shared" si="12"/>
        <v>1.099999999999909</v>
      </c>
    </row>
    <row r="482" spans="2:13" ht="12.75">
      <c r="B482">
        <f t="shared" si="11"/>
        <v>1573.6399999999976</v>
      </c>
      <c r="C482">
        <v>1711.4</v>
      </c>
      <c r="M482" s="9">
        <f t="shared" si="12"/>
        <v>1.1000000000001364</v>
      </c>
    </row>
    <row r="483" spans="2:13" ht="12.75">
      <c r="B483">
        <f t="shared" si="11"/>
        <v>1573.6499999999976</v>
      </c>
      <c r="C483">
        <v>1712.5</v>
      </c>
      <c r="M483" s="9">
        <f t="shared" si="12"/>
        <v>1.099999999999909</v>
      </c>
    </row>
    <row r="484" spans="2:13" ht="12.75">
      <c r="B484">
        <f t="shared" si="11"/>
        <v>1573.6599999999976</v>
      </c>
      <c r="C484">
        <v>1713.6</v>
      </c>
      <c r="M484" s="9">
        <f t="shared" si="12"/>
        <v>1.099999999999909</v>
      </c>
    </row>
    <row r="485" spans="2:13" ht="12.75">
      <c r="B485">
        <f t="shared" si="11"/>
        <v>1573.6699999999976</v>
      </c>
      <c r="C485">
        <v>1714.7</v>
      </c>
      <c r="M485" s="9">
        <f t="shared" si="12"/>
        <v>1.1000000000001364</v>
      </c>
    </row>
    <row r="486" spans="2:13" ht="12.75">
      <c r="B486">
        <f t="shared" si="11"/>
        <v>1573.6799999999976</v>
      </c>
      <c r="C486">
        <v>1715.8</v>
      </c>
      <c r="M486" s="9">
        <f t="shared" si="12"/>
        <v>1.099999999999909</v>
      </c>
    </row>
    <row r="487" spans="2:13" ht="12.75">
      <c r="B487">
        <f t="shared" si="11"/>
        <v>1573.6899999999976</v>
      </c>
      <c r="C487">
        <v>1716.9</v>
      </c>
      <c r="M487" s="9">
        <f t="shared" si="12"/>
        <v>1.1000000000001364</v>
      </c>
    </row>
    <row r="488" spans="2:13" ht="12.75">
      <c r="B488">
        <f t="shared" si="11"/>
        <v>1573.6999999999975</v>
      </c>
      <c r="C488">
        <v>1718</v>
      </c>
      <c r="D488">
        <v>1719.2</v>
      </c>
      <c r="E488">
        <v>1720.4</v>
      </c>
      <c r="F488">
        <v>1721.6</v>
      </c>
      <c r="G488">
        <v>1722.8</v>
      </c>
      <c r="H488">
        <v>1724</v>
      </c>
      <c r="I488">
        <v>1725.2</v>
      </c>
      <c r="J488">
        <v>1726.4</v>
      </c>
      <c r="K488">
        <v>1727.6</v>
      </c>
      <c r="L488">
        <v>1728.8</v>
      </c>
      <c r="M488" s="9">
        <f t="shared" si="12"/>
        <v>1.099999999999909</v>
      </c>
    </row>
    <row r="489" spans="2:13" ht="12.75">
      <c r="B489">
        <f t="shared" si="11"/>
        <v>1573.7099999999975</v>
      </c>
      <c r="C489">
        <v>1719.2</v>
      </c>
      <c r="M489" s="9">
        <f t="shared" si="12"/>
        <v>1.2000000000000455</v>
      </c>
    </row>
    <row r="490" spans="2:13" ht="12.75">
      <c r="B490">
        <f t="shared" si="11"/>
        <v>1573.7199999999975</v>
      </c>
      <c r="C490">
        <v>1720.4</v>
      </c>
      <c r="M490" s="9">
        <f t="shared" si="12"/>
        <v>1.2000000000000455</v>
      </c>
    </row>
    <row r="491" spans="2:13" ht="12.75">
      <c r="B491">
        <f t="shared" si="11"/>
        <v>1573.7299999999975</v>
      </c>
      <c r="C491">
        <v>1721.6</v>
      </c>
      <c r="M491" s="9">
        <f t="shared" si="12"/>
        <v>1.199999999999818</v>
      </c>
    </row>
    <row r="492" spans="2:13" ht="12.75">
      <c r="B492">
        <f t="shared" si="11"/>
        <v>1573.7399999999975</v>
      </c>
      <c r="C492">
        <v>1722.8</v>
      </c>
      <c r="M492" s="9">
        <f t="shared" si="12"/>
        <v>1.2000000000000455</v>
      </c>
    </row>
    <row r="493" spans="2:13" ht="12.75">
      <c r="B493">
        <f t="shared" si="11"/>
        <v>1573.7499999999975</v>
      </c>
      <c r="C493">
        <v>1724</v>
      </c>
      <c r="M493" s="9">
        <f t="shared" si="12"/>
        <v>1.2000000000000455</v>
      </c>
    </row>
    <row r="494" spans="2:13" ht="12.75">
      <c r="B494">
        <f t="shared" si="11"/>
        <v>1573.7599999999975</v>
      </c>
      <c r="C494">
        <v>1725.2</v>
      </c>
      <c r="M494" s="9">
        <f t="shared" si="12"/>
        <v>1.2000000000000455</v>
      </c>
    </row>
    <row r="495" spans="2:13" ht="12.75">
      <c r="B495">
        <f t="shared" si="11"/>
        <v>1573.7699999999975</v>
      </c>
      <c r="C495">
        <v>1726.4</v>
      </c>
      <c r="M495" s="9">
        <f t="shared" si="12"/>
        <v>1.2000000000000455</v>
      </c>
    </row>
    <row r="496" spans="2:13" ht="12.75">
      <c r="B496">
        <f t="shared" si="11"/>
        <v>1573.7799999999975</v>
      </c>
      <c r="C496">
        <v>1727.6</v>
      </c>
      <c r="M496" s="9">
        <f t="shared" si="12"/>
        <v>1.199999999999818</v>
      </c>
    </row>
    <row r="497" spans="2:13" ht="12.75">
      <c r="B497">
        <f t="shared" si="11"/>
        <v>1573.7899999999975</v>
      </c>
      <c r="C497">
        <v>1728.8</v>
      </c>
      <c r="M497" s="9">
        <f t="shared" si="12"/>
        <v>1.2000000000000455</v>
      </c>
    </row>
    <row r="498" spans="2:13" ht="12.75">
      <c r="B498">
        <f t="shared" si="11"/>
        <v>1573.7999999999975</v>
      </c>
      <c r="C498">
        <v>1730</v>
      </c>
      <c r="D498">
        <v>1731.1</v>
      </c>
      <c r="E498">
        <v>1732.2</v>
      </c>
      <c r="F498">
        <v>1733.3</v>
      </c>
      <c r="G498">
        <v>1734.4</v>
      </c>
      <c r="H498">
        <v>1735.5</v>
      </c>
      <c r="I498">
        <v>1736.6</v>
      </c>
      <c r="J498">
        <v>1737.7</v>
      </c>
      <c r="K498">
        <v>1738.8</v>
      </c>
      <c r="L498">
        <v>1739.9</v>
      </c>
      <c r="M498" s="9">
        <f t="shared" si="12"/>
        <v>1.2000000000000455</v>
      </c>
    </row>
    <row r="499" spans="2:13" ht="12.75">
      <c r="B499">
        <f t="shared" si="11"/>
        <v>1573.8099999999974</v>
      </c>
      <c r="C499">
        <v>1731.1</v>
      </c>
      <c r="M499" s="9">
        <f t="shared" si="12"/>
        <v>1.099999999999909</v>
      </c>
    </row>
    <row r="500" spans="2:13" ht="12.75">
      <c r="B500">
        <f t="shared" si="11"/>
        <v>1573.8199999999974</v>
      </c>
      <c r="C500">
        <v>1732.2</v>
      </c>
      <c r="M500" s="9">
        <f t="shared" si="12"/>
        <v>1.1000000000001364</v>
      </c>
    </row>
    <row r="501" spans="2:13" ht="12.75">
      <c r="B501">
        <f t="shared" si="11"/>
        <v>1573.8299999999974</v>
      </c>
      <c r="C501">
        <v>1733.3</v>
      </c>
      <c r="M501" s="9">
        <f t="shared" si="12"/>
        <v>1.099999999999909</v>
      </c>
    </row>
    <row r="502" spans="2:13" ht="12.75">
      <c r="B502">
        <f t="shared" si="11"/>
        <v>1573.8399999999974</v>
      </c>
      <c r="C502">
        <v>1734.4</v>
      </c>
      <c r="M502" s="9">
        <f t="shared" si="12"/>
        <v>1.1000000000001364</v>
      </c>
    </row>
    <row r="503" spans="2:13" ht="12.75">
      <c r="B503">
        <f t="shared" si="11"/>
        <v>1573.8499999999974</v>
      </c>
      <c r="C503">
        <v>1735.5</v>
      </c>
      <c r="M503" s="9">
        <f t="shared" si="12"/>
        <v>1.099999999999909</v>
      </c>
    </row>
    <row r="504" spans="2:13" ht="12.75">
      <c r="B504">
        <f t="shared" si="11"/>
        <v>1573.8599999999974</v>
      </c>
      <c r="C504">
        <v>1736.6</v>
      </c>
      <c r="M504" s="9">
        <f t="shared" si="12"/>
        <v>1.099999999999909</v>
      </c>
    </row>
    <row r="505" spans="2:13" ht="12.75">
      <c r="B505">
        <f t="shared" si="11"/>
        <v>1573.8699999999974</v>
      </c>
      <c r="C505">
        <v>1737.7</v>
      </c>
      <c r="M505" s="9">
        <f t="shared" si="12"/>
        <v>1.1000000000001364</v>
      </c>
    </row>
    <row r="506" spans="2:13" ht="12.75">
      <c r="B506">
        <f t="shared" si="11"/>
        <v>1573.8799999999974</v>
      </c>
      <c r="C506">
        <v>1738.8</v>
      </c>
      <c r="M506" s="9">
        <f t="shared" si="12"/>
        <v>1.099999999999909</v>
      </c>
    </row>
    <row r="507" spans="2:13" ht="12.75">
      <c r="B507">
        <f aca="true" t="shared" si="13" ref="B507:B570">B506+0.01</f>
        <v>1573.8899999999974</v>
      </c>
      <c r="C507">
        <v>1739.9</v>
      </c>
      <c r="M507" s="9">
        <f t="shared" si="12"/>
        <v>1.1000000000001364</v>
      </c>
    </row>
    <row r="508" spans="2:13" ht="12.75">
      <c r="B508">
        <f t="shared" si="13"/>
        <v>1573.8999999999974</v>
      </c>
      <c r="C508">
        <v>1741</v>
      </c>
      <c r="D508">
        <v>1742.2</v>
      </c>
      <c r="E508">
        <v>1743.4</v>
      </c>
      <c r="F508">
        <v>1744.6</v>
      </c>
      <c r="G508">
        <v>1745.8</v>
      </c>
      <c r="H508">
        <v>1747</v>
      </c>
      <c r="I508">
        <v>1748.2</v>
      </c>
      <c r="J508">
        <v>1749.4</v>
      </c>
      <c r="K508">
        <v>1750.6</v>
      </c>
      <c r="L508">
        <v>1751.8</v>
      </c>
      <c r="M508" s="9">
        <f t="shared" si="12"/>
        <v>1.099999999999909</v>
      </c>
    </row>
    <row r="509" spans="2:13" ht="12.75">
      <c r="B509">
        <f t="shared" si="13"/>
        <v>1573.9099999999974</v>
      </c>
      <c r="C509">
        <v>1742.2</v>
      </c>
      <c r="M509" s="9">
        <f t="shared" si="12"/>
        <v>1.2000000000000455</v>
      </c>
    </row>
    <row r="510" spans="2:13" ht="12.75">
      <c r="B510">
        <f t="shared" si="13"/>
        <v>1573.9199999999973</v>
      </c>
      <c r="C510">
        <v>1743.4</v>
      </c>
      <c r="M510" s="9">
        <f t="shared" si="12"/>
        <v>1.2000000000000455</v>
      </c>
    </row>
    <row r="511" spans="2:13" ht="12.75">
      <c r="B511">
        <f t="shared" si="13"/>
        <v>1573.9299999999973</v>
      </c>
      <c r="C511">
        <v>1744.6</v>
      </c>
      <c r="M511" s="9">
        <f t="shared" si="12"/>
        <v>1.199999999999818</v>
      </c>
    </row>
    <row r="512" spans="2:13" ht="12.75">
      <c r="B512">
        <f t="shared" si="13"/>
        <v>1573.9399999999973</v>
      </c>
      <c r="C512">
        <v>1745.8</v>
      </c>
      <c r="M512" s="9">
        <f t="shared" si="12"/>
        <v>1.2000000000000455</v>
      </c>
    </row>
    <row r="513" spans="2:13" ht="12.75">
      <c r="B513">
        <f t="shared" si="13"/>
        <v>1573.9499999999973</v>
      </c>
      <c r="C513">
        <v>1747</v>
      </c>
      <c r="M513" s="9">
        <f t="shared" si="12"/>
        <v>1.2000000000000455</v>
      </c>
    </row>
    <row r="514" spans="2:13" ht="12.75">
      <c r="B514">
        <f t="shared" si="13"/>
        <v>1573.9599999999973</v>
      </c>
      <c r="C514">
        <v>1748.2</v>
      </c>
      <c r="M514" s="9">
        <f t="shared" si="12"/>
        <v>1.2000000000000455</v>
      </c>
    </row>
    <row r="515" spans="2:13" ht="12.75">
      <c r="B515">
        <f t="shared" si="13"/>
        <v>1573.9699999999973</v>
      </c>
      <c r="C515">
        <v>1749.4</v>
      </c>
      <c r="M515" s="9">
        <f t="shared" si="12"/>
        <v>1.2000000000000455</v>
      </c>
    </row>
    <row r="516" spans="2:13" ht="12.75">
      <c r="B516">
        <f t="shared" si="13"/>
        <v>1573.9799999999973</v>
      </c>
      <c r="C516">
        <v>1750.6</v>
      </c>
      <c r="M516" s="9">
        <f t="shared" si="12"/>
        <v>1.199999999999818</v>
      </c>
    </row>
    <row r="517" spans="2:13" ht="12.75">
      <c r="B517">
        <f t="shared" si="13"/>
        <v>1573.9899999999973</v>
      </c>
      <c r="C517">
        <v>1751.8</v>
      </c>
      <c r="M517" s="9">
        <f t="shared" si="12"/>
        <v>1.2000000000000455</v>
      </c>
    </row>
    <row r="518" spans="2:13" ht="12.75">
      <c r="B518">
        <f t="shared" si="13"/>
        <v>1573.9999999999973</v>
      </c>
      <c r="C518">
        <v>1753</v>
      </c>
      <c r="D518">
        <v>1754.4</v>
      </c>
      <c r="E518">
        <v>1755.8</v>
      </c>
      <c r="F518">
        <v>1757.2</v>
      </c>
      <c r="G518">
        <v>1758.6</v>
      </c>
      <c r="H518">
        <v>1760</v>
      </c>
      <c r="I518">
        <v>1761.4</v>
      </c>
      <c r="J518">
        <v>1762.8</v>
      </c>
      <c r="K518">
        <v>1764.2</v>
      </c>
      <c r="L518">
        <v>1765.6</v>
      </c>
      <c r="M518" s="9">
        <f t="shared" si="12"/>
        <v>1.2000000000000455</v>
      </c>
    </row>
    <row r="519" spans="2:13" ht="12.75">
      <c r="B519">
        <f t="shared" si="13"/>
        <v>1574.0099999999973</v>
      </c>
      <c r="C519">
        <v>1754.4</v>
      </c>
      <c r="M519" s="9">
        <f t="shared" si="12"/>
        <v>1.400000000000091</v>
      </c>
    </row>
    <row r="520" spans="2:13" ht="12.75">
      <c r="B520">
        <f t="shared" si="13"/>
        <v>1574.0199999999973</v>
      </c>
      <c r="C520">
        <v>1755.8</v>
      </c>
      <c r="M520" s="9">
        <f t="shared" si="12"/>
        <v>1.3999999999998636</v>
      </c>
    </row>
    <row r="521" spans="2:13" ht="12.75">
      <c r="B521">
        <f t="shared" si="13"/>
        <v>1574.0299999999972</v>
      </c>
      <c r="C521">
        <v>1757.2</v>
      </c>
      <c r="M521" s="9">
        <f aca="true" t="shared" si="14" ref="M521:M584">C521-C520</f>
        <v>1.400000000000091</v>
      </c>
    </row>
    <row r="522" spans="2:13" ht="12.75">
      <c r="B522">
        <f t="shared" si="13"/>
        <v>1574.0399999999972</v>
      </c>
      <c r="C522">
        <v>1758.6</v>
      </c>
      <c r="M522" s="9">
        <f t="shared" si="14"/>
        <v>1.3999999999998636</v>
      </c>
    </row>
    <row r="523" spans="2:13" ht="12.75">
      <c r="B523">
        <f t="shared" si="13"/>
        <v>1574.0499999999972</v>
      </c>
      <c r="C523">
        <v>1760</v>
      </c>
      <c r="M523" s="9">
        <f t="shared" si="14"/>
        <v>1.400000000000091</v>
      </c>
    </row>
    <row r="524" spans="2:13" ht="12.75">
      <c r="B524">
        <f t="shared" si="13"/>
        <v>1574.0599999999972</v>
      </c>
      <c r="C524">
        <v>1761.4</v>
      </c>
      <c r="M524" s="9">
        <f t="shared" si="14"/>
        <v>1.400000000000091</v>
      </c>
    </row>
    <row r="525" spans="2:13" ht="12.75">
      <c r="B525">
        <f t="shared" si="13"/>
        <v>1574.0699999999972</v>
      </c>
      <c r="C525">
        <v>1762.8</v>
      </c>
      <c r="M525" s="9">
        <f t="shared" si="14"/>
        <v>1.3999999999998636</v>
      </c>
    </row>
    <row r="526" spans="2:13" ht="12.75">
      <c r="B526">
        <f t="shared" si="13"/>
        <v>1574.0799999999972</v>
      </c>
      <c r="C526">
        <v>1764.2</v>
      </c>
      <c r="M526" s="9">
        <f t="shared" si="14"/>
        <v>1.400000000000091</v>
      </c>
    </row>
    <row r="527" spans="2:13" ht="12.75">
      <c r="B527">
        <f t="shared" si="13"/>
        <v>1574.0899999999972</v>
      </c>
      <c r="C527">
        <v>1765.6</v>
      </c>
      <c r="M527" s="9">
        <f t="shared" si="14"/>
        <v>1.3999999999998636</v>
      </c>
    </row>
    <row r="528" spans="2:13" ht="12.75">
      <c r="B528">
        <f t="shared" si="13"/>
        <v>1574.0999999999972</v>
      </c>
      <c r="C528">
        <v>1767</v>
      </c>
      <c r="D528">
        <v>1768.4</v>
      </c>
      <c r="E528">
        <v>1769.8</v>
      </c>
      <c r="F528">
        <v>1771.2</v>
      </c>
      <c r="G528">
        <v>1772.6</v>
      </c>
      <c r="H528">
        <v>1774</v>
      </c>
      <c r="I528">
        <v>1775.4</v>
      </c>
      <c r="J528">
        <v>1776.8</v>
      </c>
      <c r="K528">
        <v>1778.2</v>
      </c>
      <c r="L528">
        <v>1779.6</v>
      </c>
      <c r="M528" s="9">
        <f t="shared" si="14"/>
        <v>1.400000000000091</v>
      </c>
    </row>
    <row r="529" spans="2:13" ht="12.75">
      <c r="B529">
        <f t="shared" si="13"/>
        <v>1574.1099999999972</v>
      </c>
      <c r="C529">
        <v>1768.4</v>
      </c>
      <c r="M529" s="9">
        <f t="shared" si="14"/>
        <v>1.400000000000091</v>
      </c>
    </row>
    <row r="530" spans="2:13" ht="12.75">
      <c r="B530">
        <f t="shared" si="13"/>
        <v>1574.1199999999972</v>
      </c>
      <c r="C530">
        <v>1769.8</v>
      </c>
      <c r="M530" s="9">
        <f t="shared" si="14"/>
        <v>1.3999999999998636</v>
      </c>
    </row>
    <row r="531" spans="2:13" ht="12.75">
      <c r="B531">
        <f t="shared" si="13"/>
        <v>1574.1299999999972</v>
      </c>
      <c r="C531">
        <v>1771.2</v>
      </c>
      <c r="M531" s="9">
        <f t="shared" si="14"/>
        <v>1.400000000000091</v>
      </c>
    </row>
    <row r="532" spans="2:13" ht="12.75">
      <c r="B532">
        <f t="shared" si="13"/>
        <v>1574.1399999999971</v>
      </c>
      <c r="C532">
        <v>1772.6</v>
      </c>
      <c r="M532" s="9">
        <f t="shared" si="14"/>
        <v>1.3999999999998636</v>
      </c>
    </row>
    <row r="533" spans="2:13" ht="12.75">
      <c r="B533">
        <f t="shared" si="13"/>
        <v>1574.1499999999971</v>
      </c>
      <c r="C533">
        <v>1774</v>
      </c>
      <c r="M533" s="9">
        <f t="shared" si="14"/>
        <v>1.400000000000091</v>
      </c>
    </row>
    <row r="534" spans="2:13" ht="12.75">
      <c r="B534">
        <f t="shared" si="13"/>
        <v>1574.1599999999971</v>
      </c>
      <c r="C534">
        <v>1775.4</v>
      </c>
      <c r="M534" s="9">
        <f t="shared" si="14"/>
        <v>1.400000000000091</v>
      </c>
    </row>
    <row r="535" spans="2:13" ht="12.75">
      <c r="B535">
        <f t="shared" si="13"/>
        <v>1574.1699999999971</v>
      </c>
      <c r="C535">
        <v>1776.8</v>
      </c>
      <c r="M535" s="9">
        <f t="shared" si="14"/>
        <v>1.3999999999998636</v>
      </c>
    </row>
    <row r="536" spans="2:13" ht="12.75">
      <c r="B536">
        <f t="shared" si="13"/>
        <v>1574.179999999997</v>
      </c>
      <c r="C536">
        <v>1778.2</v>
      </c>
      <c r="M536" s="9">
        <f t="shared" si="14"/>
        <v>1.400000000000091</v>
      </c>
    </row>
    <row r="537" spans="2:13" ht="12.75">
      <c r="B537">
        <f t="shared" si="13"/>
        <v>1574.189999999997</v>
      </c>
      <c r="C537">
        <v>1779.6</v>
      </c>
      <c r="M537" s="9">
        <f t="shared" si="14"/>
        <v>1.3999999999998636</v>
      </c>
    </row>
    <row r="538" spans="2:13" ht="12.75">
      <c r="B538">
        <f t="shared" si="13"/>
        <v>1574.199999999997</v>
      </c>
      <c r="C538">
        <v>1781</v>
      </c>
      <c r="D538">
        <v>1782.4</v>
      </c>
      <c r="E538">
        <v>1783.8</v>
      </c>
      <c r="F538">
        <v>1785.2</v>
      </c>
      <c r="G538">
        <v>1786.6</v>
      </c>
      <c r="H538">
        <v>1788</v>
      </c>
      <c r="I538">
        <v>1789.4</v>
      </c>
      <c r="J538">
        <v>1790.8</v>
      </c>
      <c r="K538">
        <v>1792.2</v>
      </c>
      <c r="L538">
        <v>1793.6</v>
      </c>
      <c r="M538" s="9">
        <f t="shared" si="14"/>
        <v>1.400000000000091</v>
      </c>
    </row>
    <row r="539" spans="2:13" ht="12.75">
      <c r="B539">
        <f t="shared" si="13"/>
        <v>1574.209999999997</v>
      </c>
      <c r="C539">
        <v>1782.4</v>
      </c>
      <c r="M539" s="9">
        <f t="shared" si="14"/>
        <v>1.400000000000091</v>
      </c>
    </row>
    <row r="540" spans="2:13" ht="12.75">
      <c r="B540">
        <f t="shared" si="13"/>
        <v>1574.219999999997</v>
      </c>
      <c r="C540">
        <v>1783.8</v>
      </c>
      <c r="M540" s="9">
        <f t="shared" si="14"/>
        <v>1.3999999999998636</v>
      </c>
    </row>
    <row r="541" spans="2:13" ht="12.75">
      <c r="B541">
        <f t="shared" si="13"/>
        <v>1574.229999999997</v>
      </c>
      <c r="C541">
        <v>1785.2</v>
      </c>
      <c r="M541" s="9">
        <f t="shared" si="14"/>
        <v>1.400000000000091</v>
      </c>
    </row>
    <row r="542" spans="2:13" ht="12.75">
      <c r="B542">
        <f t="shared" si="13"/>
        <v>1574.239999999997</v>
      </c>
      <c r="C542">
        <v>1786.6</v>
      </c>
      <c r="M542" s="9">
        <f t="shared" si="14"/>
        <v>1.3999999999998636</v>
      </c>
    </row>
    <row r="543" spans="2:13" ht="12.75">
      <c r="B543">
        <f t="shared" si="13"/>
        <v>1574.249999999997</v>
      </c>
      <c r="C543">
        <v>1788</v>
      </c>
      <c r="M543" s="9">
        <f t="shared" si="14"/>
        <v>1.400000000000091</v>
      </c>
    </row>
    <row r="544" spans="2:13" ht="12.75">
      <c r="B544">
        <f t="shared" si="13"/>
        <v>1574.259999999997</v>
      </c>
      <c r="C544">
        <v>1789.4</v>
      </c>
      <c r="M544" s="9">
        <f t="shared" si="14"/>
        <v>1.400000000000091</v>
      </c>
    </row>
    <row r="545" spans="2:13" ht="12.75">
      <c r="B545">
        <f t="shared" si="13"/>
        <v>1574.269999999997</v>
      </c>
      <c r="C545">
        <v>1790.8</v>
      </c>
      <c r="M545" s="9">
        <f t="shared" si="14"/>
        <v>1.3999999999998636</v>
      </c>
    </row>
    <row r="546" spans="2:13" ht="12.75">
      <c r="B546">
        <f t="shared" si="13"/>
        <v>1574.279999999997</v>
      </c>
      <c r="C546">
        <v>1792.2</v>
      </c>
      <c r="M546" s="9">
        <f t="shared" si="14"/>
        <v>1.400000000000091</v>
      </c>
    </row>
    <row r="547" spans="2:13" ht="12.75">
      <c r="B547">
        <f t="shared" si="13"/>
        <v>1574.289999999997</v>
      </c>
      <c r="C547">
        <v>1793.6</v>
      </c>
      <c r="M547" s="9">
        <f t="shared" si="14"/>
        <v>1.3999999999998636</v>
      </c>
    </row>
    <row r="548" spans="2:13" ht="12.75">
      <c r="B548">
        <f t="shared" si="13"/>
        <v>1574.299999999997</v>
      </c>
      <c r="C548">
        <v>1795</v>
      </c>
      <c r="D548">
        <v>1796.4</v>
      </c>
      <c r="E548">
        <v>1797.8</v>
      </c>
      <c r="F548">
        <v>1799.2</v>
      </c>
      <c r="G548">
        <v>1800.6</v>
      </c>
      <c r="H548">
        <v>1802</v>
      </c>
      <c r="I548">
        <v>1803.4</v>
      </c>
      <c r="J548">
        <v>1804.8</v>
      </c>
      <c r="K548">
        <v>1806.2</v>
      </c>
      <c r="L548">
        <v>1807.6</v>
      </c>
      <c r="M548" s="9">
        <f t="shared" si="14"/>
        <v>1.400000000000091</v>
      </c>
    </row>
    <row r="549" spans="2:13" ht="12.75">
      <c r="B549">
        <f t="shared" si="13"/>
        <v>1574.309999999997</v>
      </c>
      <c r="C549">
        <v>1796.4</v>
      </c>
      <c r="M549" s="9">
        <f t="shared" si="14"/>
        <v>1.400000000000091</v>
      </c>
    </row>
    <row r="550" spans="2:13" ht="12.75">
      <c r="B550">
        <f t="shared" si="13"/>
        <v>1574.319999999997</v>
      </c>
      <c r="C550">
        <v>1797.8</v>
      </c>
      <c r="M550" s="9">
        <f t="shared" si="14"/>
        <v>1.3999999999998636</v>
      </c>
    </row>
    <row r="551" spans="2:13" ht="12.75">
      <c r="B551">
        <f t="shared" si="13"/>
        <v>1574.329999999997</v>
      </c>
      <c r="C551">
        <v>1799.2</v>
      </c>
      <c r="M551" s="9">
        <f t="shared" si="14"/>
        <v>1.400000000000091</v>
      </c>
    </row>
    <row r="552" spans="2:13" ht="12.75">
      <c r="B552">
        <f t="shared" si="13"/>
        <v>1574.339999999997</v>
      </c>
      <c r="C552">
        <v>1800.6</v>
      </c>
      <c r="M552" s="9">
        <f t="shared" si="14"/>
        <v>1.3999999999998636</v>
      </c>
    </row>
    <row r="553" spans="2:13" ht="12.75">
      <c r="B553">
        <f t="shared" si="13"/>
        <v>1574.349999999997</v>
      </c>
      <c r="C553">
        <v>1802</v>
      </c>
      <c r="M553" s="9">
        <f t="shared" si="14"/>
        <v>1.400000000000091</v>
      </c>
    </row>
    <row r="554" spans="2:13" ht="12.75">
      <c r="B554">
        <f t="shared" si="13"/>
        <v>1574.359999999997</v>
      </c>
      <c r="C554">
        <v>1803.4</v>
      </c>
      <c r="M554" s="9">
        <f t="shared" si="14"/>
        <v>1.400000000000091</v>
      </c>
    </row>
    <row r="555" spans="2:13" ht="12.75">
      <c r="B555">
        <f t="shared" si="13"/>
        <v>1574.369999999997</v>
      </c>
      <c r="C555">
        <v>1804.8</v>
      </c>
      <c r="M555" s="9">
        <f t="shared" si="14"/>
        <v>1.3999999999998636</v>
      </c>
    </row>
    <row r="556" spans="2:13" ht="12.75">
      <c r="B556">
        <f t="shared" si="13"/>
        <v>1574.379999999997</v>
      </c>
      <c r="C556">
        <v>1806.2</v>
      </c>
      <c r="M556" s="9">
        <f t="shared" si="14"/>
        <v>1.400000000000091</v>
      </c>
    </row>
    <row r="557" spans="2:13" ht="12.75">
      <c r="B557">
        <f t="shared" si="13"/>
        <v>1574.389999999997</v>
      </c>
      <c r="C557">
        <v>1807.6</v>
      </c>
      <c r="M557" s="9">
        <f t="shared" si="14"/>
        <v>1.3999999999998636</v>
      </c>
    </row>
    <row r="558" spans="2:13" ht="12.75">
      <c r="B558">
        <f t="shared" si="13"/>
        <v>1574.399999999997</v>
      </c>
      <c r="C558">
        <v>1809</v>
      </c>
      <c r="D558">
        <v>1810.4</v>
      </c>
      <c r="E558">
        <v>1811.8</v>
      </c>
      <c r="F558">
        <v>1813.2</v>
      </c>
      <c r="G558">
        <v>1814.6</v>
      </c>
      <c r="H558">
        <v>1816</v>
      </c>
      <c r="I558">
        <v>1817.4</v>
      </c>
      <c r="J558">
        <v>1818.8</v>
      </c>
      <c r="K558">
        <v>1820.2</v>
      </c>
      <c r="L558">
        <v>1821.6</v>
      </c>
      <c r="M558" s="9">
        <f t="shared" si="14"/>
        <v>1.400000000000091</v>
      </c>
    </row>
    <row r="559" spans="2:13" ht="12.75">
      <c r="B559">
        <f t="shared" si="13"/>
        <v>1574.409999999997</v>
      </c>
      <c r="C559">
        <v>1810.4</v>
      </c>
      <c r="M559" s="9">
        <f t="shared" si="14"/>
        <v>1.400000000000091</v>
      </c>
    </row>
    <row r="560" spans="2:13" ht="12.75">
      <c r="B560">
        <f t="shared" si="13"/>
        <v>1574.419999999997</v>
      </c>
      <c r="C560">
        <v>1811.8</v>
      </c>
      <c r="M560" s="9">
        <f t="shared" si="14"/>
        <v>1.3999999999998636</v>
      </c>
    </row>
    <row r="561" spans="2:13" ht="12.75">
      <c r="B561">
        <f t="shared" si="13"/>
        <v>1574.4299999999969</v>
      </c>
      <c r="C561">
        <v>1813.2</v>
      </c>
      <c r="M561" s="9">
        <f t="shared" si="14"/>
        <v>1.400000000000091</v>
      </c>
    </row>
    <row r="562" spans="2:13" ht="12.75">
      <c r="B562">
        <f t="shared" si="13"/>
        <v>1574.4399999999969</v>
      </c>
      <c r="C562">
        <v>1814.6</v>
      </c>
      <c r="M562" s="9">
        <f t="shared" si="14"/>
        <v>1.3999999999998636</v>
      </c>
    </row>
    <row r="563" spans="2:13" ht="12.75">
      <c r="B563">
        <f t="shared" si="13"/>
        <v>1574.4499999999969</v>
      </c>
      <c r="C563">
        <v>1816</v>
      </c>
      <c r="M563" s="9">
        <f t="shared" si="14"/>
        <v>1.400000000000091</v>
      </c>
    </row>
    <row r="564" spans="2:13" ht="12.75">
      <c r="B564">
        <f t="shared" si="13"/>
        <v>1574.4599999999969</v>
      </c>
      <c r="C564">
        <v>1817.4</v>
      </c>
      <c r="M564" s="9">
        <f t="shared" si="14"/>
        <v>1.400000000000091</v>
      </c>
    </row>
    <row r="565" spans="2:13" ht="12.75">
      <c r="B565">
        <f t="shared" si="13"/>
        <v>1574.4699999999968</v>
      </c>
      <c r="C565">
        <v>1818.8</v>
      </c>
      <c r="M565" s="9">
        <f t="shared" si="14"/>
        <v>1.3999999999998636</v>
      </c>
    </row>
    <row r="566" spans="2:13" ht="12.75">
      <c r="B566">
        <f t="shared" si="13"/>
        <v>1574.4799999999968</v>
      </c>
      <c r="C566">
        <v>1820.2</v>
      </c>
      <c r="M566" s="9">
        <f t="shared" si="14"/>
        <v>1.400000000000091</v>
      </c>
    </row>
    <row r="567" spans="2:13" ht="12.75">
      <c r="B567">
        <f t="shared" si="13"/>
        <v>1574.4899999999968</v>
      </c>
      <c r="C567">
        <v>1821.6</v>
      </c>
      <c r="M567" s="9">
        <f t="shared" si="14"/>
        <v>1.3999999999998636</v>
      </c>
    </row>
    <row r="568" spans="2:13" ht="12.75">
      <c r="B568">
        <f t="shared" si="13"/>
        <v>1574.4999999999968</v>
      </c>
      <c r="C568">
        <v>1823</v>
      </c>
      <c r="D568">
        <v>1824.4</v>
      </c>
      <c r="E568">
        <v>1825.8</v>
      </c>
      <c r="F568">
        <v>1827.2</v>
      </c>
      <c r="G568">
        <v>1828.6</v>
      </c>
      <c r="H568">
        <v>1830</v>
      </c>
      <c r="I568">
        <v>1831.4</v>
      </c>
      <c r="J568">
        <v>1832.8</v>
      </c>
      <c r="K568">
        <v>1834.2</v>
      </c>
      <c r="L568">
        <v>1835.6</v>
      </c>
      <c r="M568" s="9">
        <f t="shared" si="14"/>
        <v>1.400000000000091</v>
      </c>
    </row>
    <row r="569" spans="2:13" ht="12.75">
      <c r="B569">
        <f t="shared" si="13"/>
        <v>1574.5099999999968</v>
      </c>
      <c r="C569">
        <v>1824.4</v>
      </c>
      <c r="M569" s="9">
        <f t="shared" si="14"/>
        <v>1.400000000000091</v>
      </c>
    </row>
    <row r="570" spans="2:13" ht="12.75">
      <c r="B570">
        <f t="shared" si="13"/>
        <v>1574.5199999999968</v>
      </c>
      <c r="C570">
        <v>1825.8</v>
      </c>
      <c r="M570" s="9">
        <f t="shared" si="14"/>
        <v>1.3999999999998636</v>
      </c>
    </row>
    <row r="571" spans="2:13" ht="12.75">
      <c r="B571">
        <f aca="true" t="shared" si="15" ref="B571:B634">B570+0.01</f>
        <v>1574.5299999999968</v>
      </c>
      <c r="C571">
        <v>1827.2</v>
      </c>
      <c r="M571" s="9">
        <f t="shared" si="14"/>
        <v>1.400000000000091</v>
      </c>
    </row>
    <row r="572" spans="2:13" ht="12.75">
      <c r="B572">
        <f t="shared" si="15"/>
        <v>1574.5399999999968</v>
      </c>
      <c r="C572">
        <v>1828.6</v>
      </c>
      <c r="M572" s="9">
        <f t="shared" si="14"/>
        <v>1.3999999999998636</v>
      </c>
    </row>
    <row r="573" spans="2:13" ht="12.75">
      <c r="B573">
        <f t="shared" si="15"/>
        <v>1574.5499999999968</v>
      </c>
      <c r="C573">
        <v>1830</v>
      </c>
      <c r="M573" s="9">
        <f t="shared" si="14"/>
        <v>1.400000000000091</v>
      </c>
    </row>
    <row r="574" spans="2:13" ht="12.75">
      <c r="B574">
        <f t="shared" si="15"/>
        <v>1574.5599999999968</v>
      </c>
      <c r="C574">
        <v>1831.4</v>
      </c>
      <c r="M574" s="9">
        <f t="shared" si="14"/>
        <v>1.400000000000091</v>
      </c>
    </row>
    <row r="575" spans="2:13" ht="12.75">
      <c r="B575">
        <f t="shared" si="15"/>
        <v>1574.5699999999968</v>
      </c>
      <c r="C575">
        <v>1832.8</v>
      </c>
      <c r="M575" s="9">
        <f t="shared" si="14"/>
        <v>1.3999999999998636</v>
      </c>
    </row>
    <row r="576" spans="2:13" ht="12.75">
      <c r="B576">
        <f t="shared" si="15"/>
        <v>1574.5799999999967</v>
      </c>
      <c r="C576">
        <v>1834.2</v>
      </c>
      <c r="M576" s="9">
        <f t="shared" si="14"/>
        <v>1.400000000000091</v>
      </c>
    </row>
    <row r="577" spans="2:13" ht="12.75">
      <c r="B577">
        <f t="shared" si="15"/>
        <v>1574.5899999999967</v>
      </c>
      <c r="C577">
        <v>1835.6</v>
      </c>
      <c r="M577" s="9">
        <f t="shared" si="14"/>
        <v>1.3999999999998636</v>
      </c>
    </row>
    <row r="578" spans="2:13" ht="12.75">
      <c r="B578">
        <f t="shared" si="15"/>
        <v>1574.5999999999967</v>
      </c>
      <c r="C578">
        <v>1837</v>
      </c>
      <c r="D578">
        <v>1838.3</v>
      </c>
      <c r="E578">
        <v>1839.6</v>
      </c>
      <c r="F578">
        <v>1840.9</v>
      </c>
      <c r="G578">
        <v>1842.2</v>
      </c>
      <c r="H578">
        <v>1843.5</v>
      </c>
      <c r="I578">
        <v>1844.8</v>
      </c>
      <c r="J578">
        <v>1846.1</v>
      </c>
      <c r="K578">
        <v>1847.4</v>
      </c>
      <c r="L578">
        <v>1848.7</v>
      </c>
      <c r="M578" s="9">
        <f t="shared" si="14"/>
        <v>1.400000000000091</v>
      </c>
    </row>
    <row r="579" spans="2:13" ht="12.75">
      <c r="B579">
        <f t="shared" si="15"/>
        <v>1574.6099999999967</v>
      </c>
      <c r="C579">
        <v>1838.3</v>
      </c>
      <c r="M579" s="9">
        <f t="shared" si="14"/>
        <v>1.2999999999999545</v>
      </c>
    </row>
    <row r="580" spans="2:13" ht="12.75">
      <c r="B580">
        <f t="shared" si="15"/>
        <v>1574.6199999999967</v>
      </c>
      <c r="C580">
        <v>1839.6</v>
      </c>
      <c r="M580" s="9">
        <f t="shared" si="14"/>
        <v>1.2999999999999545</v>
      </c>
    </row>
    <row r="581" spans="2:13" ht="12.75">
      <c r="B581">
        <f t="shared" si="15"/>
        <v>1574.6299999999967</v>
      </c>
      <c r="C581">
        <v>1840.9</v>
      </c>
      <c r="M581" s="9">
        <f t="shared" si="14"/>
        <v>1.300000000000182</v>
      </c>
    </row>
    <row r="582" spans="2:13" ht="12.75">
      <c r="B582">
        <f t="shared" si="15"/>
        <v>1574.6399999999967</v>
      </c>
      <c r="C582">
        <v>1842.2</v>
      </c>
      <c r="M582" s="9">
        <f t="shared" si="14"/>
        <v>1.2999999999999545</v>
      </c>
    </row>
    <row r="583" spans="2:13" ht="12.75">
      <c r="B583">
        <f t="shared" si="15"/>
        <v>1574.6499999999967</v>
      </c>
      <c r="C583">
        <v>1843.5</v>
      </c>
      <c r="M583" s="9">
        <f t="shared" si="14"/>
        <v>1.2999999999999545</v>
      </c>
    </row>
    <row r="584" spans="2:13" ht="12.75">
      <c r="B584">
        <f t="shared" si="15"/>
        <v>1574.6599999999967</v>
      </c>
      <c r="C584">
        <v>1844.8</v>
      </c>
      <c r="M584" s="9">
        <f t="shared" si="14"/>
        <v>1.2999999999999545</v>
      </c>
    </row>
    <row r="585" spans="2:13" ht="12.75">
      <c r="B585">
        <f t="shared" si="15"/>
        <v>1574.6699999999967</v>
      </c>
      <c r="C585">
        <v>1846.1</v>
      </c>
      <c r="M585" s="9">
        <f aca="true" t="shared" si="16" ref="M585:M648">C585-C584</f>
        <v>1.2999999999999545</v>
      </c>
    </row>
    <row r="586" spans="2:13" ht="12.75">
      <c r="B586">
        <f t="shared" si="15"/>
        <v>1574.6799999999967</v>
      </c>
      <c r="C586">
        <v>1847.4</v>
      </c>
      <c r="M586" s="9">
        <f t="shared" si="16"/>
        <v>1.300000000000182</v>
      </c>
    </row>
    <row r="587" spans="2:13" ht="12.75">
      <c r="B587">
        <f t="shared" si="15"/>
        <v>1574.6899999999966</v>
      </c>
      <c r="C587">
        <v>1848.7</v>
      </c>
      <c r="M587" s="9">
        <f t="shared" si="16"/>
        <v>1.2999999999999545</v>
      </c>
    </row>
    <row r="588" spans="2:13" ht="12.75">
      <c r="B588">
        <f t="shared" si="15"/>
        <v>1574.6999999999966</v>
      </c>
      <c r="C588">
        <v>1850</v>
      </c>
      <c r="D588">
        <v>1851.4</v>
      </c>
      <c r="E588">
        <v>1852.8</v>
      </c>
      <c r="F588">
        <v>1854.2</v>
      </c>
      <c r="G588">
        <v>1855.6</v>
      </c>
      <c r="H588">
        <v>1857</v>
      </c>
      <c r="I588">
        <v>1858.4</v>
      </c>
      <c r="J588">
        <v>1859.8</v>
      </c>
      <c r="K588">
        <v>1861.2</v>
      </c>
      <c r="L588">
        <v>1862.6</v>
      </c>
      <c r="M588" s="9">
        <f t="shared" si="16"/>
        <v>1.2999999999999545</v>
      </c>
    </row>
    <row r="589" spans="2:13" ht="12.75">
      <c r="B589">
        <f t="shared" si="15"/>
        <v>1574.7099999999966</v>
      </c>
      <c r="C589">
        <v>1851.4</v>
      </c>
      <c r="M589" s="9">
        <f t="shared" si="16"/>
        <v>1.400000000000091</v>
      </c>
    </row>
    <row r="590" spans="2:13" ht="12.75">
      <c r="B590">
        <f t="shared" si="15"/>
        <v>1574.7199999999966</v>
      </c>
      <c r="C590">
        <v>1852.8</v>
      </c>
      <c r="M590" s="9">
        <f t="shared" si="16"/>
        <v>1.3999999999998636</v>
      </c>
    </row>
    <row r="591" spans="2:13" ht="12.75">
      <c r="B591">
        <f t="shared" si="15"/>
        <v>1574.7299999999966</v>
      </c>
      <c r="C591">
        <v>1854.2</v>
      </c>
      <c r="M591" s="9">
        <f t="shared" si="16"/>
        <v>1.400000000000091</v>
      </c>
    </row>
    <row r="592" spans="2:13" ht="12.75">
      <c r="B592">
        <f t="shared" si="15"/>
        <v>1574.7399999999966</v>
      </c>
      <c r="C592">
        <v>1855.6</v>
      </c>
      <c r="M592" s="9">
        <f t="shared" si="16"/>
        <v>1.3999999999998636</v>
      </c>
    </row>
    <row r="593" spans="2:13" ht="12.75">
      <c r="B593">
        <f t="shared" si="15"/>
        <v>1574.7499999999966</v>
      </c>
      <c r="C593">
        <v>1857</v>
      </c>
      <c r="M593" s="9">
        <f t="shared" si="16"/>
        <v>1.400000000000091</v>
      </c>
    </row>
    <row r="594" spans="2:13" ht="12.75">
      <c r="B594">
        <f t="shared" si="15"/>
        <v>1574.7599999999966</v>
      </c>
      <c r="C594">
        <v>1858.4</v>
      </c>
      <c r="M594" s="9">
        <f t="shared" si="16"/>
        <v>1.400000000000091</v>
      </c>
    </row>
    <row r="595" spans="2:13" ht="12.75">
      <c r="B595">
        <f t="shared" si="15"/>
        <v>1574.7699999999966</v>
      </c>
      <c r="C595">
        <v>1859.8</v>
      </c>
      <c r="M595" s="9">
        <f t="shared" si="16"/>
        <v>1.3999999999998636</v>
      </c>
    </row>
    <row r="596" spans="2:13" ht="12.75">
      <c r="B596">
        <f t="shared" si="15"/>
        <v>1574.7799999999966</v>
      </c>
      <c r="C596">
        <v>1861.2</v>
      </c>
      <c r="M596" s="9">
        <f t="shared" si="16"/>
        <v>1.400000000000091</v>
      </c>
    </row>
    <row r="597" spans="2:13" ht="12.75">
      <c r="B597">
        <f t="shared" si="15"/>
        <v>1574.7899999999966</v>
      </c>
      <c r="C597">
        <v>1862.6</v>
      </c>
      <c r="M597" s="9">
        <f t="shared" si="16"/>
        <v>1.3999999999998636</v>
      </c>
    </row>
    <row r="598" spans="2:13" ht="12.75">
      <c r="B598">
        <f t="shared" si="15"/>
        <v>1574.7999999999965</v>
      </c>
      <c r="C598">
        <v>1864</v>
      </c>
      <c r="D598">
        <v>1865.4</v>
      </c>
      <c r="E598">
        <v>1866.8</v>
      </c>
      <c r="F598">
        <v>1868.2</v>
      </c>
      <c r="G598">
        <v>1869.6</v>
      </c>
      <c r="H598">
        <v>1871</v>
      </c>
      <c r="I598">
        <v>1872.4</v>
      </c>
      <c r="J598">
        <v>1873.8</v>
      </c>
      <c r="K598">
        <v>1875.2</v>
      </c>
      <c r="L598">
        <v>1876.6</v>
      </c>
      <c r="M598" s="9">
        <f t="shared" si="16"/>
        <v>1.400000000000091</v>
      </c>
    </row>
    <row r="599" spans="2:13" ht="12.75">
      <c r="B599">
        <f t="shared" si="15"/>
        <v>1574.8099999999965</v>
      </c>
      <c r="C599">
        <v>1865.4</v>
      </c>
      <c r="M599" s="9">
        <f t="shared" si="16"/>
        <v>1.400000000000091</v>
      </c>
    </row>
    <row r="600" spans="2:13" ht="12.75">
      <c r="B600">
        <f t="shared" si="15"/>
        <v>1574.8199999999965</v>
      </c>
      <c r="C600">
        <v>1866.8</v>
      </c>
      <c r="M600" s="9">
        <f t="shared" si="16"/>
        <v>1.3999999999998636</v>
      </c>
    </row>
    <row r="601" spans="2:13" ht="12.75">
      <c r="B601">
        <f t="shared" si="15"/>
        <v>1574.8299999999965</v>
      </c>
      <c r="C601">
        <v>1868.2</v>
      </c>
      <c r="M601" s="9">
        <f t="shared" si="16"/>
        <v>1.400000000000091</v>
      </c>
    </row>
    <row r="602" spans="2:13" ht="12.75">
      <c r="B602">
        <f t="shared" si="15"/>
        <v>1574.8399999999965</v>
      </c>
      <c r="C602">
        <v>1869.6</v>
      </c>
      <c r="M602" s="9">
        <f t="shared" si="16"/>
        <v>1.3999999999998636</v>
      </c>
    </row>
    <row r="603" spans="2:13" ht="12.75">
      <c r="B603">
        <f t="shared" si="15"/>
        <v>1574.8499999999965</v>
      </c>
      <c r="C603">
        <v>1871</v>
      </c>
      <c r="M603" s="9">
        <f t="shared" si="16"/>
        <v>1.400000000000091</v>
      </c>
    </row>
    <row r="604" spans="2:13" ht="12.75">
      <c r="B604">
        <f t="shared" si="15"/>
        <v>1574.8599999999965</v>
      </c>
      <c r="C604">
        <v>1872.4</v>
      </c>
      <c r="M604" s="9">
        <f t="shared" si="16"/>
        <v>1.400000000000091</v>
      </c>
    </row>
    <row r="605" spans="2:13" ht="12.75">
      <c r="B605">
        <f t="shared" si="15"/>
        <v>1574.8699999999965</v>
      </c>
      <c r="C605">
        <v>1873.8</v>
      </c>
      <c r="M605" s="9">
        <f t="shared" si="16"/>
        <v>1.3999999999998636</v>
      </c>
    </row>
    <row r="606" spans="2:13" ht="12.75">
      <c r="B606">
        <f t="shared" si="15"/>
        <v>1574.8799999999965</v>
      </c>
      <c r="C606">
        <v>1875.2</v>
      </c>
      <c r="M606" s="9">
        <f t="shared" si="16"/>
        <v>1.400000000000091</v>
      </c>
    </row>
    <row r="607" spans="2:13" ht="12.75">
      <c r="B607">
        <f t="shared" si="15"/>
        <v>1574.8899999999965</v>
      </c>
      <c r="C607">
        <v>1876.6</v>
      </c>
      <c r="M607" s="9">
        <f t="shared" si="16"/>
        <v>1.3999999999998636</v>
      </c>
    </row>
    <row r="608" spans="2:13" ht="12.75">
      <c r="B608">
        <f t="shared" si="15"/>
        <v>1574.8999999999965</v>
      </c>
      <c r="C608">
        <v>1878</v>
      </c>
      <c r="D608">
        <v>1879.4</v>
      </c>
      <c r="E608">
        <v>1880.8</v>
      </c>
      <c r="F608">
        <v>1882.2</v>
      </c>
      <c r="G608">
        <v>1883.6</v>
      </c>
      <c r="H608">
        <v>1885</v>
      </c>
      <c r="I608">
        <v>1886.4</v>
      </c>
      <c r="J608">
        <v>1887.8</v>
      </c>
      <c r="K608">
        <v>1889.2</v>
      </c>
      <c r="L608">
        <v>1890.6</v>
      </c>
      <c r="M608" s="9">
        <f t="shared" si="16"/>
        <v>1.400000000000091</v>
      </c>
    </row>
    <row r="609" spans="2:13" ht="12.75">
      <c r="B609">
        <f t="shared" si="15"/>
        <v>1574.9099999999964</v>
      </c>
      <c r="C609">
        <v>1879.4</v>
      </c>
      <c r="M609" s="9">
        <f t="shared" si="16"/>
        <v>1.400000000000091</v>
      </c>
    </row>
    <row r="610" spans="2:13" ht="12.75">
      <c r="B610">
        <f t="shared" si="15"/>
        <v>1574.9199999999964</v>
      </c>
      <c r="C610">
        <v>1880.8</v>
      </c>
      <c r="M610" s="9">
        <f t="shared" si="16"/>
        <v>1.3999999999998636</v>
      </c>
    </row>
    <row r="611" spans="2:13" ht="12.75">
      <c r="B611">
        <f t="shared" si="15"/>
        <v>1574.9299999999964</v>
      </c>
      <c r="C611">
        <v>1882.2</v>
      </c>
      <c r="M611" s="9">
        <f t="shared" si="16"/>
        <v>1.400000000000091</v>
      </c>
    </row>
    <row r="612" spans="2:13" ht="12.75">
      <c r="B612">
        <f t="shared" si="15"/>
        <v>1574.9399999999964</v>
      </c>
      <c r="C612">
        <v>1883.6</v>
      </c>
      <c r="M612" s="9">
        <f t="shared" si="16"/>
        <v>1.3999999999998636</v>
      </c>
    </row>
    <row r="613" spans="2:13" ht="12.75">
      <c r="B613">
        <f t="shared" si="15"/>
        <v>1574.9499999999964</v>
      </c>
      <c r="C613">
        <v>1885</v>
      </c>
      <c r="M613" s="9">
        <f t="shared" si="16"/>
        <v>1.400000000000091</v>
      </c>
    </row>
    <row r="614" spans="2:13" ht="12.75">
      <c r="B614">
        <f t="shared" si="15"/>
        <v>1574.9599999999964</v>
      </c>
      <c r="C614">
        <v>1886.4</v>
      </c>
      <c r="M614" s="9">
        <f t="shared" si="16"/>
        <v>1.400000000000091</v>
      </c>
    </row>
    <row r="615" spans="2:13" ht="12.75">
      <c r="B615">
        <f t="shared" si="15"/>
        <v>1574.9699999999964</v>
      </c>
      <c r="C615">
        <v>1887.8</v>
      </c>
      <c r="M615" s="9">
        <f t="shared" si="16"/>
        <v>1.3999999999998636</v>
      </c>
    </row>
    <row r="616" spans="2:13" ht="12.75">
      <c r="B616">
        <f t="shared" si="15"/>
        <v>1574.9799999999964</v>
      </c>
      <c r="C616">
        <v>1889.2</v>
      </c>
      <c r="M616" s="9">
        <f t="shared" si="16"/>
        <v>1.400000000000091</v>
      </c>
    </row>
    <row r="617" spans="2:13" ht="12.75">
      <c r="B617">
        <f t="shared" si="15"/>
        <v>1574.9899999999964</v>
      </c>
      <c r="C617">
        <v>1890.6</v>
      </c>
      <c r="M617" s="9">
        <f t="shared" si="16"/>
        <v>1.3999999999998636</v>
      </c>
    </row>
    <row r="618" spans="2:13" ht="12.75">
      <c r="B618">
        <f t="shared" si="15"/>
        <v>1574.9999999999964</v>
      </c>
      <c r="C618">
        <v>1892</v>
      </c>
      <c r="D618">
        <v>1893.4</v>
      </c>
      <c r="E618">
        <v>1894.8</v>
      </c>
      <c r="F618">
        <v>1896.2</v>
      </c>
      <c r="G618">
        <v>1897.6</v>
      </c>
      <c r="H618">
        <v>1899</v>
      </c>
      <c r="I618">
        <v>1900.4</v>
      </c>
      <c r="J618">
        <v>1901.8</v>
      </c>
      <c r="K618">
        <v>1903.2</v>
      </c>
      <c r="L618">
        <v>1904.6</v>
      </c>
      <c r="M618" s="9">
        <f t="shared" si="16"/>
        <v>1.400000000000091</v>
      </c>
    </row>
    <row r="619" spans="2:13" ht="12.75">
      <c r="B619">
        <f t="shared" si="15"/>
        <v>1575.0099999999964</v>
      </c>
      <c r="C619">
        <v>1893.4</v>
      </c>
      <c r="M619" s="9">
        <f t="shared" si="16"/>
        <v>1.400000000000091</v>
      </c>
    </row>
    <row r="620" spans="2:13" ht="12.75">
      <c r="B620">
        <f t="shared" si="15"/>
        <v>1575.0199999999963</v>
      </c>
      <c r="C620">
        <v>1894.8</v>
      </c>
      <c r="M620" s="9">
        <f t="shared" si="16"/>
        <v>1.3999999999998636</v>
      </c>
    </row>
    <row r="621" spans="2:13" ht="12.75">
      <c r="B621">
        <f t="shared" si="15"/>
        <v>1575.0299999999963</v>
      </c>
      <c r="C621">
        <v>1896.2</v>
      </c>
      <c r="M621" s="9">
        <f t="shared" si="16"/>
        <v>1.400000000000091</v>
      </c>
    </row>
    <row r="622" spans="2:13" ht="12.75">
      <c r="B622">
        <f t="shared" si="15"/>
        <v>1575.0399999999963</v>
      </c>
      <c r="C622">
        <v>1897.6</v>
      </c>
      <c r="M622" s="9">
        <f t="shared" si="16"/>
        <v>1.3999999999998636</v>
      </c>
    </row>
    <row r="623" spans="2:13" ht="12.75">
      <c r="B623">
        <f t="shared" si="15"/>
        <v>1575.0499999999963</v>
      </c>
      <c r="C623">
        <v>1899</v>
      </c>
      <c r="M623" s="9">
        <f t="shared" si="16"/>
        <v>1.400000000000091</v>
      </c>
    </row>
    <row r="624" spans="2:13" ht="12.75">
      <c r="B624">
        <f t="shared" si="15"/>
        <v>1575.0599999999963</v>
      </c>
      <c r="C624">
        <v>1900.4</v>
      </c>
      <c r="M624" s="9">
        <f t="shared" si="16"/>
        <v>1.400000000000091</v>
      </c>
    </row>
    <row r="625" spans="2:13" ht="12.75">
      <c r="B625">
        <f t="shared" si="15"/>
        <v>1575.0699999999963</v>
      </c>
      <c r="C625">
        <v>1901.8</v>
      </c>
      <c r="M625" s="9">
        <f t="shared" si="16"/>
        <v>1.3999999999998636</v>
      </c>
    </row>
    <row r="626" spans="2:13" ht="12.75">
      <c r="B626">
        <f t="shared" si="15"/>
        <v>1575.0799999999963</v>
      </c>
      <c r="C626">
        <v>1903.2</v>
      </c>
      <c r="M626" s="9">
        <f t="shared" si="16"/>
        <v>1.400000000000091</v>
      </c>
    </row>
    <row r="627" spans="2:13" ht="12.75">
      <c r="B627">
        <f t="shared" si="15"/>
        <v>1575.0899999999963</v>
      </c>
      <c r="C627">
        <v>1904.6</v>
      </c>
      <c r="M627" s="9">
        <f t="shared" si="16"/>
        <v>1.3999999999998636</v>
      </c>
    </row>
    <row r="628" spans="2:13" ht="12.75">
      <c r="B628">
        <f t="shared" si="15"/>
        <v>1575.0999999999963</v>
      </c>
      <c r="C628">
        <v>1906</v>
      </c>
      <c r="D628">
        <v>1907.4</v>
      </c>
      <c r="E628">
        <v>1908.8</v>
      </c>
      <c r="F628">
        <v>1910.2</v>
      </c>
      <c r="G628">
        <v>1911.6</v>
      </c>
      <c r="H628">
        <v>1913</v>
      </c>
      <c r="I628">
        <v>1914.4</v>
      </c>
      <c r="J628">
        <v>1915.8</v>
      </c>
      <c r="K628">
        <v>1917.2</v>
      </c>
      <c r="L628">
        <v>1918.6</v>
      </c>
      <c r="M628" s="9">
        <f t="shared" si="16"/>
        <v>1.400000000000091</v>
      </c>
    </row>
    <row r="629" spans="2:13" ht="13.5" customHeight="1">
      <c r="B629">
        <f t="shared" si="15"/>
        <v>1575.1099999999963</v>
      </c>
      <c r="C629">
        <v>1907.4</v>
      </c>
      <c r="M629" s="9">
        <f t="shared" si="16"/>
        <v>1.400000000000091</v>
      </c>
    </row>
    <row r="630" spans="2:13" ht="13.5" customHeight="1">
      <c r="B630">
        <f t="shared" si="15"/>
        <v>1575.1199999999963</v>
      </c>
      <c r="C630">
        <v>1908.8</v>
      </c>
      <c r="M630" s="9">
        <f t="shared" si="16"/>
        <v>1.3999999999998636</v>
      </c>
    </row>
    <row r="631" spans="2:13" ht="13.5" customHeight="1">
      <c r="B631">
        <f t="shared" si="15"/>
        <v>1575.1299999999962</v>
      </c>
      <c r="C631">
        <v>1910.2</v>
      </c>
      <c r="M631" s="9">
        <f t="shared" si="16"/>
        <v>1.400000000000091</v>
      </c>
    </row>
    <row r="632" spans="2:13" ht="13.5" customHeight="1">
      <c r="B632">
        <f t="shared" si="15"/>
        <v>1575.1399999999962</v>
      </c>
      <c r="C632">
        <v>1911.6</v>
      </c>
      <c r="M632" s="9">
        <f t="shared" si="16"/>
        <v>1.3999999999998636</v>
      </c>
    </row>
    <row r="633" spans="2:13" ht="13.5" customHeight="1">
      <c r="B633">
        <f t="shared" si="15"/>
        <v>1575.1499999999962</v>
      </c>
      <c r="C633">
        <v>1913</v>
      </c>
      <c r="M633" s="9">
        <f t="shared" si="16"/>
        <v>1.400000000000091</v>
      </c>
    </row>
    <row r="634" spans="2:13" ht="13.5" customHeight="1">
      <c r="B634">
        <f t="shared" si="15"/>
        <v>1575.1599999999962</v>
      </c>
      <c r="C634">
        <v>1914.4</v>
      </c>
      <c r="M634" s="9">
        <f t="shared" si="16"/>
        <v>1.400000000000091</v>
      </c>
    </row>
    <row r="635" spans="2:13" ht="13.5" customHeight="1">
      <c r="B635">
        <f aca="true" t="shared" si="17" ref="B635:B698">B634+0.01</f>
        <v>1575.1699999999962</v>
      </c>
      <c r="C635">
        <v>1915.8</v>
      </c>
      <c r="M635" s="9">
        <f t="shared" si="16"/>
        <v>1.3999999999998636</v>
      </c>
    </row>
    <row r="636" spans="2:13" ht="13.5" customHeight="1">
      <c r="B636">
        <f t="shared" si="17"/>
        <v>1575.1799999999962</v>
      </c>
      <c r="C636">
        <v>1917.2</v>
      </c>
      <c r="M636" s="9">
        <f t="shared" si="16"/>
        <v>1.400000000000091</v>
      </c>
    </row>
    <row r="637" spans="2:13" ht="13.5" customHeight="1">
      <c r="B637">
        <f t="shared" si="17"/>
        <v>1575.1899999999962</v>
      </c>
      <c r="C637">
        <v>1918.6</v>
      </c>
      <c r="M637" s="9">
        <f t="shared" si="16"/>
        <v>1.3999999999998636</v>
      </c>
    </row>
    <row r="638" spans="2:13" ht="13.5" customHeight="1">
      <c r="B638">
        <f t="shared" si="17"/>
        <v>1575.1999999999962</v>
      </c>
      <c r="C638">
        <v>1920</v>
      </c>
      <c r="D638">
        <v>1921.3</v>
      </c>
      <c r="E638">
        <v>1922.6</v>
      </c>
      <c r="F638">
        <v>1923.9</v>
      </c>
      <c r="G638">
        <v>1925.2</v>
      </c>
      <c r="H638">
        <v>1926.5</v>
      </c>
      <c r="I638">
        <v>1927.8</v>
      </c>
      <c r="J638">
        <v>1929.1</v>
      </c>
      <c r="K638">
        <v>1930.4</v>
      </c>
      <c r="L638">
        <v>1931.7</v>
      </c>
      <c r="M638" s="9">
        <f t="shared" si="16"/>
        <v>1.400000000000091</v>
      </c>
    </row>
    <row r="639" spans="2:13" ht="12.75">
      <c r="B639">
        <f t="shared" si="17"/>
        <v>1575.2099999999962</v>
      </c>
      <c r="C639">
        <v>1921.3</v>
      </c>
      <c r="M639" s="9">
        <f t="shared" si="16"/>
        <v>1.2999999999999545</v>
      </c>
    </row>
    <row r="640" spans="2:13" ht="12.75">
      <c r="B640">
        <f t="shared" si="17"/>
        <v>1575.2199999999962</v>
      </c>
      <c r="C640">
        <v>1922.6</v>
      </c>
      <c r="M640" s="9">
        <f t="shared" si="16"/>
        <v>1.2999999999999545</v>
      </c>
    </row>
    <row r="641" spans="2:13" ht="12.75">
      <c r="B641">
        <f t="shared" si="17"/>
        <v>1575.2299999999962</v>
      </c>
      <c r="C641">
        <v>1923.9</v>
      </c>
      <c r="M641" s="9">
        <f t="shared" si="16"/>
        <v>1.300000000000182</v>
      </c>
    </row>
    <row r="642" spans="2:13" ht="12.75">
      <c r="B642">
        <f t="shared" si="17"/>
        <v>1575.2399999999961</v>
      </c>
      <c r="C642">
        <v>1925.2</v>
      </c>
      <c r="M642" s="9">
        <f t="shared" si="16"/>
        <v>1.2999999999999545</v>
      </c>
    </row>
    <row r="643" spans="2:13" ht="12.75">
      <c r="B643">
        <f t="shared" si="17"/>
        <v>1575.2499999999961</v>
      </c>
      <c r="C643">
        <v>1926.5</v>
      </c>
      <c r="M643" s="9">
        <f t="shared" si="16"/>
        <v>1.2999999999999545</v>
      </c>
    </row>
    <row r="644" spans="2:13" ht="12.75">
      <c r="B644">
        <f t="shared" si="17"/>
        <v>1575.2599999999961</v>
      </c>
      <c r="C644">
        <v>1927.8</v>
      </c>
      <c r="M644" s="9">
        <f t="shared" si="16"/>
        <v>1.2999999999999545</v>
      </c>
    </row>
    <row r="645" spans="2:13" ht="12.75">
      <c r="B645">
        <f t="shared" si="17"/>
        <v>1575.2699999999961</v>
      </c>
      <c r="C645">
        <v>1929.1</v>
      </c>
      <c r="M645" s="9">
        <f t="shared" si="16"/>
        <v>1.2999999999999545</v>
      </c>
    </row>
    <row r="646" spans="2:13" ht="12.75">
      <c r="B646">
        <f t="shared" si="17"/>
        <v>1575.279999999996</v>
      </c>
      <c r="C646">
        <v>1930.4</v>
      </c>
      <c r="M646" s="9">
        <f t="shared" si="16"/>
        <v>1.300000000000182</v>
      </c>
    </row>
    <row r="647" spans="2:13" ht="12.75">
      <c r="B647">
        <f t="shared" si="17"/>
        <v>1575.289999999996</v>
      </c>
      <c r="C647">
        <v>1931.7</v>
      </c>
      <c r="M647" s="9">
        <f t="shared" si="16"/>
        <v>1.2999999999999545</v>
      </c>
    </row>
    <row r="648" spans="2:13" ht="12.75">
      <c r="B648">
        <f t="shared" si="17"/>
        <v>1575.299999999996</v>
      </c>
      <c r="C648">
        <v>1933</v>
      </c>
      <c r="D648">
        <v>1934.4</v>
      </c>
      <c r="E648">
        <v>1935.8</v>
      </c>
      <c r="F648">
        <v>1937.2</v>
      </c>
      <c r="G648">
        <v>1938.6</v>
      </c>
      <c r="H648">
        <v>1940</v>
      </c>
      <c r="I648">
        <v>1941.4</v>
      </c>
      <c r="J648">
        <v>1942.8</v>
      </c>
      <c r="K648">
        <v>1944.2</v>
      </c>
      <c r="L648">
        <v>1945.6</v>
      </c>
      <c r="M648" s="9">
        <f t="shared" si="16"/>
        <v>1.2999999999999545</v>
      </c>
    </row>
    <row r="649" spans="2:13" ht="12.75">
      <c r="B649">
        <f t="shared" si="17"/>
        <v>1575.309999999996</v>
      </c>
      <c r="C649">
        <v>1934.4</v>
      </c>
      <c r="M649" s="9">
        <f aca="true" t="shared" si="18" ref="M649:M712">C649-C648</f>
        <v>1.400000000000091</v>
      </c>
    </row>
    <row r="650" spans="2:13" ht="12.75">
      <c r="B650">
        <f t="shared" si="17"/>
        <v>1575.319999999996</v>
      </c>
      <c r="C650">
        <v>1935.8</v>
      </c>
      <c r="M650" s="9">
        <f t="shared" si="18"/>
        <v>1.3999999999998636</v>
      </c>
    </row>
    <row r="651" spans="2:13" ht="12.75">
      <c r="B651">
        <f t="shared" si="17"/>
        <v>1575.329999999996</v>
      </c>
      <c r="C651">
        <v>1937.2</v>
      </c>
      <c r="M651" s="9">
        <f t="shared" si="18"/>
        <v>1.400000000000091</v>
      </c>
    </row>
    <row r="652" spans="2:13" ht="12.75">
      <c r="B652">
        <f t="shared" si="17"/>
        <v>1575.339999999996</v>
      </c>
      <c r="C652">
        <v>1938.6</v>
      </c>
      <c r="M652" s="9">
        <f t="shared" si="18"/>
        <v>1.3999999999998636</v>
      </c>
    </row>
    <row r="653" spans="2:13" ht="12.75">
      <c r="B653">
        <f t="shared" si="17"/>
        <v>1575.349999999996</v>
      </c>
      <c r="C653">
        <v>1940</v>
      </c>
      <c r="M653" s="9">
        <f t="shared" si="18"/>
        <v>1.400000000000091</v>
      </c>
    </row>
    <row r="654" spans="2:13" ht="12.75">
      <c r="B654">
        <f t="shared" si="17"/>
        <v>1575.359999999996</v>
      </c>
      <c r="C654">
        <v>1941.4</v>
      </c>
      <c r="M654" s="9">
        <f t="shared" si="18"/>
        <v>1.400000000000091</v>
      </c>
    </row>
    <row r="655" spans="2:13" ht="12.75">
      <c r="B655">
        <f t="shared" si="17"/>
        <v>1575.369999999996</v>
      </c>
      <c r="C655">
        <v>1942.8</v>
      </c>
      <c r="M655" s="9">
        <f t="shared" si="18"/>
        <v>1.3999999999998636</v>
      </c>
    </row>
    <row r="656" spans="2:13" ht="12.75">
      <c r="B656">
        <f t="shared" si="17"/>
        <v>1575.379999999996</v>
      </c>
      <c r="C656">
        <v>1944.2</v>
      </c>
      <c r="M656" s="9">
        <f t="shared" si="18"/>
        <v>1.400000000000091</v>
      </c>
    </row>
    <row r="657" spans="2:13" ht="12.75">
      <c r="B657">
        <f t="shared" si="17"/>
        <v>1575.389999999996</v>
      </c>
      <c r="C657">
        <v>1945.6</v>
      </c>
      <c r="M657" s="9">
        <f t="shared" si="18"/>
        <v>1.3999999999998636</v>
      </c>
    </row>
    <row r="658" spans="2:13" ht="12.75">
      <c r="B658">
        <f t="shared" si="17"/>
        <v>1575.399999999996</v>
      </c>
      <c r="C658">
        <v>1947</v>
      </c>
      <c r="D658">
        <v>1948.4</v>
      </c>
      <c r="E658">
        <v>1949.8</v>
      </c>
      <c r="F658">
        <v>1951.2</v>
      </c>
      <c r="G658">
        <v>1952.6</v>
      </c>
      <c r="H658">
        <v>1954</v>
      </c>
      <c r="I658">
        <v>1955.4</v>
      </c>
      <c r="J658">
        <v>1956.8</v>
      </c>
      <c r="K658">
        <v>1958.2</v>
      </c>
      <c r="L658">
        <v>1959.6</v>
      </c>
      <c r="M658" s="9">
        <f t="shared" si="18"/>
        <v>1.400000000000091</v>
      </c>
    </row>
    <row r="659" spans="2:13" ht="12.75">
      <c r="B659">
        <f t="shared" si="17"/>
        <v>1575.409999999996</v>
      </c>
      <c r="C659">
        <v>1948.4</v>
      </c>
      <c r="M659" s="9">
        <f t="shared" si="18"/>
        <v>1.400000000000091</v>
      </c>
    </row>
    <row r="660" spans="2:13" ht="12.75">
      <c r="B660">
        <f t="shared" si="17"/>
        <v>1575.419999999996</v>
      </c>
      <c r="C660">
        <v>1949.8</v>
      </c>
      <c r="M660" s="9">
        <f t="shared" si="18"/>
        <v>1.3999999999998636</v>
      </c>
    </row>
    <row r="661" spans="2:13" ht="12.75">
      <c r="B661">
        <f t="shared" si="17"/>
        <v>1575.429999999996</v>
      </c>
      <c r="C661">
        <v>1951.2</v>
      </c>
      <c r="M661" s="9">
        <f t="shared" si="18"/>
        <v>1.400000000000091</v>
      </c>
    </row>
    <row r="662" spans="2:13" ht="12.75">
      <c r="B662">
        <f t="shared" si="17"/>
        <v>1575.439999999996</v>
      </c>
      <c r="C662">
        <v>1952.6</v>
      </c>
      <c r="M662" s="9">
        <f t="shared" si="18"/>
        <v>1.3999999999998636</v>
      </c>
    </row>
    <row r="663" spans="2:13" ht="12.75">
      <c r="B663">
        <f t="shared" si="17"/>
        <v>1575.449999999996</v>
      </c>
      <c r="C663">
        <v>1954</v>
      </c>
      <c r="M663" s="9">
        <f t="shared" si="18"/>
        <v>1.400000000000091</v>
      </c>
    </row>
    <row r="664" spans="2:13" ht="12.75">
      <c r="B664">
        <f t="shared" si="17"/>
        <v>1575.459999999996</v>
      </c>
      <c r="C664">
        <v>1955.4</v>
      </c>
      <c r="M664" s="9">
        <f t="shared" si="18"/>
        <v>1.400000000000091</v>
      </c>
    </row>
    <row r="665" spans="2:13" ht="12.75">
      <c r="B665">
        <f t="shared" si="17"/>
        <v>1575.469999999996</v>
      </c>
      <c r="C665">
        <v>1956.8</v>
      </c>
      <c r="M665" s="9">
        <f t="shared" si="18"/>
        <v>1.3999999999998636</v>
      </c>
    </row>
    <row r="666" spans="2:13" ht="12.75">
      <c r="B666">
        <f t="shared" si="17"/>
        <v>1575.479999999996</v>
      </c>
      <c r="C666">
        <v>1958.2</v>
      </c>
      <c r="M666" s="9">
        <f t="shared" si="18"/>
        <v>1.400000000000091</v>
      </c>
    </row>
    <row r="667" spans="2:13" ht="12.75">
      <c r="B667">
        <f t="shared" si="17"/>
        <v>1575.489999999996</v>
      </c>
      <c r="C667">
        <v>1959.6</v>
      </c>
      <c r="M667" s="9">
        <f t="shared" si="18"/>
        <v>1.3999999999998636</v>
      </c>
    </row>
    <row r="668" spans="2:13" ht="12.75">
      <c r="B668">
        <f t="shared" si="17"/>
        <v>1575.499999999996</v>
      </c>
      <c r="C668">
        <v>1961</v>
      </c>
      <c r="D668">
        <v>1962.3</v>
      </c>
      <c r="E668">
        <v>1963.6</v>
      </c>
      <c r="F668">
        <v>1964.9</v>
      </c>
      <c r="G668">
        <v>1966.2</v>
      </c>
      <c r="H668">
        <v>1967.5</v>
      </c>
      <c r="I668">
        <v>1968.8</v>
      </c>
      <c r="J668">
        <v>1970.1</v>
      </c>
      <c r="K668">
        <v>1971.4</v>
      </c>
      <c r="L668">
        <v>1972.7</v>
      </c>
      <c r="M668" s="9">
        <f t="shared" si="18"/>
        <v>1.400000000000091</v>
      </c>
    </row>
    <row r="669" spans="2:13" ht="12.75">
      <c r="B669">
        <f t="shared" si="17"/>
        <v>1575.509999999996</v>
      </c>
      <c r="C669">
        <v>1962.3</v>
      </c>
      <c r="M669" s="9">
        <f t="shared" si="18"/>
        <v>1.2999999999999545</v>
      </c>
    </row>
    <row r="670" spans="2:13" ht="12.75">
      <c r="B670">
        <f t="shared" si="17"/>
        <v>1575.519999999996</v>
      </c>
      <c r="C670">
        <v>1963.6</v>
      </c>
      <c r="M670" s="9">
        <f t="shared" si="18"/>
        <v>1.2999999999999545</v>
      </c>
    </row>
    <row r="671" spans="2:13" ht="12.75">
      <c r="B671">
        <f t="shared" si="17"/>
        <v>1575.5299999999959</v>
      </c>
      <c r="C671">
        <v>1964.9</v>
      </c>
      <c r="M671" s="9">
        <f t="shared" si="18"/>
        <v>1.300000000000182</v>
      </c>
    </row>
    <row r="672" spans="2:13" ht="12.75">
      <c r="B672">
        <f t="shared" si="17"/>
        <v>1575.5399999999959</v>
      </c>
      <c r="C672">
        <v>1966.2</v>
      </c>
      <c r="M672" s="9">
        <f t="shared" si="18"/>
        <v>1.2999999999999545</v>
      </c>
    </row>
    <row r="673" spans="2:13" ht="12.75">
      <c r="B673">
        <f t="shared" si="17"/>
        <v>1575.5499999999959</v>
      </c>
      <c r="C673">
        <v>1967.5</v>
      </c>
      <c r="M673" s="9">
        <f t="shared" si="18"/>
        <v>1.2999999999999545</v>
      </c>
    </row>
    <row r="674" spans="2:13" ht="12.75">
      <c r="B674">
        <f t="shared" si="17"/>
        <v>1575.5599999999959</v>
      </c>
      <c r="C674">
        <v>1968.8</v>
      </c>
      <c r="M674" s="9">
        <f t="shared" si="18"/>
        <v>1.2999999999999545</v>
      </c>
    </row>
    <row r="675" spans="2:13" ht="12.75">
      <c r="B675">
        <f t="shared" si="17"/>
        <v>1575.5699999999958</v>
      </c>
      <c r="C675">
        <v>1970.1</v>
      </c>
      <c r="M675" s="9">
        <f t="shared" si="18"/>
        <v>1.2999999999999545</v>
      </c>
    </row>
    <row r="676" spans="2:13" ht="12.75">
      <c r="B676">
        <f t="shared" si="17"/>
        <v>1575.5799999999958</v>
      </c>
      <c r="C676">
        <v>1971.4</v>
      </c>
      <c r="M676" s="9">
        <f t="shared" si="18"/>
        <v>1.300000000000182</v>
      </c>
    </row>
    <row r="677" spans="2:13" ht="12.75">
      <c r="B677">
        <f t="shared" si="17"/>
        <v>1575.5899999999958</v>
      </c>
      <c r="C677">
        <v>1972.7</v>
      </c>
      <c r="M677" s="9">
        <f t="shared" si="18"/>
        <v>1.2999999999999545</v>
      </c>
    </row>
    <row r="678" spans="2:13" ht="12.75">
      <c r="B678">
        <f t="shared" si="17"/>
        <v>1575.5999999999958</v>
      </c>
      <c r="C678">
        <v>1974</v>
      </c>
      <c r="D678">
        <v>1975.4</v>
      </c>
      <c r="E678">
        <v>1976.8</v>
      </c>
      <c r="F678">
        <v>1978.2</v>
      </c>
      <c r="G678">
        <v>1979.6</v>
      </c>
      <c r="H678">
        <v>1981</v>
      </c>
      <c r="I678">
        <v>1982.4</v>
      </c>
      <c r="J678">
        <v>1983.8</v>
      </c>
      <c r="K678">
        <v>1985.2</v>
      </c>
      <c r="L678">
        <v>1986.6</v>
      </c>
      <c r="M678" s="9">
        <f t="shared" si="18"/>
        <v>1.2999999999999545</v>
      </c>
    </row>
    <row r="679" spans="2:13" ht="12.75">
      <c r="B679">
        <f t="shared" si="17"/>
        <v>1575.6099999999958</v>
      </c>
      <c r="C679">
        <v>1975.4</v>
      </c>
      <c r="M679" s="9">
        <f t="shared" si="18"/>
        <v>1.400000000000091</v>
      </c>
    </row>
    <row r="680" spans="2:13" ht="12.75">
      <c r="B680">
        <f t="shared" si="17"/>
        <v>1575.6199999999958</v>
      </c>
      <c r="C680">
        <v>1976.8</v>
      </c>
      <c r="M680" s="9">
        <f t="shared" si="18"/>
        <v>1.3999999999998636</v>
      </c>
    </row>
    <row r="681" spans="2:13" ht="12.75">
      <c r="B681">
        <f t="shared" si="17"/>
        <v>1575.6299999999958</v>
      </c>
      <c r="C681">
        <v>1978.2</v>
      </c>
      <c r="M681" s="9">
        <f t="shared" si="18"/>
        <v>1.400000000000091</v>
      </c>
    </row>
    <row r="682" spans="2:13" ht="12.75">
      <c r="B682">
        <f t="shared" si="17"/>
        <v>1575.6399999999958</v>
      </c>
      <c r="C682">
        <v>1979.6</v>
      </c>
      <c r="M682" s="9">
        <f t="shared" si="18"/>
        <v>1.3999999999998636</v>
      </c>
    </row>
    <row r="683" spans="2:13" ht="12.75">
      <c r="B683">
        <f t="shared" si="17"/>
        <v>1575.6499999999958</v>
      </c>
      <c r="C683">
        <v>1981</v>
      </c>
      <c r="M683" s="9">
        <f t="shared" si="18"/>
        <v>1.400000000000091</v>
      </c>
    </row>
    <row r="684" spans="2:13" ht="12.75">
      <c r="B684">
        <f t="shared" si="17"/>
        <v>1575.6599999999958</v>
      </c>
      <c r="C684">
        <v>1982.4</v>
      </c>
      <c r="M684" s="9">
        <f t="shared" si="18"/>
        <v>1.400000000000091</v>
      </c>
    </row>
    <row r="685" spans="2:13" ht="12.75">
      <c r="B685">
        <f t="shared" si="17"/>
        <v>1575.6699999999958</v>
      </c>
      <c r="C685">
        <v>1983.8</v>
      </c>
      <c r="M685" s="9">
        <f t="shared" si="18"/>
        <v>1.3999999999998636</v>
      </c>
    </row>
    <row r="686" spans="2:13" ht="12.75">
      <c r="B686">
        <f t="shared" si="17"/>
        <v>1575.6799999999957</v>
      </c>
      <c r="C686">
        <v>1985.2</v>
      </c>
      <c r="M686" s="9">
        <f t="shared" si="18"/>
        <v>1.400000000000091</v>
      </c>
    </row>
    <row r="687" spans="2:13" ht="12.75">
      <c r="B687">
        <f t="shared" si="17"/>
        <v>1575.6899999999957</v>
      </c>
      <c r="C687">
        <v>1986.6</v>
      </c>
      <c r="M687" s="9">
        <f t="shared" si="18"/>
        <v>1.3999999999998636</v>
      </c>
    </row>
    <row r="688" spans="2:13" ht="12.75">
      <c r="B688">
        <f t="shared" si="17"/>
        <v>1575.6999999999957</v>
      </c>
      <c r="C688">
        <v>1988</v>
      </c>
      <c r="D688">
        <v>1989.4</v>
      </c>
      <c r="E688">
        <v>1990.8</v>
      </c>
      <c r="F688">
        <v>1992.2</v>
      </c>
      <c r="G688">
        <v>1993.6</v>
      </c>
      <c r="H688">
        <v>1995</v>
      </c>
      <c r="I688">
        <v>1996.4</v>
      </c>
      <c r="J688">
        <v>1997.8</v>
      </c>
      <c r="K688">
        <v>1999.2</v>
      </c>
      <c r="L688">
        <v>2000.6</v>
      </c>
      <c r="M688" s="9">
        <f t="shared" si="18"/>
        <v>1.400000000000091</v>
      </c>
    </row>
    <row r="689" spans="2:13" ht="12.75">
      <c r="B689">
        <f t="shared" si="17"/>
        <v>1575.7099999999957</v>
      </c>
      <c r="C689">
        <v>1989.4</v>
      </c>
      <c r="M689" s="9">
        <f t="shared" si="18"/>
        <v>1.400000000000091</v>
      </c>
    </row>
    <row r="690" spans="2:13" ht="12.75">
      <c r="B690">
        <f t="shared" si="17"/>
        <v>1575.7199999999957</v>
      </c>
      <c r="C690">
        <v>1990.8</v>
      </c>
      <c r="M690" s="9">
        <f t="shared" si="18"/>
        <v>1.3999999999998636</v>
      </c>
    </row>
    <row r="691" spans="2:13" ht="12.75">
      <c r="B691">
        <f t="shared" si="17"/>
        <v>1575.7299999999957</v>
      </c>
      <c r="C691">
        <v>1992.2</v>
      </c>
      <c r="M691" s="9">
        <f t="shared" si="18"/>
        <v>1.400000000000091</v>
      </c>
    </row>
    <row r="692" spans="2:13" ht="12.75">
      <c r="B692">
        <f t="shared" si="17"/>
        <v>1575.7399999999957</v>
      </c>
      <c r="C692">
        <v>1993.6</v>
      </c>
      <c r="M692" s="9">
        <f t="shared" si="18"/>
        <v>1.3999999999998636</v>
      </c>
    </row>
    <row r="693" spans="2:13" ht="12.75">
      <c r="B693">
        <f t="shared" si="17"/>
        <v>1575.7499999999957</v>
      </c>
      <c r="C693">
        <v>1995</v>
      </c>
      <c r="M693" s="9">
        <f t="shared" si="18"/>
        <v>1.400000000000091</v>
      </c>
    </row>
    <row r="694" spans="2:13" ht="12.75">
      <c r="B694">
        <f t="shared" si="17"/>
        <v>1575.7599999999957</v>
      </c>
      <c r="C694">
        <v>1996.4</v>
      </c>
      <c r="M694" s="9">
        <f t="shared" si="18"/>
        <v>1.400000000000091</v>
      </c>
    </row>
    <row r="695" spans="2:13" ht="12.75">
      <c r="B695">
        <f t="shared" si="17"/>
        <v>1575.7699999999957</v>
      </c>
      <c r="C695">
        <v>1997.8</v>
      </c>
      <c r="M695" s="9">
        <f t="shared" si="18"/>
        <v>1.3999999999998636</v>
      </c>
    </row>
    <row r="696" spans="2:13" ht="12.75">
      <c r="B696">
        <f t="shared" si="17"/>
        <v>1575.7799999999957</v>
      </c>
      <c r="C696">
        <v>1999.2</v>
      </c>
      <c r="M696" s="9">
        <f t="shared" si="18"/>
        <v>1.400000000000091</v>
      </c>
    </row>
    <row r="697" spans="2:13" ht="12.75">
      <c r="B697">
        <f t="shared" si="17"/>
        <v>1575.7899999999956</v>
      </c>
      <c r="C697">
        <v>2000.6</v>
      </c>
      <c r="M697" s="9">
        <f t="shared" si="18"/>
        <v>1.3999999999998636</v>
      </c>
    </row>
    <row r="698" spans="2:13" ht="12.75">
      <c r="B698">
        <f t="shared" si="17"/>
        <v>1575.7999999999956</v>
      </c>
      <c r="C698">
        <v>2002</v>
      </c>
      <c r="D698">
        <v>2003.3</v>
      </c>
      <c r="E698">
        <v>2004.6</v>
      </c>
      <c r="F698">
        <v>2005.9</v>
      </c>
      <c r="G698">
        <v>2007.2</v>
      </c>
      <c r="H698">
        <v>2008.5</v>
      </c>
      <c r="I698">
        <v>2009.8</v>
      </c>
      <c r="J698">
        <v>2011.1</v>
      </c>
      <c r="K698">
        <v>2012.4</v>
      </c>
      <c r="L698">
        <v>2013.7</v>
      </c>
      <c r="M698" s="9">
        <f t="shared" si="18"/>
        <v>1.400000000000091</v>
      </c>
    </row>
    <row r="699" spans="2:13" ht="12.75">
      <c r="B699">
        <f aca="true" t="shared" si="19" ref="B699:B762">B698+0.01</f>
        <v>1575.8099999999956</v>
      </c>
      <c r="C699">
        <v>2003.3</v>
      </c>
      <c r="M699" s="9">
        <f t="shared" si="18"/>
        <v>1.2999999999999545</v>
      </c>
    </row>
    <row r="700" spans="2:13" ht="12.75">
      <c r="B700">
        <f t="shared" si="19"/>
        <v>1575.8199999999956</v>
      </c>
      <c r="C700">
        <v>2004.6</v>
      </c>
      <c r="M700" s="9">
        <f t="shared" si="18"/>
        <v>1.2999999999999545</v>
      </c>
    </row>
    <row r="701" spans="2:13" ht="12.75">
      <c r="B701">
        <f t="shared" si="19"/>
        <v>1575.8299999999956</v>
      </c>
      <c r="C701">
        <v>2005.9</v>
      </c>
      <c r="M701" s="9">
        <f t="shared" si="18"/>
        <v>1.300000000000182</v>
      </c>
    </row>
    <row r="702" spans="2:13" ht="12.75">
      <c r="B702">
        <f t="shared" si="19"/>
        <v>1575.8399999999956</v>
      </c>
      <c r="C702">
        <v>2007.2</v>
      </c>
      <c r="M702" s="9">
        <f t="shared" si="18"/>
        <v>1.2999999999999545</v>
      </c>
    </row>
    <row r="703" spans="2:13" ht="12.75">
      <c r="B703">
        <f t="shared" si="19"/>
        <v>1575.8499999999956</v>
      </c>
      <c r="C703">
        <v>2008.5</v>
      </c>
      <c r="M703" s="9">
        <f t="shared" si="18"/>
        <v>1.2999999999999545</v>
      </c>
    </row>
    <row r="704" spans="2:13" ht="12.75">
      <c r="B704">
        <f t="shared" si="19"/>
        <v>1575.8599999999956</v>
      </c>
      <c r="C704">
        <v>2009.8</v>
      </c>
      <c r="M704" s="9">
        <f t="shared" si="18"/>
        <v>1.2999999999999545</v>
      </c>
    </row>
    <row r="705" spans="2:13" ht="12.75">
      <c r="B705">
        <f t="shared" si="19"/>
        <v>1575.8699999999956</v>
      </c>
      <c r="C705">
        <v>2011.1</v>
      </c>
      <c r="M705" s="9">
        <f t="shared" si="18"/>
        <v>1.2999999999999545</v>
      </c>
    </row>
    <row r="706" spans="2:13" ht="12.75">
      <c r="B706">
        <f t="shared" si="19"/>
        <v>1575.8799999999956</v>
      </c>
      <c r="C706">
        <v>2012.4</v>
      </c>
      <c r="M706" s="9">
        <f t="shared" si="18"/>
        <v>1.300000000000182</v>
      </c>
    </row>
    <row r="707" spans="2:13" ht="12.75">
      <c r="B707">
        <f t="shared" si="19"/>
        <v>1575.8899999999956</v>
      </c>
      <c r="C707">
        <v>2013.7</v>
      </c>
      <c r="M707" s="9">
        <f t="shared" si="18"/>
        <v>1.2999999999999545</v>
      </c>
    </row>
    <row r="708" spans="2:13" ht="12.75">
      <c r="B708">
        <f t="shared" si="19"/>
        <v>1575.8999999999955</v>
      </c>
      <c r="C708">
        <v>2015</v>
      </c>
      <c r="D708">
        <v>2016.4</v>
      </c>
      <c r="E708">
        <v>2017.8</v>
      </c>
      <c r="F708">
        <v>2019.2</v>
      </c>
      <c r="G708">
        <v>2020.6</v>
      </c>
      <c r="H708">
        <v>2022</v>
      </c>
      <c r="I708">
        <v>2023.4</v>
      </c>
      <c r="J708">
        <v>2024.8</v>
      </c>
      <c r="K708">
        <v>2026.2</v>
      </c>
      <c r="L708">
        <v>2027.6</v>
      </c>
      <c r="M708" s="9">
        <f t="shared" si="18"/>
        <v>1.2999999999999545</v>
      </c>
    </row>
    <row r="709" spans="2:13" ht="12.75">
      <c r="B709">
        <f t="shared" si="19"/>
        <v>1575.9099999999955</v>
      </c>
      <c r="C709">
        <v>2016.4</v>
      </c>
      <c r="M709" s="9">
        <f t="shared" si="18"/>
        <v>1.400000000000091</v>
      </c>
    </row>
    <row r="710" spans="2:13" ht="12.75">
      <c r="B710">
        <f t="shared" si="19"/>
        <v>1575.9199999999955</v>
      </c>
      <c r="C710">
        <v>2017.8</v>
      </c>
      <c r="M710" s="9">
        <f t="shared" si="18"/>
        <v>1.3999999999998636</v>
      </c>
    </row>
    <row r="711" spans="2:13" ht="12.75">
      <c r="B711">
        <f t="shared" si="19"/>
        <v>1575.9299999999955</v>
      </c>
      <c r="C711">
        <v>2019.2</v>
      </c>
      <c r="M711" s="9">
        <f t="shared" si="18"/>
        <v>1.400000000000091</v>
      </c>
    </row>
    <row r="712" spans="2:13" ht="12.75">
      <c r="B712">
        <f t="shared" si="19"/>
        <v>1575.9399999999955</v>
      </c>
      <c r="C712">
        <v>2020.6</v>
      </c>
      <c r="M712" s="9">
        <f t="shared" si="18"/>
        <v>1.3999999999998636</v>
      </c>
    </row>
    <row r="713" spans="2:13" ht="12.75">
      <c r="B713">
        <f t="shared" si="19"/>
        <v>1575.9499999999955</v>
      </c>
      <c r="C713">
        <v>2022</v>
      </c>
      <c r="M713" s="9">
        <f aca="true" t="shared" si="20" ref="M713:M776">C713-C712</f>
        <v>1.400000000000091</v>
      </c>
    </row>
    <row r="714" spans="2:13" ht="12.75">
      <c r="B714">
        <f t="shared" si="19"/>
        <v>1575.9599999999955</v>
      </c>
      <c r="C714">
        <v>2023.4</v>
      </c>
      <c r="M714" s="9">
        <f t="shared" si="20"/>
        <v>1.400000000000091</v>
      </c>
    </row>
    <row r="715" spans="2:13" ht="12.75">
      <c r="B715">
        <f t="shared" si="19"/>
        <v>1575.9699999999955</v>
      </c>
      <c r="C715">
        <v>2024.8</v>
      </c>
      <c r="M715" s="9">
        <f t="shared" si="20"/>
        <v>1.3999999999998636</v>
      </c>
    </row>
    <row r="716" spans="2:13" ht="12.75">
      <c r="B716">
        <f t="shared" si="19"/>
        <v>1575.9799999999955</v>
      </c>
      <c r="C716">
        <v>2026.2</v>
      </c>
      <c r="M716" s="9">
        <f t="shared" si="20"/>
        <v>1.400000000000091</v>
      </c>
    </row>
    <row r="717" spans="2:13" ht="12.75">
      <c r="B717">
        <f t="shared" si="19"/>
        <v>1575.9899999999955</v>
      </c>
      <c r="C717">
        <v>2027.6</v>
      </c>
      <c r="M717" s="9">
        <f t="shared" si="20"/>
        <v>1.3999999999998636</v>
      </c>
    </row>
    <row r="718" spans="2:13" ht="12.75">
      <c r="B718">
        <f t="shared" si="19"/>
        <v>1575.9999999999955</v>
      </c>
      <c r="C718">
        <v>2029</v>
      </c>
      <c r="D718">
        <v>2030.4</v>
      </c>
      <c r="E718">
        <v>2031.8</v>
      </c>
      <c r="F718">
        <v>2033.2</v>
      </c>
      <c r="G718">
        <v>2034.6</v>
      </c>
      <c r="H718">
        <v>2036</v>
      </c>
      <c r="I718">
        <v>2037.4</v>
      </c>
      <c r="J718">
        <v>2038.8</v>
      </c>
      <c r="K718">
        <v>2040.2</v>
      </c>
      <c r="L718">
        <v>2041.6</v>
      </c>
      <c r="M718" s="9">
        <f t="shared" si="20"/>
        <v>1.400000000000091</v>
      </c>
    </row>
    <row r="719" spans="2:13" ht="12.75">
      <c r="B719">
        <f t="shared" si="19"/>
        <v>1576.0099999999954</v>
      </c>
      <c r="C719">
        <v>2030.4</v>
      </c>
      <c r="M719" s="9">
        <f t="shared" si="20"/>
        <v>1.400000000000091</v>
      </c>
    </row>
    <row r="720" spans="2:13" ht="12.75">
      <c r="B720">
        <f t="shared" si="19"/>
        <v>1576.0199999999954</v>
      </c>
      <c r="C720">
        <v>2031.8</v>
      </c>
      <c r="M720" s="9">
        <f t="shared" si="20"/>
        <v>1.3999999999998636</v>
      </c>
    </row>
    <row r="721" spans="2:13" ht="12.75">
      <c r="B721">
        <f t="shared" si="19"/>
        <v>1576.0299999999954</v>
      </c>
      <c r="C721">
        <v>2033.2</v>
      </c>
      <c r="M721" s="9">
        <f t="shared" si="20"/>
        <v>1.400000000000091</v>
      </c>
    </row>
    <row r="722" spans="2:13" ht="12.75">
      <c r="B722">
        <f t="shared" si="19"/>
        <v>1576.0399999999954</v>
      </c>
      <c r="C722">
        <v>2034.6</v>
      </c>
      <c r="M722" s="9">
        <f t="shared" si="20"/>
        <v>1.3999999999998636</v>
      </c>
    </row>
    <row r="723" spans="2:13" ht="12.75">
      <c r="B723">
        <f t="shared" si="19"/>
        <v>1576.0499999999954</v>
      </c>
      <c r="C723">
        <v>2036</v>
      </c>
      <c r="M723" s="9">
        <f t="shared" si="20"/>
        <v>1.400000000000091</v>
      </c>
    </row>
    <row r="724" spans="2:13" ht="12.75">
      <c r="B724">
        <f t="shared" si="19"/>
        <v>1576.0599999999954</v>
      </c>
      <c r="C724">
        <v>2037.4</v>
      </c>
      <c r="M724" s="9">
        <f t="shared" si="20"/>
        <v>1.400000000000091</v>
      </c>
    </row>
    <row r="725" spans="2:13" ht="12.75">
      <c r="B725">
        <f t="shared" si="19"/>
        <v>1576.0699999999954</v>
      </c>
      <c r="C725">
        <v>2038.8</v>
      </c>
      <c r="M725" s="9">
        <f t="shared" si="20"/>
        <v>1.3999999999998636</v>
      </c>
    </row>
    <row r="726" spans="2:13" ht="12.75">
      <c r="B726">
        <f t="shared" si="19"/>
        <v>1576.0799999999954</v>
      </c>
      <c r="C726">
        <v>2040.2</v>
      </c>
      <c r="M726" s="9">
        <f t="shared" si="20"/>
        <v>1.400000000000091</v>
      </c>
    </row>
    <row r="727" spans="2:13" ht="12.75">
      <c r="B727">
        <f t="shared" si="19"/>
        <v>1576.0899999999954</v>
      </c>
      <c r="C727">
        <v>2041.6</v>
      </c>
      <c r="M727" s="9">
        <f t="shared" si="20"/>
        <v>1.3999999999998636</v>
      </c>
    </row>
    <row r="728" spans="2:13" ht="12.75">
      <c r="B728">
        <f t="shared" si="19"/>
        <v>1576.0999999999954</v>
      </c>
      <c r="C728">
        <v>2043</v>
      </c>
      <c r="D728">
        <v>2044.5</v>
      </c>
      <c r="E728">
        <v>2046</v>
      </c>
      <c r="F728">
        <v>2047.5</v>
      </c>
      <c r="G728">
        <v>2049</v>
      </c>
      <c r="H728">
        <v>2050.5</v>
      </c>
      <c r="I728">
        <v>2052</v>
      </c>
      <c r="J728">
        <v>2053.5</v>
      </c>
      <c r="K728">
        <v>2055</v>
      </c>
      <c r="L728">
        <v>2056.5</v>
      </c>
      <c r="M728" s="9">
        <f t="shared" si="20"/>
        <v>1.400000000000091</v>
      </c>
    </row>
    <row r="729" spans="2:13" ht="12.75">
      <c r="B729">
        <f t="shared" si="19"/>
        <v>1576.1099999999954</v>
      </c>
      <c r="C729">
        <v>2044.5</v>
      </c>
      <c r="M729" s="9">
        <f t="shared" si="20"/>
        <v>1.5</v>
      </c>
    </row>
    <row r="730" spans="2:13" ht="12.75">
      <c r="B730">
        <f t="shared" si="19"/>
        <v>1576.1199999999953</v>
      </c>
      <c r="C730">
        <v>2046</v>
      </c>
      <c r="M730" s="9">
        <f t="shared" si="20"/>
        <v>1.5</v>
      </c>
    </row>
    <row r="731" spans="2:13" ht="12.75">
      <c r="B731">
        <f t="shared" si="19"/>
        <v>1576.1299999999953</v>
      </c>
      <c r="C731">
        <v>2047.5</v>
      </c>
      <c r="M731" s="9">
        <f t="shared" si="20"/>
        <v>1.5</v>
      </c>
    </row>
    <row r="732" spans="2:13" ht="12.75">
      <c r="B732">
        <f t="shared" si="19"/>
        <v>1576.1399999999953</v>
      </c>
      <c r="C732">
        <v>2049</v>
      </c>
      <c r="M732" s="9">
        <f t="shared" si="20"/>
        <v>1.5</v>
      </c>
    </row>
    <row r="733" spans="2:13" ht="12.75">
      <c r="B733">
        <f t="shared" si="19"/>
        <v>1576.1499999999953</v>
      </c>
      <c r="C733">
        <v>2050.5</v>
      </c>
      <c r="M733" s="9">
        <f t="shared" si="20"/>
        <v>1.5</v>
      </c>
    </row>
    <row r="734" spans="2:13" ht="12.75">
      <c r="B734">
        <f t="shared" si="19"/>
        <v>1576.1599999999953</v>
      </c>
      <c r="C734">
        <v>2052</v>
      </c>
      <c r="M734" s="9">
        <f t="shared" si="20"/>
        <v>1.5</v>
      </c>
    </row>
    <row r="735" spans="2:13" ht="12.75">
      <c r="B735">
        <f t="shared" si="19"/>
        <v>1576.1699999999953</v>
      </c>
      <c r="C735">
        <v>2053.5</v>
      </c>
      <c r="M735" s="9">
        <f t="shared" si="20"/>
        <v>1.5</v>
      </c>
    </row>
    <row r="736" spans="2:13" ht="12.75">
      <c r="B736">
        <f t="shared" si="19"/>
        <v>1576.1799999999953</v>
      </c>
      <c r="C736">
        <v>2055</v>
      </c>
      <c r="M736" s="9">
        <f t="shared" si="20"/>
        <v>1.5</v>
      </c>
    </row>
    <row r="737" spans="2:13" ht="12.75">
      <c r="B737">
        <f t="shared" si="19"/>
        <v>1576.1899999999953</v>
      </c>
      <c r="C737">
        <v>2056.5</v>
      </c>
      <c r="M737" s="9">
        <f t="shared" si="20"/>
        <v>1.5</v>
      </c>
    </row>
    <row r="738" spans="2:13" ht="12.75">
      <c r="B738">
        <f t="shared" si="19"/>
        <v>1576.1999999999953</v>
      </c>
      <c r="C738">
        <v>2058</v>
      </c>
      <c r="D738">
        <v>2059.4</v>
      </c>
      <c r="E738">
        <v>2060.8</v>
      </c>
      <c r="F738">
        <v>2062.2</v>
      </c>
      <c r="G738">
        <v>2063.6</v>
      </c>
      <c r="H738">
        <v>2065</v>
      </c>
      <c r="I738">
        <v>2066.4</v>
      </c>
      <c r="J738">
        <v>2067.8</v>
      </c>
      <c r="K738">
        <v>2069.2</v>
      </c>
      <c r="L738">
        <v>2070.6</v>
      </c>
      <c r="M738" s="9">
        <f t="shared" si="20"/>
        <v>1.5</v>
      </c>
    </row>
    <row r="739" spans="2:13" ht="12.75">
      <c r="B739">
        <f t="shared" si="19"/>
        <v>1576.2099999999953</v>
      </c>
      <c r="C739">
        <v>2059.4</v>
      </c>
      <c r="M739" s="9">
        <f t="shared" si="20"/>
        <v>1.400000000000091</v>
      </c>
    </row>
    <row r="740" spans="2:13" ht="12.75">
      <c r="B740">
        <f t="shared" si="19"/>
        <v>1576.2199999999953</v>
      </c>
      <c r="C740">
        <v>2060.8</v>
      </c>
      <c r="M740" s="9">
        <f t="shared" si="20"/>
        <v>1.400000000000091</v>
      </c>
    </row>
    <row r="741" spans="2:13" ht="12.75">
      <c r="B741">
        <f t="shared" si="19"/>
        <v>1576.2299999999952</v>
      </c>
      <c r="C741">
        <v>2062.2</v>
      </c>
      <c r="M741" s="9">
        <f t="shared" si="20"/>
        <v>1.3999999999996362</v>
      </c>
    </row>
    <row r="742" spans="2:13" ht="12.75">
      <c r="B742">
        <f t="shared" si="19"/>
        <v>1576.2399999999952</v>
      </c>
      <c r="C742">
        <v>2063.6</v>
      </c>
      <c r="M742" s="9">
        <f t="shared" si="20"/>
        <v>1.400000000000091</v>
      </c>
    </row>
    <row r="743" spans="2:13" ht="12.75">
      <c r="B743">
        <f t="shared" si="19"/>
        <v>1576.2499999999952</v>
      </c>
      <c r="C743">
        <v>2065</v>
      </c>
      <c r="M743" s="9">
        <f t="shared" si="20"/>
        <v>1.400000000000091</v>
      </c>
    </row>
    <row r="744" spans="2:13" ht="12.75">
      <c r="B744">
        <f t="shared" si="19"/>
        <v>1576.2599999999952</v>
      </c>
      <c r="C744">
        <v>2066.4</v>
      </c>
      <c r="M744" s="9">
        <f t="shared" si="20"/>
        <v>1.400000000000091</v>
      </c>
    </row>
    <row r="745" spans="2:13" ht="12.75">
      <c r="B745">
        <f t="shared" si="19"/>
        <v>1576.2699999999952</v>
      </c>
      <c r="C745">
        <v>2067.8</v>
      </c>
      <c r="M745" s="9">
        <f t="shared" si="20"/>
        <v>1.400000000000091</v>
      </c>
    </row>
    <row r="746" spans="2:13" ht="12.75">
      <c r="B746">
        <f t="shared" si="19"/>
        <v>1576.2799999999952</v>
      </c>
      <c r="C746">
        <v>2069.2</v>
      </c>
      <c r="M746" s="9">
        <f t="shared" si="20"/>
        <v>1.3999999999996362</v>
      </c>
    </row>
    <row r="747" spans="2:13" ht="12.75">
      <c r="B747">
        <f t="shared" si="19"/>
        <v>1576.2899999999952</v>
      </c>
      <c r="C747">
        <v>2070.6</v>
      </c>
      <c r="M747" s="9">
        <f t="shared" si="20"/>
        <v>1.400000000000091</v>
      </c>
    </row>
    <row r="748" spans="2:13" ht="12.75">
      <c r="B748">
        <f t="shared" si="19"/>
        <v>1576.2999999999952</v>
      </c>
      <c r="C748">
        <v>2072</v>
      </c>
      <c r="D748">
        <v>2073.4</v>
      </c>
      <c r="E748">
        <v>2074.8</v>
      </c>
      <c r="F748">
        <v>2076.2</v>
      </c>
      <c r="G748">
        <v>2077.6</v>
      </c>
      <c r="H748">
        <v>2079</v>
      </c>
      <c r="I748">
        <v>2080.4</v>
      </c>
      <c r="J748">
        <v>2081.8</v>
      </c>
      <c r="K748">
        <v>2083.2</v>
      </c>
      <c r="L748">
        <v>2084.6</v>
      </c>
      <c r="M748" s="9">
        <f t="shared" si="20"/>
        <v>1.400000000000091</v>
      </c>
    </row>
    <row r="749" spans="2:13" ht="12.75">
      <c r="B749">
        <f t="shared" si="19"/>
        <v>1576.3099999999952</v>
      </c>
      <c r="C749">
        <v>2073.4</v>
      </c>
      <c r="M749" s="9">
        <f t="shared" si="20"/>
        <v>1.400000000000091</v>
      </c>
    </row>
    <row r="750" spans="2:13" ht="12.75">
      <c r="B750">
        <f t="shared" si="19"/>
        <v>1576.3199999999952</v>
      </c>
      <c r="C750">
        <v>2074.8</v>
      </c>
      <c r="M750" s="9">
        <f t="shared" si="20"/>
        <v>1.400000000000091</v>
      </c>
    </row>
    <row r="751" spans="2:13" ht="12.75">
      <c r="B751">
        <f t="shared" si="19"/>
        <v>1576.3299999999952</v>
      </c>
      <c r="C751">
        <v>2076.2</v>
      </c>
      <c r="M751" s="9">
        <f t="shared" si="20"/>
        <v>1.3999999999996362</v>
      </c>
    </row>
    <row r="752" spans="2:13" ht="12.75">
      <c r="B752">
        <f t="shared" si="19"/>
        <v>1576.3399999999951</v>
      </c>
      <c r="C752">
        <v>2077.6</v>
      </c>
      <c r="M752" s="9">
        <f t="shared" si="20"/>
        <v>1.400000000000091</v>
      </c>
    </row>
    <row r="753" spans="2:13" ht="12.75">
      <c r="B753">
        <f t="shared" si="19"/>
        <v>1576.3499999999951</v>
      </c>
      <c r="C753">
        <v>2079</v>
      </c>
      <c r="M753" s="9">
        <f t="shared" si="20"/>
        <v>1.400000000000091</v>
      </c>
    </row>
    <row r="754" spans="2:13" ht="12.75">
      <c r="B754">
        <f t="shared" si="19"/>
        <v>1576.3599999999951</v>
      </c>
      <c r="C754">
        <v>2080.4</v>
      </c>
      <c r="M754" s="9">
        <f t="shared" si="20"/>
        <v>1.400000000000091</v>
      </c>
    </row>
    <row r="755" spans="2:13" ht="12.75">
      <c r="B755">
        <f t="shared" si="19"/>
        <v>1576.3699999999951</v>
      </c>
      <c r="C755">
        <v>2081.8</v>
      </c>
      <c r="M755" s="9">
        <f t="shared" si="20"/>
        <v>1.400000000000091</v>
      </c>
    </row>
    <row r="756" spans="2:13" ht="12.75">
      <c r="B756">
        <f t="shared" si="19"/>
        <v>1576.379999999995</v>
      </c>
      <c r="C756">
        <v>2083.2</v>
      </c>
      <c r="M756" s="9">
        <f t="shared" si="20"/>
        <v>1.3999999999996362</v>
      </c>
    </row>
    <row r="757" spans="2:13" ht="12.75">
      <c r="B757">
        <f t="shared" si="19"/>
        <v>1576.389999999995</v>
      </c>
      <c r="C757">
        <v>2084.6</v>
      </c>
      <c r="M757" s="9">
        <f t="shared" si="20"/>
        <v>1.400000000000091</v>
      </c>
    </row>
    <row r="758" spans="2:13" ht="12.75">
      <c r="B758">
        <f t="shared" si="19"/>
        <v>1576.399999999995</v>
      </c>
      <c r="C758">
        <v>2086</v>
      </c>
      <c r="D758">
        <v>2087.5</v>
      </c>
      <c r="E758">
        <v>2089</v>
      </c>
      <c r="F758">
        <v>2090.5</v>
      </c>
      <c r="G758">
        <v>2092</v>
      </c>
      <c r="H758">
        <v>2093.5</v>
      </c>
      <c r="I758">
        <v>2095</v>
      </c>
      <c r="J758">
        <v>2096.5</v>
      </c>
      <c r="K758">
        <v>2098</v>
      </c>
      <c r="L758">
        <v>2099.5</v>
      </c>
      <c r="M758" s="9">
        <f t="shared" si="20"/>
        <v>1.400000000000091</v>
      </c>
    </row>
    <row r="759" spans="2:13" ht="12.75">
      <c r="B759">
        <f t="shared" si="19"/>
        <v>1576.409999999995</v>
      </c>
      <c r="C759">
        <v>2087.5</v>
      </c>
      <c r="M759" s="9">
        <f t="shared" si="20"/>
        <v>1.5</v>
      </c>
    </row>
    <row r="760" spans="2:13" ht="12.75">
      <c r="B760">
        <f t="shared" si="19"/>
        <v>1576.419999999995</v>
      </c>
      <c r="C760">
        <v>2089</v>
      </c>
      <c r="M760" s="9">
        <f t="shared" si="20"/>
        <v>1.5</v>
      </c>
    </row>
    <row r="761" spans="2:13" ht="12.75">
      <c r="B761">
        <f t="shared" si="19"/>
        <v>1576.429999999995</v>
      </c>
      <c r="C761">
        <v>2090.5</v>
      </c>
      <c r="M761" s="9">
        <f t="shared" si="20"/>
        <v>1.5</v>
      </c>
    </row>
    <row r="762" spans="2:13" ht="12.75">
      <c r="B762">
        <f t="shared" si="19"/>
        <v>1576.439999999995</v>
      </c>
      <c r="C762">
        <v>2092</v>
      </c>
      <c r="M762" s="9">
        <f t="shared" si="20"/>
        <v>1.5</v>
      </c>
    </row>
    <row r="763" spans="2:13" ht="12.75">
      <c r="B763">
        <f aca="true" t="shared" si="21" ref="B763:B826">B762+0.01</f>
        <v>1576.449999999995</v>
      </c>
      <c r="C763">
        <v>2093.5</v>
      </c>
      <c r="M763" s="9">
        <f t="shared" si="20"/>
        <v>1.5</v>
      </c>
    </row>
    <row r="764" spans="2:13" ht="12.75">
      <c r="B764">
        <f t="shared" si="21"/>
        <v>1576.459999999995</v>
      </c>
      <c r="C764">
        <v>2095</v>
      </c>
      <c r="M764" s="9">
        <f t="shared" si="20"/>
        <v>1.5</v>
      </c>
    </row>
    <row r="765" spans="2:13" ht="12.75">
      <c r="B765">
        <f t="shared" si="21"/>
        <v>1576.469999999995</v>
      </c>
      <c r="C765">
        <v>2096.5</v>
      </c>
      <c r="M765" s="9">
        <f t="shared" si="20"/>
        <v>1.5</v>
      </c>
    </row>
    <row r="766" spans="2:13" ht="12.75">
      <c r="B766">
        <f t="shared" si="21"/>
        <v>1576.479999999995</v>
      </c>
      <c r="C766">
        <v>2098</v>
      </c>
      <c r="M766" s="9">
        <f t="shared" si="20"/>
        <v>1.5</v>
      </c>
    </row>
    <row r="767" spans="2:13" ht="12.75">
      <c r="B767">
        <f t="shared" si="21"/>
        <v>1576.489999999995</v>
      </c>
      <c r="C767">
        <v>2099.5</v>
      </c>
      <c r="M767" s="9">
        <f t="shared" si="20"/>
        <v>1.5</v>
      </c>
    </row>
    <row r="768" spans="2:13" ht="12.75">
      <c r="B768">
        <f t="shared" si="21"/>
        <v>1576.499999999995</v>
      </c>
      <c r="C768">
        <v>2101</v>
      </c>
      <c r="D768">
        <v>2102.4</v>
      </c>
      <c r="E768">
        <v>2103.8</v>
      </c>
      <c r="F768">
        <v>2105.2</v>
      </c>
      <c r="G768">
        <v>2106.6</v>
      </c>
      <c r="H768">
        <v>2108</v>
      </c>
      <c r="I768">
        <v>2109.4</v>
      </c>
      <c r="J768">
        <v>2110.8</v>
      </c>
      <c r="K768">
        <v>2112.2</v>
      </c>
      <c r="L768">
        <v>2113.6</v>
      </c>
      <c r="M768" s="9">
        <f t="shared" si="20"/>
        <v>1.5</v>
      </c>
    </row>
    <row r="769" spans="2:13" ht="12.75">
      <c r="B769">
        <f t="shared" si="21"/>
        <v>1576.509999999995</v>
      </c>
      <c r="C769">
        <v>2102.4</v>
      </c>
      <c r="M769" s="9">
        <f t="shared" si="20"/>
        <v>1.400000000000091</v>
      </c>
    </row>
    <row r="770" spans="2:13" ht="12.75">
      <c r="B770">
        <f t="shared" si="21"/>
        <v>1576.519999999995</v>
      </c>
      <c r="C770">
        <v>2103.8</v>
      </c>
      <c r="M770" s="9">
        <f t="shared" si="20"/>
        <v>1.400000000000091</v>
      </c>
    </row>
    <row r="771" spans="2:13" ht="12.75">
      <c r="B771">
        <f t="shared" si="21"/>
        <v>1576.529999999995</v>
      </c>
      <c r="C771">
        <v>2105.2</v>
      </c>
      <c r="M771" s="9">
        <f t="shared" si="20"/>
        <v>1.3999999999996362</v>
      </c>
    </row>
    <row r="772" spans="2:13" ht="12.75">
      <c r="B772">
        <f t="shared" si="21"/>
        <v>1576.539999999995</v>
      </c>
      <c r="C772">
        <v>2106.6</v>
      </c>
      <c r="M772" s="9">
        <f t="shared" si="20"/>
        <v>1.400000000000091</v>
      </c>
    </row>
    <row r="773" spans="2:13" ht="12.75">
      <c r="B773">
        <f t="shared" si="21"/>
        <v>1576.549999999995</v>
      </c>
      <c r="C773">
        <v>2108</v>
      </c>
      <c r="M773" s="9">
        <f t="shared" si="20"/>
        <v>1.400000000000091</v>
      </c>
    </row>
    <row r="774" spans="2:13" ht="12.75">
      <c r="B774">
        <f t="shared" si="21"/>
        <v>1576.559999999995</v>
      </c>
      <c r="C774">
        <v>2109.4</v>
      </c>
      <c r="M774" s="9">
        <f t="shared" si="20"/>
        <v>1.400000000000091</v>
      </c>
    </row>
    <row r="775" spans="2:13" ht="12.75">
      <c r="B775">
        <f t="shared" si="21"/>
        <v>1576.569999999995</v>
      </c>
      <c r="C775">
        <v>2110.8</v>
      </c>
      <c r="M775" s="9">
        <f t="shared" si="20"/>
        <v>1.400000000000091</v>
      </c>
    </row>
    <row r="776" spans="2:13" ht="12.75">
      <c r="B776">
        <f t="shared" si="21"/>
        <v>1576.579999999995</v>
      </c>
      <c r="C776">
        <v>2112.2</v>
      </c>
      <c r="M776" s="9">
        <f t="shared" si="20"/>
        <v>1.3999999999996362</v>
      </c>
    </row>
    <row r="777" spans="2:13" ht="12.75">
      <c r="B777">
        <f t="shared" si="21"/>
        <v>1576.589999999995</v>
      </c>
      <c r="C777">
        <v>2113.6</v>
      </c>
      <c r="M777" s="9">
        <f aca="true" t="shared" si="22" ref="M777:M840">C777-C776</f>
        <v>1.400000000000091</v>
      </c>
    </row>
    <row r="778" spans="2:13" ht="12.75">
      <c r="B778">
        <f t="shared" si="21"/>
        <v>1576.599999999995</v>
      </c>
      <c r="C778">
        <v>2115</v>
      </c>
      <c r="D778">
        <v>2116.4</v>
      </c>
      <c r="E778">
        <v>2117.8</v>
      </c>
      <c r="F778">
        <v>2119.2</v>
      </c>
      <c r="G778">
        <v>2120.6</v>
      </c>
      <c r="H778">
        <v>2122</v>
      </c>
      <c r="I778">
        <v>2123.4</v>
      </c>
      <c r="J778">
        <v>2124.8</v>
      </c>
      <c r="K778">
        <v>2126.2</v>
      </c>
      <c r="L778">
        <v>2127.6</v>
      </c>
      <c r="M778" s="9">
        <f t="shared" si="22"/>
        <v>1.400000000000091</v>
      </c>
    </row>
    <row r="779" spans="2:13" ht="12.75">
      <c r="B779">
        <f t="shared" si="21"/>
        <v>1576.609999999995</v>
      </c>
      <c r="C779">
        <v>2116.4</v>
      </c>
      <c r="M779" s="9">
        <f t="shared" si="22"/>
        <v>1.400000000000091</v>
      </c>
    </row>
    <row r="780" spans="2:13" ht="12.75">
      <c r="B780">
        <f t="shared" si="21"/>
        <v>1576.619999999995</v>
      </c>
      <c r="C780">
        <v>2117.8</v>
      </c>
      <c r="M780" s="9">
        <f t="shared" si="22"/>
        <v>1.400000000000091</v>
      </c>
    </row>
    <row r="781" spans="2:13" ht="12.75">
      <c r="B781">
        <f t="shared" si="21"/>
        <v>1576.6299999999949</v>
      </c>
      <c r="C781">
        <v>2119.2</v>
      </c>
      <c r="M781" s="9">
        <f t="shared" si="22"/>
        <v>1.3999999999996362</v>
      </c>
    </row>
    <row r="782" spans="2:13" ht="12.75">
      <c r="B782">
        <f t="shared" si="21"/>
        <v>1576.6399999999949</v>
      </c>
      <c r="C782">
        <v>2120.6</v>
      </c>
      <c r="M782" s="9">
        <f t="shared" si="22"/>
        <v>1.400000000000091</v>
      </c>
    </row>
    <row r="783" spans="2:13" ht="12.75">
      <c r="B783">
        <f t="shared" si="21"/>
        <v>1576.6499999999949</v>
      </c>
      <c r="C783">
        <v>2122</v>
      </c>
      <c r="M783" s="9">
        <f t="shared" si="22"/>
        <v>1.400000000000091</v>
      </c>
    </row>
    <row r="784" spans="2:13" ht="12.75">
      <c r="B784">
        <f t="shared" si="21"/>
        <v>1576.6599999999949</v>
      </c>
      <c r="C784">
        <v>2123.4</v>
      </c>
      <c r="M784" s="9">
        <f t="shared" si="22"/>
        <v>1.400000000000091</v>
      </c>
    </row>
    <row r="785" spans="2:13" ht="12.75">
      <c r="B785">
        <f t="shared" si="21"/>
        <v>1576.6699999999948</v>
      </c>
      <c r="C785">
        <v>2124.8</v>
      </c>
      <c r="M785" s="9">
        <f t="shared" si="22"/>
        <v>1.400000000000091</v>
      </c>
    </row>
    <row r="786" spans="2:13" ht="12.75">
      <c r="B786">
        <f t="shared" si="21"/>
        <v>1576.6799999999948</v>
      </c>
      <c r="C786">
        <v>2126.2</v>
      </c>
      <c r="M786" s="9">
        <f t="shared" si="22"/>
        <v>1.3999999999996362</v>
      </c>
    </row>
    <row r="787" spans="2:13" ht="12.75">
      <c r="B787">
        <f t="shared" si="21"/>
        <v>1576.6899999999948</v>
      </c>
      <c r="C787">
        <v>2127.6</v>
      </c>
      <c r="M787" s="9">
        <f t="shared" si="22"/>
        <v>1.400000000000091</v>
      </c>
    </row>
    <row r="788" spans="2:13" ht="12.75">
      <c r="B788">
        <f t="shared" si="21"/>
        <v>1576.6999999999948</v>
      </c>
      <c r="C788">
        <v>2129</v>
      </c>
      <c r="D788">
        <v>2130.5</v>
      </c>
      <c r="E788">
        <v>2132</v>
      </c>
      <c r="F788">
        <v>2133.5</v>
      </c>
      <c r="G788">
        <v>2135</v>
      </c>
      <c r="H788">
        <v>2136.5</v>
      </c>
      <c r="I788">
        <v>2138</v>
      </c>
      <c r="J788">
        <v>2139.5</v>
      </c>
      <c r="K788">
        <v>2141</v>
      </c>
      <c r="L788">
        <v>2142.5</v>
      </c>
      <c r="M788" s="9">
        <f t="shared" si="22"/>
        <v>1.400000000000091</v>
      </c>
    </row>
    <row r="789" spans="2:13" ht="12.75">
      <c r="B789">
        <f t="shared" si="21"/>
        <v>1576.7099999999948</v>
      </c>
      <c r="C789">
        <v>2130.5</v>
      </c>
      <c r="M789" s="9">
        <f t="shared" si="22"/>
        <v>1.5</v>
      </c>
    </row>
    <row r="790" spans="2:13" ht="12.75">
      <c r="B790">
        <f t="shared" si="21"/>
        <v>1576.7199999999948</v>
      </c>
      <c r="C790">
        <v>2132</v>
      </c>
      <c r="M790" s="9">
        <f t="shared" si="22"/>
        <v>1.5</v>
      </c>
    </row>
    <row r="791" spans="2:13" ht="12.75">
      <c r="B791">
        <f t="shared" si="21"/>
        <v>1576.7299999999948</v>
      </c>
      <c r="C791">
        <v>2133.5</v>
      </c>
      <c r="M791" s="9">
        <f t="shared" si="22"/>
        <v>1.5</v>
      </c>
    </row>
    <row r="792" spans="2:13" ht="12.75">
      <c r="B792">
        <f t="shared" si="21"/>
        <v>1576.7399999999948</v>
      </c>
      <c r="C792">
        <v>2135</v>
      </c>
      <c r="M792" s="9">
        <f t="shared" si="22"/>
        <v>1.5</v>
      </c>
    </row>
    <row r="793" spans="2:13" ht="12.75">
      <c r="B793">
        <f t="shared" si="21"/>
        <v>1576.7499999999948</v>
      </c>
      <c r="C793">
        <v>2136.5</v>
      </c>
      <c r="M793" s="9">
        <f t="shared" si="22"/>
        <v>1.5</v>
      </c>
    </row>
    <row r="794" spans="2:13" ht="12.75">
      <c r="B794">
        <f t="shared" si="21"/>
        <v>1576.7599999999948</v>
      </c>
      <c r="C794">
        <v>2138</v>
      </c>
      <c r="M794" s="9">
        <f t="shared" si="22"/>
        <v>1.5</v>
      </c>
    </row>
    <row r="795" spans="2:13" ht="12.75">
      <c r="B795">
        <f t="shared" si="21"/>
        <v>1576.7699999999948</v>
      </c>
      <c r="C795">
        <v>2139.5</v>
      </c>
      <c r="M795" s="9">
        <f t="shared" si="22"/>
        <v>1.5</v>
      </c>
    </row>
    <row r="796" spans="2:13" ht="12.75">
      <c r="B796">
        <f t="shared" si="21"/>
        <v>1576.7799999999947</v>
      </c>
      <c r="C796">
        <v>2141</v>
      </c>
      <c r="M796" s="9">
        <f t="shared" si="22"/>
        <v>1.5</v>
      </c>
    </row>
    <row r="797" spans="2:13" ht="12.75">
      <c r="B797">
        <f t="shared" si="21"/>
        <v>1576.7899999999947</v>
      </c>
      <c r="C797">
        <v>2142.5</v>
      </c>
      <c r="M797" s="9">
        <f t="shared" si="22"/>
        <v>1.5</v>
      </c>
    </row>
    <row r="798" spans="2:13" ht="12.75">
      <c r="B798">
        <f t="shared" si="21"/>
        <v>1576.7999999999947</v>
      </c>
      <c r="C798">
        <v>2144</v>
      </c>
      <c r="D798">
        <v>2145.4</v>
      </c>
      <c r="E798">
        <v>2146.8</v>
      </c>
      <c r="F798">
        <v>2148.2</v>
      </c>
      <c r="G798">
        <v>2149.6</v>
      </c>
      <c r="H798">
        <v>2151</v>
      </c>
      <c r="I798">
        <v>2152.4</v>
      </c>
      <c r="J798">
        <v>2153.8</v>
      </c>
      <c r="K798">
        <v>2155.2</v>
      </c>
      <c r="L798">
        <v>2156.6</v>
      </c>
      <c r="M798" s="9">
        <f t="shared" si="22"/>
        <v>1.5</v>
      </c>
    </row>
    <row r="799" spans="2:13" ht="12.75">
      <c r="B799">
        <f t="shared" si="21"/>
        <v>1576.8099999999947</v>
      </c>
      <c r="C799">
        <v>2145.4</v>
      </c>
      <c r="M799" s="9">
        <f t="shared" si="22"/>
        <v>1.400000000000091</v>
      </c>
    </row>
    <row r="800" spans="2:13" ht="12.75">
      <c r="B800">
        <f t="shared" si="21"/>
        <v>1576.8199999999947</v>
      </c>
      <c r="C800">
        <v>2146.8</v>
      </c>
      <c r="M800" s="9">
        <f t="shared" si="22"/>
        <v>1.400000000000091</v>
      </c>
    </row>
    <row r="801" spans="2:13" ht="12.75">
      <c r="B801">
        <f t="shared" si="21"/>
        <v>1576.8299999999947</v>
      </c>
      <c r="C801">
        <v>2148.2</v>
      </c>
      <c r="M801" s="9">
        <f t="shared" si="22"/>
        <v>1.3999999999996362</v>
      </c>
    </row>
    <row r="802" spans="2:13" ht="12.75">
      <c r="B802">
        <f t="shared" si="21"/>
        <v>1576.8399999999947</v>
      </c>
      <c r="C802">
        <v>2149.6</v>
      </c>
      <c r="M802" s="9">
        <f t="shared" si="22"/>
        <v>1.400000000000091</v>
      </c>
    </row>
    <row r="803" spans="2:13" ht="12.75">
      <c r="B803">
        <f t="shared" si="21"/>
        <v>1576.8499999999947</v>
      </c>
      <c r="C803">
        <v>2151</v>
      </c>
      <c r="M803" s="9">
        <f t="shared" si="22"/>
        <v>1.400000000000091</v>
      </c>
    </row>
    <row r="804" spans="2:13" ht="12.75">
      <c r="B804">
        <f t="shared" si="21"/>
        <v>1576.8599999999947</v>
      </c>
      <c r="C804">
        <v>2152.4</v>
      </c>
      <c r="M804" s="9">
        <f t="shared" si="22"/>
        <v>1.400000000000091</v>
      </c>
    </row>
    <row r="805" spans="2:13" ht="12.75">
      <c r="B805">
        <f t="shared" si="21"/>
        <v>1576.8699999999947</v>
      </c>
      <c r="C805">
        <v>2153.8</v>
      </c>
      <c r="M805" s="9">
        <f t="shared" si="22"/>
        <v>1.400000000000091</v>
      </c>
    </row>
    <row r="806" spans="2:13" ht="12.75">
      <c r="B806">
        <f t="shared" si="21"/>
        <v>1576.8799999999947</v>
      </c>
      <c r="C806">
        <v>2155.2</v>
      </c>
      <c r="M806" s="9">
        <f t="shared" si="22"/>
        <v>1.3999999999996362</v>
      </c>
    </row>
    <row r="807" spans="2:13" ht="12.75">
      <c r="B807">
        <f t="shared" si="21"/>
        <v>1576.8899999999946</v>
      </c>
      <c r="C807">
        <v>2156.6</v>
      </c>
      <c r="M807" s="9">
        <f t="shared" si="22"/>
        <v>1.400000000000091</v>
      </c>
    </row>
    <row r="808" spans="2:13" ht="12.75">
      <c r="B808">
        <f t="shared" si="21"/>
        <v>1576.8999999999946</v>
      </c>
      <c r="C808">
        <v>2158</v>
      </c>
      <c r="D808">
        <v>2159.4</v>
      </c>
      <c r="E808">
        <v>2160.8</v>
      </c>
      <c r="F808">
        <v>2162.2</v>
      </c>
      <c r="G808">
        <v>2163.6</v>
      </c>
      <c r="H808">
        <v>2165</v>
      </c>
      <c r="I808">
        <v>2166.4</v>
      </c>
      <c r="J808">
        <v>2167.8</v>
      </c>
      <c r="K808">
        <v>2169.2</v>
      </c>
      <c r="L808">
        <v>2170.6</v>
      </c>
      <c r="M808" s="9">
        <f t="shared" si="22"/>
        <v>1.400000000000091</v>
      </c>
    </row>
    <row r="809" spans="2:13" ht="12.75">
      <c r="B809">
        <f t="shared" si="21"/>
        <v>1576.9099999999946</v>
      </c>
      <c r="C809">
        <v>2159.4</v>
      </c>
      <c r="M809" s="9">
        <f t="shared" si="22"/>
        <v>1.400000000000091</v>
      </c>
    </row>
    <row r="810" spans="2:13" ht="12.75">
      <c r="B810">
        <f t="shared" si="21"/>
        <v>1576.9199999999946</v>
      </c>
      <c r="C810">
        <v>2160.8</v>
      </c>
      <c r="M810" s="9">
        <f t="shared" si="22"/>
        <v>1.400000000000091</v>
      </c>
    </row>
    <row r="811" spans="2:13" ht="12.75">
      <c r="B811">
        <f t="shared" si="21"/>
        <v>1576.9299999999946</v>
      </c>
      <c r="C811">
        <v>2162.2</v>
      </c>
      <c r="M811" s="9">
        <f t="shared" si="22"/>
        <v>1.3999999999996362</v>
      </c>
    </row>
    <row r="812" spans="2:13" ht="12.75">
      <c r="B812">
        <f t="shared" si="21"/>
        <v>1576.9399999999946</v>
      </c>
      <c r="C812">
        <v>2163.6</v>
      </c>
      <c r="M812" s="9">
        <f t="shared" si="22"/>
        <v>1.400000000000091</v>
      </c>
    </row>
    <row r="813" spans="2:13" ht="12.75">
      <c r="B813">
        <f t="shared" si="21"/>
        <v>1576.9499999999946</v>
      </c>
      <c r="C813">
        <v>2165</v>
      </c>
      <c r="M813" s="9">
        <f t="shared" si="22"/>
        <v>1.400000000000091</v>
      </c>
    </row>
    <row r="814" spans="2:13" ht="12.75">
      <c r="B814">
        <f t="shared" si="21"/>
        <v>1576.9599999999946</v>
      </c>
      <c r="C814">
        <v>2166.4</v>
      </c>
      <c r="M814" s="9">
        <f t="shared" si="22"/>
        <v>1.400000000000091</v>
      </c>
    </row>
    <row r="815" spans="2:13" ht="12.75">
      <c r="B815">
        <f t="shared" si="21"/>
        <v>1576.9699999999946</v>
      </c>
      <c r="C815">
        <v>2167.8</v>
      </c>
      <c r="M815" s="9">
        <f t="shared" si="22"/>
        <v>1.400000000000091</v>
      </c>
    </row>
    <row r="816" spans="2:13" ht="12.75">
      <c r="B816">
        <f t="shared" si="21"/>
        <v>1576.9799999999946</v>
      </c>
      <c r="C816">
        <v>2169.2</v>
      </c>
      <c r="M816" s="9">
        <f t="shared" si="22"/>
        <v>1.3999999999996362</v>
      </c>
    </row>
    <row r="817" spans="2:13" ht="12.75">
      <c r="B817">
        <f t="shared" si="21"/>
        <v>1576.9899999999946</v>
      </c>
      <c r="C817">
        <v>2170.6</v>
      </c>
      <c r="M817" s="9">
        <f t="shared" si="22"/>
        <v>1.400000000000091</v>
      </c>
    </row>
    <row r="818" spans="2:13" ht="12.75">
      <c r="B818">
        <f t="shared" si="21"/>
        <v>1576.9999999999945</v>
      </c>
      <c r="C818">
        <v>2172</v>
      </c>
      <c r="D818">
        <v>2173.5</v>
      </c>
      <c r="E818">
        <v>2175</v>
      </c>
      <c r="F818">
        <v>2176.5</v>
      </c>
      <c r="G818">
        <v>2178</v>
      </c>
      <c r="H818">
        <v>2179.5</v>
      </c>
      <c r="I818">
        <v>2181</v>
      </c>
      <c r="J818">
        <v>2182.5</v>
      </c>
      <c r="K818">
        <v>2184</v>
      </c>
      <c r="L818">
        <v>2185.5</v>
      </c>
      <c r="M818" s="9">
        <f t="shared" si="22"/>
        <v>1.400000000000091</v>
      </c>
    </row>
    <row r="819" spans="2:13" ht="12.75">
      <c r="B819">
        <f t="shared" si="21"/>
        <v>1577.0099999999945</v>
      </c>
      <c r="C819">
        <v>2173.5</v>
      </c>
      <c r="M819" s="9">
        <f t="shared" si="22"/>
        <v>1.5</v>
      </c>
    </row>
    <row r="820" spans="2:13" ht="12.75">
      <c r="B820">
        <f t="shared" si="21"/>
        <v>1577.0199999999945</v>
      </c>
      <c r="C820">
        <v>2175</v>
      </c>
      <c r="M820" s="9">
        <f t="shared" si="22"/>
        <v>1.5</v>
      </c>
    </row>
    <row r="821" spans="2:13" ht="12.75">
      <c r="B821">
        <f t="shared" si="21"/>
        <v>1577.0299999999945</v>
      </c>
      <c r="C821">
        <v>2176.5</v>
      </c>
      <c r="M821" s="9">
        <f t="shared" si="22"/>
        <v>1.5</v>
      </c>
    </row>
    <row r="822" spans="2:13" ht="12.75">
      <c r="B822">
        <f t="shared" si="21"/>
        <v>1577.0399999999945</v>
      </c>
      <c r="C822">
        <v>2178</v>
      </c>
      <c r="M822" s="9">
        <f t="shared" si="22"/>
        <v>1.5</v>
      </c>
    </row>
    <row r="823" spans="2:13" ht="12.75">
      <c r="B823">
        <f t="shared" si="21"/>
        <v>1577.0499999999945</v>
      </c>
      <c r="C823">
        <v>2179.5</v>
      </c>
      <c r="M823" s="9">
        <f t="shared" si="22"/>
        <v>1.5</v>
      </c>
    </row>
    <row r="824" spans="2:13" ht="12.75">
      <c r="B824">
        <f t="shared" si="21"/>
        <v>1577.0599999999945</v>
      </c>
      <c r="C824">
        <v>2181</v>
      </c>
      <c r="M824" s="9">
        <f t="shared" si="22"/>
        <v>1.5</v>
      </c>
    </row>
    <row r="825" spans="2:13" ht="12.75">
      <c r="B825">
        <f t="shared" si="21"/>
        <v>1577.0699999999945</v>
      </c>
      <c r="C825">
        <v>2182.5</v>
      </c>
      <c r="M825" s="9">
        <f t="shared" si="22"/>
        <v>1.5</v>
      </c>
    </row>
    <row r="826" spans="2:13" ht="12.75">
      <c r="B826">
        <f t="shared" si="21"/>
        <v>1577.0799999999945</v>
      </c>
      <c r="C826">
        <v>2184</v>
      </c>
      <c r="M826" s="9">
        <f t="shared" si="22"/>
        <v>1.5</v>
      </c>
    </row>
    <row r="827" spans="2:13" ht="12.75">
      <c r="B827">
        <f aca="true" t="shared" si="23" ref="B827:B890">B826+0.01</f>
        <v>1577.0899999999945</v>
      </c>
      <c r="C827">
        <v>2185.5</v>
      </c>
      <c r="M827" s="9">
        <f t="shared" si="22"/>
        <v>1.5</v>
      </c>
    </row>
    <row r="828" spans="2:13" ht="12.75">
      <c r="B828">
        <f t="shared" si="23"/>
        <v>1577.0999999999945</v>
      </c>
      <c r="C828">
        <v>2187</v>
      </c>
      <c r="D828">
        <v>2188.4</v>
      </c>
      <c r="E828">
        <v>2189.8</v>
      </c>
      <c r="F828">
        <v>2191.2</v>
      </c>
      <c r="G828">
        <v>2192.6</v>
      </c>
      <c r="H828">
        <v>2194</v>
      </c>
      <c r="I828">
        <v>2195.4</v>
      </c>
      <c r="J828">
        <v>2196.8</v>
      </c>
      <c r="K828">
        <v>2198.2</v>
      </c>
      <c r="L828">
        <v>2199.6</v>
      </c>
      <c r="M828" s="9">
        <f t="shared" si="22"/>
        <v>1.5</v>
      </c>
    </row>
    <row r="829" spans="2:13" ht="12.75">
      <c r="B829">
        <f t="shared" si="23"/>
        <v>1577.1099999999944</v>
      </c>
      <c r="C829">
        <v>2188.4</v>
      </c>
      <c r="M829" s="9">
        <f t="shared" si="22"/>
        <v>1.400000000000091</v>
      </c>
    </row>
    <row r="830" spans="2:13" ht="12.75">
      <c r="B830">
        <f t="shared" si="23"/>
        <v>1577.1199999999944</v>
      </c>
      <c r="C830">
        <v>2189.8</v>
      </c>
      <c r="M830" s="9">
        <f t="shared" si="22"/>
        <v>1.400000000000091</v>
      </c>
    </row>
    <row r="831" spans="2:13" ht="12.75">
      <c r="B831">
        <f t="shared" si="23"/>
        <v>1577.1299999999944</v>
      </c>
      <c r="C831">
        <v>2191.2</v>
      </c>
      <c r="M831" s="9">
        <f t="shared" si="22"/>
        <v>1.3999999999996362</v>
      </c>
    </row>
    <row r="832" spans="2:13" ht="12.75">
      <c r="B832">
        <f t="shared" si="23"/>
        <v>1577.1399999999944</v>
      </c>
      <c r="C832">
        <v>2192.6</v>
      </c>
      <c r="M832" s="9">
        <f t="shared" si="22"/>
        <v>1.400000000000091</v>
      </c>
    </row>
    <row r="833" spans="2:13" ht="12.75">
      <c r="B833">
        <f t="shared" si="23"/>
        <v>1577.1499999999944</v>
      </c>
      <c r="C833">
        <v>2194</v>
      </c>
      <c r="M833" s="9">
        <f t="shared" si="22"/>
        <v>1.400000000000091</v>
      </c>
    </row>
    <row r="834" spans="2:13" ht="12.75">
      <c r="B834">
        <f t="shared" si="23"/>
        <v>1577.1599999999944</v>
      </c>
      <c r="C834">
        <v>2195.4</v>
      </c>
      <c r="M834" s="9">
        <f t="shared" si="22"/>
        <v>1.400000000000091</v>
      </c>
    </row>
    <row r="835" spans="2:13" ht="12.75">
      <c r="B835">
        <f t="shared" si="23"/>
        <v>1577.1699999999944</v>
      </c>
      <c r="C835">
        <v>2196.8</v>
      </c>
      <c r="M835" s="9">
        <f t="shared" si="22"/>
        <v>1.400000000000091</v>
      </c>
    </row>
    <row r="836" spans="2:13" ht="12.75">
      <c r="B836">
        <f t="shared" si="23"/>
        <v>1577.1799999999944</v>
      </c>
      <c r="C836">
        <v>2198.2</v>
      </c>
      <c r="M836" s="9">
        <f t="shared" si="22"/>
        <v>1.3999999999996362</v>
      </c>
    </row>
    <row r="837" spans="2:13" ht="12.75">
      <c r="B837">
        <f t="shared" si="23"/>
        <v>1577.1899999999944</v>
      </c>
      <c r="C837">
        <v>2199.6</v>
      </c>
      <c r="M837" s="9">
        <f t="shared" si="22"/>
        <v>1.400000000000091</v>
      </c>
    </row>
    <row r="838" spans="2:13" ht="12.75">
      <c r="B838">
        <f t="shared" si="23"/>
        <v>1577.1999999999944</v>
      </c>
      <c r="C838">
        <v>2201</v>
      </c>
      <c r="D838">
        <v>2202.4</v>
      </c>
      <c r="E838">
        <v>2203.8</v>
      </c>
      <c r="F838">
        <v>2205.2</v>
      </c>
      <c r="G838">
        <v>2206.6</v>
      </c>
      <c r="H838">
        <v>2208</v>
      </c>
      <c r="I838">
        <v>2209.4</v>
      </c>
      <c r="J838">
        <v>2210.8</v>
      </c>
      <c r="K838">
        <v>2212.2</v>
      </c>
      <c r="L838">
        <v>2213.6</v>
      </c>
      <c r="M838" s="9">
        <f t="shared" si="22"/>
        <v>1.400000000000091</v>
      </c>
    </row>
    <row r="839" spans="2:13" ht="12.75">
      <c r="B839">
        <f t="shared" si="23"/>
        <v>1577.2099999999944</v>
      </c>
      <c r="C839">
        <v>2202.4</v>
      </c>
      <c r="M839" s="9">
        <f t="shared" si="22"/>
        <v>1.400000000000091</v>
      </c>
    </row>
    <row r="840" spans="2:13" ht="12.75">
      <c r="B840">
        <f t="shared" si="23"/>
        <v>1577.2199999999943</v>
      </c>
      <c r="C840">
        <v>2203.8</v>
      </c>
      <c r="M840" s="9">
        <f t="shared" si="22"/>
        <v>1.400000000000091</v>
      </c>
    </row>
    <row r="841" spans="2:13" ht="12.75">
      <c r="B841">
        <f t="shared" si="23"/>
        <v>1577.2299999999943</v>
      </c>
      <c r="C841">
        <v>2205.2</v>
      </c>
      <c r="M841" s="9">
        <f aca="true" t="shared" si="24" ref="M841:M904">C841-C840</f>
        <v>1.3999999999996362</v>
      </c>
    </row>
    <row r="842" spans="2:13" ht="12.75">
      <c r="B842">
        <f t="shared" si="23"/>
        <v>1577.2399999999943</v>
      </c>
      <c r="C842">
        <v>2206.6</v>
      </c>
      <c r="M842" s="9">
        <f t="shared" si="24"/>
        <v>1.400000000000091</v>
      </c>
    </row>
    <row r="843" spans="2:13" ht="12.75">
      <c r="B843">
        <f t="shared" si="23"/>
        <v>1577.2499999999943</v>
      </c>
      <c r="C843">
        <v>2208</v>
      </c>
      <c r="M843" s="9">
        <f t="shared" si="24"/>
        <v>1.400000000000091</v>
      </c>
    </row>
    <row r="844" spans="2:13" ht="12.75">
      <c r="B844">
        <f t="shared" si="23"/>
        <v>1577.2599999999943</v>
      </c>
      <c r="C844">
        <v>2209.4</v>
      </c>
      <c r="M844" s="9">
        <f t="shared" si="24"/>
        <v>1.400000000000091</v>
      </c>
    </row>
    <row r="845" spans="2:13" ht="12.75">
      <c r="B845">
        <f t="shared" si="23"/>
        <v>1577.2699999999943</v>
      </c>
      <c r="C845">
        <v>2210.8</v>
      </c>
      <c r="M845" s="9">
        <f t="shared" si="24"/>
        <v>1.400000000000091</v>
      </c>
    </row>
    <row r="846" spans="2:13" ht="12.75">
      <c r="B846">
        <f t="shared" si="23"/>
        <v>1577.2799999999943</v>
      </c>
      <c r="C846">
        <v>2212.2</v>
      </c>
      <c r="M846" s="9">
        <f t="shared" si="24"/>
        <v>1.3999999999996362</v>
      </c>
    </row>
    <row r="847" spans="2:13" ht="12.75">
      <c r="B847">
        <f t="shared" si="23"/>
        <v>1577.2899999999943</v>
      </c>
      <c r="C847">
        <v>2213.6</v>
      </c>
      <c r="M847" s="9">
        <f t="shared" si="24"/>
        <v>1.400000000000091</v>
      </c>
    </row>
    <row r="848" spans="2:13" ht="12.75">
      <c r="B848">
        <f t="shared" si="23"/>
        <v>1577.2999999999943</v>
      </c>
      <c r="C848">
        <v>2215</v>
      </c>
      <c r="D848">
        <v>2216.5</v>
      </c>
      <c r="E848">
        <v>2218</v>
      </c>
      <c r="F848">
        <v>2219.5</v>
      </c>
      <c r="G848">
        <v>2221</v>
      </c>
      <c r="H848">
        <v>2222.5</v>
      </c>
      <c r="I848">
        <v>2224</v>
      </c>
      <c r="J848">
        <v>2225.5</v>
      </c>
      <c r="K848">
        <v>2227</v>
      </c>
      <c r="L848">
        <v>2228.5</v>
      </c>
      <c r="M848" s="9">
        <f t="shared" si="24"/>
        <v>1.400000000000091</v>
      </c>
    </row>
    <row r="849" spans="2:13" ht="12.75">
      <c r="B849">
        <f t="shared" si="23"/>
        <v>1577.3099999999943</v>
      </c>
      <c r="C849">
        <v>2216.5</v>
      </c>
      <c r="M849" s="9">
        <f t="shared" si="24"/>
        <v>1.5</v>
      </c>
    </row>
    <row r="850" spans="2:13" ht="12.75">
      <c r="B850">
        <f t="shared" si="23"/>
        <v>1577.3199999999943</v>
      </c>
      <c r="C850">
        <v>2218</v>
      </c>
      <c r="M850" s="9">
        <f t="shared" si="24"/>
        <v>1.5</v>
      </c>
    </row>
    <row r="851" spans="2:13" ht="12.75">
      <c r="B851">
        <f t="shared" si="23"/>
        <v>1577.3299999999942</v>
      </c>
      <c r="C851">
        <v>2219.5</v>
      </c>
      <c r="M851" s="9">
        <f t="shared" si="24"/>
        <v>1.5</v>
      </c>
    </row>
    <row r="852" spans="2:13" ht="12.75">
      <c r="B852">
        <f t="shared" si="23"/>
        <v>1577.3399999999942</v>
      </c>
      <c r="C852">
        <v>2221</v>
      </c>
      <c r="M852" s="9">
        <f t="shared" si="24"/>
        <v>1.5</v>
      </c>
    </row>
    <row r="853" spans="2:13" ht="12.75">
      <c r="B853">
        <f t="shared" si="23"/>
        <v>1577.3499999999942</v>
      </c>
      <c r="C853">
        <v>2222.5</v>
      </c>
      <c r="M853" s="9">
        <f t="shared" si="24"/>
        <v>1.5</v>
      </c>
    </row>
    <row r="854" spans="2:13" ht="12.75">
      <c r="B854">
        <f t="shared" si="23"/>
        <v>1577.3599999999942</v>
      </c>
      <c r="C854">
        <v>2224</v>
      </c>
      <c r="M854" s="9">
        <f t="shared" si="24"/>
        <v>1.5</v>
      </c>
    </row>
    <row r="855" spans="2:13" ht="12.75">
      <c r="B855">
        <f t="shared" si="23"/>
        <v>1577.3699999999942</v>
      </c>
      <c r="C855">
        <v>2225.5</v>
      </c>
      <c r="M855" s="9">
        <f t="shared" si="24"/>
        <v>1.5</v>
      </c>
    </row>
    <row r="856" spans="2:13" ht="12.75">
      <c r="B856">
        <f t="shared" si="23"/>
        <v>1577.3799999999942</v>
      </c>
      <c r="C856">
        <v>2227</v>
      </c>
      <c r="M856" s="9">
        <f t="shared" si="24"/>
        <v>1.5</v>
      </c>
    </row>
    <row r="857" spans="2:13" ht="12.75">
      <c r="B857">
        <f t="shared" si="23"/>
        <v>1577.3899999999942</v>
      </c>
      <c r="C857">
        <v>2228.5</v>
      </c>
      <c r="M857" s="9">
        <f t="shared" si="24"/>
        <v>1.5</v>
      </c>
    </row>
    <row r="858" spans="2:13" ht="12.75">
      <c r="B858">
        <f t="shared" si="23"/>
        <v>1577.3999999999942</v>
      </c>
      <c r="C858">
        <v>2230</v>
      </c>
      <c r="D858">
        <v>2231.4</v>
      </c>
      <c r="E858">
        <v>2232.8</v>
      </c>
      <c r="F858">
        <v>2234.2</v>
      </c>
      <c r="G858">
        <v>2235.6</v>
      </c>
      <c r="H858">
        <v>2237</v>
      </c>
      <c r="I858">
        <v>2238.4</v>
      </c>
      <c r="J858">
        <v>2239.8</v>
      </c>
      <c r="K858">
        <v>2241.2</v>
      </c>
      <c r="L858">
        <v>2242.6</v>
      </c>
      <c r="M858" s="9">
        <f t="shared" si="24"/>
        <v>1.5</v>
      </c>
    </row>
    <row r="859" spans="2:13" ht="12.75">
      <c r="B859">
        <f t="shared" si="23"/>
        <v>1577.4099999999942</v>
      </c>
      <c r="C859">
        <v>2231.4</v>
      </c>
      <c r="M859" s="9">
        <f t="shared" si="24"/>
        <v>1.400000000000091</v>
      </c>
    </row>
    <row r="860" spans="2:13" ht="12.75">
      <c r="B860">
        <f t="shared" si="23"/>
        <v>1577.4199999999942</v>
      </c>
      <c r="C860">
        <v>2232.8</v>
      </c>
      <c r="M860" s="9">
        <f t="shared" si="24"/>
        <v>1.400000000000091</v>
      </c>
    </row>
    <row r="861" spans="2:13" ht="12.75">
      <c r="B861">
        <f t="shared" si="23"/>
        <v>1577.4299999999942</v>
      </c>
      <c r="C861">
        <v>2234.2</v>
      </c>
      <c r="M861" s="9">
        <f t="shared" si="24"/>
        <v>1.3999999999996362</v>
      </c>
    </row>
    <row r="862" spans="2:13" ht="12.75">
      <c r="B862">
        <f t="shared" si="23"/>
        <v>1577.4399999999941</v>
      </c>
      <c r="C862">
        <v>2235.6</v>
      </c>
      <c r="M862" s="9">
        <f t="shared" si="24"/>
        <v>1.400000000000091</v>
      </c>
    </row>
    <row r="863" spans="2:13" ht="12.75">
      <c r="B863">
        <f t="shared" si="23"/>
        <v>1577.4499999999941</v>
      </c>
      <c r="C863">
        <v>2237</v>
      </c>
      <c r="M863" s="9">
        <f t="shared" si="24"/>
        <v>1.400000000000091</v>
      </c>
    </row>
    <row r="864" spans="2:13" ht="12.75">
      <c r="B864">
        <f t="shared" si="23"/>
        <v>1577.4599999999941</v>
      </c>
      <c r="C864">
        <v>2238.4</v>
      </c>
      <c r="M864" s="9">
        <f t="shared" si="24"/>
        <v>1.400000000000091</v>
      </c>
    </row>
    <row r="865" spans="2:13" ht="12.75">
      <c r="B865">
        <f t="shared" si="23"/>
        <v>1577.4699999999941</v>
      </c>
      <c r="C865">
        <v>2239.8</v>
      </c>
      <c r="M865" s="9">
        <f t="shared" si="24"/>
        <v>1.400000000000091</v>
      </c>
    </row>
    <row r="866" spans="2:13" ht="12.75">
      <c r="B866">
        <f t="shared" si="23"/>
        <v>1577.479999999994</v>
      </c>
      <c r="C866">
        <v>2241.2</v>
      </c>
      <c r="M866" s="9">
        <f t="shared" si="24"/>
        <v>1.3999999999996362</v>
      </c>
    </row>
    <row r="867" spans="2:13" ht="12.75">
      <c r="B867">
        <f t="shared" si="23"/>
        <v>1577.489999999994</v>
      </c>
      <c r="C867">
        <v>2242.6</v>
      </c>
      <c r="M867" s="9">
        <f t="shared" si="24"/>
        <v>1.400000000000091</v>
      </c>
    </row>
    <row r="868" spans="2:13" ht="12.75">
      <c r="B868">
        <f t="shared" si="23"/>
        <v>1577.499999999994</v>
      </c>
      <c r="C868">
        <v>2244</v>
      </c>
      <c r="D868">
        <v>2245.4</v>
      </c>
      <c r="E868">
        <v>2246.8</v>
      </c>
      <c r="F868">
        <v>2248.2</v>
      </c>
      <c r="G868">
        <v>2249.6</v>
      </c>
      <c r="H868">
        <v>2251</v>
      </c>
      <c r="I868">
        <v>2252.4</v>
      </c>
      <c r="J868">
        <v>2253.8</v>
      </c>
      <c r="K868">
        <v>2255.2</v>
      </c>
      <c r="L868">
        <v>2256.6</v>
      </c>
      <c r="M868" s="9">
        <f t="shared" si="24"/>
        <v>1.400000000000091</v>
      </c>
    </row>
    <row r="869" spans="2:13" ht="12.75">
      <c r="B869">
        <f t="shared" si="23"/>
        <v>1577.509999999994</v>
      </c>
      <c r="C869">
        <v>2245.4</v>
      </c>
      <c r="M869" s="9">
        <f t="shared" si="24"/>
        <v>1.400000000000091</v>
      </c>
    </row>
    <row r="870" spans="2:13" ht="12.75">
      <c r="B870">
        <f t="shared" si="23"/>
        <v>1577.519999999994</v>
      </c>
      <c r="C870">
        <v>2246.8</v>
      </c>
      <c r="M870" s="9">
        <f t="shared" si="24"/>
        <v>1.400000000000091</v>
      </c>
    </row>
    <row r="871" spans="2:13" ht="12.75">
      <c r="B871">
        <f t="shared" si="23"/>
        <v>1577.529999999994</v>
      </c>
      <c r="C871">
        <v>2248.2</v>
      </c>
      <c r="M871" s="9">
        <f t="shared" si="24"/>
        <v>1.3999999999996362</v>
      </c>
    </row>
    <row r="872" spans="2:13" ht="12.75">
      <c r="B872">
        <f t="shared" si="23"/>
        <v>1577.539999999994</v>
      </c>
      <c r="C872">
        <v>2249.6</v>
      </c>
      <c r="M872" s="9">
        <f t="shared" si="24"/>
        <v>1.400000000000091</v>
      </c>
    </row>
    <row r="873" spans="2:13" ht="12.75">
      <c r="B873">
        <f t="shared" si="23"/>
        <v>1577.549999999994</v>
      </c>
      <c r="C873">
        <v>2251</v>
      </c>
      <c r="M873" s="9">
        <f t="shared" si="24"/>
        <v>1.400000000000091</v>
      </c>
    </row>
    <row r="874" spans="2:13" ht="12.75">
      <c r="B874">
        <f t="shared" si="23"/>
        <v>1577.559999999994</v>
      </c>
      <c r="C874">
        <v>2252.4</v>
      </c>
      <c r="M874" s="9">
        <f t="shared" si="24"/>
        <v>1.400000000000091</v>
      </c>
    </row>
    <row r="875" spans="2:13" ht="12.75">
      <c r="B875">
        <f t="shared" si="23"/>
        <v>1577.569999999994</v>
      </c>
      <c r="C875">
        <v>2253.8</v>
      </c>
      <c r="M875" s="9">
        <f t="shared" si="24"/>
        <v>1.400000000000091</v>
      </c>
    </row>
    <row r="876" spans="2:13" ht="12.75">
      <c r="B876">
        <f t="shared" si="23"/>
        <v>1577.579999999994</v>
      </c>
      <c r="C876">
        <v>2255.2</v>
      </c>
      <c r="M876" s="9">
        <f t="shared" si="24"/>
        <v>1.3999999999996362</v>
      </c>
    </row>
    <row r="877" spans="2:13" ht="12.75">
      <c r="B877">
        <f t="shared" si="23"/>
        <v>1577.589999999994</v>
      </c>
      <c r="C877">
        <v>2256.6</v>
      </c>
      <c r="M877" s="9">
        <f t="shared" si="24"/>
        <v>1.400000000000091</v>
      </c>
    </row>
    <row r="878" spans="2:13" ht="12.75">
      <c r="B878">
        <f t="shared" si="23"/>
        <v>1577.599999999994</v>
      </c>
      <c r="C878">
        <v>2258</v>
      </c>
      <c r="D878">
        <v>2259.5</v>
      </c>
      <c r="E878">
        <v>2261</v>
      </c>
      <c r="F878">
        <v>2262.5</v>
      </c>
      <c r="G878">
        <v>2264</v>
      </c>
      <c r="H878">
        <v>2265.5</v>
      </c>
      <c r="I878">
        <v>2267</v>
      </c>
      <c r="J878">
        <v>2268.5</v>
      </c>
      <c r="K878">
        <v>2270</v>
      </c>
      <c r="L878">
        <v>2271.5</v>
      </c>
      <c r="M878" s="9">
        <f t="shared" si="24"/>
        <v>1.400000000000091</v>
      </c>
    </row>
    <row r="879" spans="2:13" ht="12.75">
      <c r="B879">
        <f t="shared" si="23"/>
        <v>1577.609999999994</v>
      </c>
      <c r="C879">
        <v>2259.5</v>
      </c>
      <c r="M879" s="9">
        <f t="shared" si="24"/>
        <v>1.5</v>
      </c>
    </row>
    <row r="880" spans="2:13" ht="12.75">
      <c r="B880">
        <f t="shared" si="23"/>
        <v>1577.619999999994</v>
      </c>
      <c r="C880">
        <v>2261</v>
      </c>
      <c r="M880" s="9">
        <f t="shared" si="24"/>
        <v>1.5</v>
      </c>
    </row>
    <row r="881" spans="2:13" ht="12.75">
      <c r="B881">
        <f t="shared" si="23"/>
        <v>1577.629999999994</v>
      </c>
      <c r="C881">
        <v>2262.5</v>
      </c>
      <c r="M881" s="9">
        <f t="shared" si="24"/>
        <v>1.5</v>
      </c>
    </row>
    <row r="882" spans="2:13" ht="12.75">
      <c r="B882">
        <f t="shared" si="23"/>
        <v>1577.639999999994</v>
      </c>
      <c r="C882">
        <v>2264</v>
      </c>
      <c r="M882" s="9">
        <f t="shared" si="24"/>
        <v>1.5</v>
      </c>
    </row>
    <row r="883" spans="2:13" ht="12.75">
      <c r="B883">
        <f t="shared" si="23"/>
        <v>1577.649999999994</v>
      </c>
      <c r="C883">
        <v>2265.5</v>
      </c>
      <c r="M883" s="9">
        <f t="shared" si="24"/>
        <v>1.5</v>
      </c>
    </row>
    <row r="884" spans="2:13" ht="12.75">
      <c r="B884">
        <f t="shared" si="23"/>
        <v>1577.659999999994</v>
      </c>
      <c r="C884">
        <v>2267</v>
      </c>
      <c r="M884" s="9">
        <f t="shared" si="24"/>
        <v>1.5</v>
      </c>
    </row>
    <row r="885" spans="2:13" ht="12.75">
      <c r="B885">
        <f t="shared" si="23"/>
        <v>1577.669999999994</v>
      </c>
      <c r="C885">
        <v>2268.5</v>
      </c>
      <c r="M885" s="9">
        <f t="shared" si="24"/>
        <v>1.5</v>
      </c>
    </row>
    <row r="886" spans="2:13" ht="12.75">
      <c r="B886">
        <f t="shared" si="23"/>
        <v>1577.679999999994</v>
      </c>
      <c r="C886">
        <v>2270</v>
      </c>
      <c r="M886" s="9">
        <f t="shared" si="24"/>
        <v>1.5</v>
      </c>
    </row>
    <row r="887" spans="2:13" ht="12.75">
      <c r="B887">
        <f t="shared" si="23"/>
        <v>1577.689999999994</v>
      </c>
      <c r="C887">
        <v>2271.5</v>
      </c>
      <c r="M887" s="9">
        <f t="shared" si="24"/>
        <v>1.5</v>
      </c>
    </row>
    <row r="888" spans="2:13" ht="12.75">
      <c r="B888">
        <f t="shared" si="23"/>
        <v>1577.699999999994</v>
      </c>
      <c r="C888">
        <v>2273</v>
      </c>
      <c r="D888">
        <v>2274.4</v>
      </c>
      <c r="E888">
        <v>2275.8</v>
      </c>
      <c r="F888">
        <v>2277.2</v>
      </c>
      <c r="G888">
        <v>2278.6</v>
      </c>
      <c r="H888">
        <v>2280</v>
      </c>
      <c r="I888">
        <v>2281.4</v>
      </c>
      <c r="J888">
        <v>2282.8</v>
      </c>
      <c r="K888">
        <v>2284.2</v>
      </c>
      <c r="L888">
        <v>2285.6</v>
      </c>
      <c r="M888" s="9">
        <f t="shared" si="24"/>
        <v>1.5</v>
      </c>
    </row>
    <row r="889" spans="2:13" ht="12.75">
      <c r="B889">
        <f t="shared" si="23"/>
        <v>1577.709999999994</v>
      </c>
      <c r="C889">
        <v>2274.4</v>
      </c>
      <c r="M889" s="9">
        <f t="shared" si="24"/>
        <v>1.400000000000091</v>
      </c>
    </row>
    <row r="890" spans="2:13" ht="12.75">
      <c r="B890">
        <f t="shared" si="23"/>
        <v>1577.719999999994</v>
      </c>
      <c r="C890">
        <v>2275.8</v>
      </c>
      <c r="M890" s="9">
        <f t="shared" si="24"/>
        <v>1.400000000000091</v>
      </c>
    </row>
    <row r="891" spans="2:13" ht="12.75">
      <c r="B891">
        <f aca="true" t="shared" si="25" ref="B891:B954">B890+0.01</f>
        <v>1577.7299999999939</v>
      </c>
      <c r="C891">
        <v>2277.2</v>
      </c>
      <c r="M891" s="9">
        <f t="shared" si="24"/>
        <v>1.3999999999996362</v>
      </c>
    </row>
    <row r="892" spans="2:13" ht="12.75">
      <c r="B892">
        <f t="shared" si="25"/>
        <v>1577.7399999999939</v>
      </c>
      <c r="C892">
        <v>2278.6</v>
      </c>
      <c r="M892" s="9">
        <f t="shared" si="24"/>
        <v>1.400000000000091</v>
      </c>
    </row>
    <row r="893" spans="2:13" ht="12.75">
      <c r="B893">
        <f t="shared" si="25"/>
        <v>1577.7499999999939</v>
      </c>
      <c r="C893">
        <v>2280</v>
      </c>
      <c r="M893" s="9">
        <f t="shared" si="24"/>
        <v>1.400000000000091</v>
      </c>
    </row>
    <row r="894" spans="2:13" ht="12.75">
      <c r="B894">
        <f t="shared" si="25"/>
        <v>1577.7599999999939</v>
      </c>
      <c r="C894">
        <v>2281.4</v>
      </c>
      <c r="M894" s="9">
        <f t="shared" si="24"/>
        <v>1.400000000000091</v>
      </c>
    </row>
    <row r="895" spans="2:13" ht="12.75">
      <c r="B895">
        <f t="shared" si="25"/>
        <v>1577.7699999999938</v>
      </c>
      <c r="C895">
        <v>2282.8</v>
      </c>
      <c r="M895" s="9">
        <f t="shared" si="24"/>
        <v>1.400000000000091</v>
      </c>
    </row>
    <row r="896" spans="2:13" ht="12.75">
      <c r="B896">
        <f t="shared" si="25"/>
        <v>1577.7799999999938</v>
      </c>
      <c r="C896">
        <v>2284.2</v>
      </c>
      <c r="M896" s="9">
        <f t="shared" si="24"/>
        <v>1.3999999999996362</v>
      </c>
    </row>
    <row r="897" spans="2:13" ht="12.75">
      <c r="B897">
        <f t="shared" si="25"/>
        <v>1577.7899999999938</v>
      </c>
      <c r="C897">
        <v>2285.6</v>
      </c>
      <c r="M897" s="9">
        <f t="shared" si="24"/>
        <v>1.400000000000091</v>
      </c>
    </row>
    <row r="898" spans="2:13" ht="12.75">
      <c r="B898">
        <f t="shared" si="25"/>
        <v>1577.7999999999938</v>
      </c>
      <c r="C898">
        <v>2287</v>
      </c>
      <c r="D898">
        <v>2288.4</v>
      </c>
      <c r="E898">
        <v>2289.8</v>
      </c>
      <c r="F898">
        <v>2291.2</v>
      </c>
      <c r="G898">
        <v>2292.6</v>
      </c>
      <c r="H898">
        <v>2294</v>
      </c>
      <c r="I898">
        <v>2295.4</v>
      </c>
      <c r="J898">
        <v>2296.8</v>
      </c>
      <c r="K898">
        <v>2298.2</v>
      </c>
      <c r="L898">
        <v>2299.6</v>
      </c>
      <c r="M898" s="9">
        <f t="shared" si="24"/>
        <v>1.400000000000091</v>
      </c>
    </row>
    <row r="899" spans="2:13" ht="12.75">
      <c r="B899">
        <f t="shared" si="25"/>
        <v>1577.8099999999938</v>
      </c>
      <c r="C899">
        <v>2288.4</v>
      </c>
      <c r="M899" s="9">
        <f t="shared" si="24"/>
        <v>1.400000000000091</v>
      </c>
    </row>
    <row r="900" spans="2:13" ht="12.75">
      <c r="B900">
        <f t="shared" si="25"/>
        <v>1577.8199999999938</v>
      </c>
      <c r="C900">
        <v>2289.8</v>
      </c>
      <c r="M900" s="9">
        <f t="shared" si="24"/>
        <v>1.400000000000091</v>
      </c>
    </row>
    <row r="901" spans="2:13" ht="12.75">
      <c r="B901">
        <f t="shared" si="25"/>
        <v>1577.8299999999938</v>
      </c>
      <c r="C901">
        <v>2291.2</v>
      </c>
      <c r="M901" s="9">
        <f t="shared" si="24"/>
        <v>1.3999999999996362</v>
      </c>
    </row>
    <row r="902" spans="2:13" ht="12.75">
      <c r="B902">
        <f t="shared" si="25"/>
        <v>1577.8399999999938</v>
      </c>
      <c r="C902">
        <v>2292.6</v>
      </c>
      <c r="M902" s="9">
        <f t="shared" si="24"/>
        <v>1.400000000000091</v>
      </c>
    </row>
    <row r="903" spans="2:13" ht="12.75">
      <c r="B903">
        <f t="shared" si="25"/>
        <v>1577.8499999999938</v>
      </c>
      <c r="C903">
        <v>2294</v>
      </c>
      <c r="M903" s="9">
        <f t="shared" si="24"/>
        <v>1.400000000000091</v>
      </c>
    </row>
    <row r="904" spans="2:13" ht="12.75">
      <c r="B904">
        <f t="shared" si="25"/>
        <v>1577.8599999999938</v>
      </c>
      <c r="C904">
        <v>2295.4</v>
      </c>
      <c r="M904" s="9">
        <f t="shared" si="24"/>
        <v>1.400000000000091</v>
      </c>
    </row>
    <row r="905" spans="2:13" ht="12.75">
      <c r="B905">
        <f t="shared" si="25"/>
        <v>1577.8699999999938</v>
      </c>
      <c r="C905">
        <v>2296.8</v>
      </c>
      <c r="M905" s="9">
        <f aca="true" t="shared" si="26" ref="M905:M968">C905-C904</f>
        <v>1.400000000000091</v>
      </c>
    </row>
    <row r="906" spans="2:13" ht="12.75">
      <c r="B906">
        <f t="shared" si="25"/>
        <v>1577.8799999999937</v>
      </c>
      <c r="C906">
        <v>2298.2</v>
      </c>
      <c r="M906" s="9">
        <f t="shared" si="26"/>
        <v>1.3999999999996362</v>
      </c>
    </row>
    <row r="907" spans="2:13" ht="12.75">
      <c r="B907">
        <f t="shared" si="25"/>
        <v>1577.8899999999937</v>
      </c>
      <c r="C907">
        <v>2299.6</v>
      </c>
      <c r="M907" s="9">
        <f t="shared" si="26"/>
        <v>1.400000000000091</v>
      </c>
    </row>
    <row r="908" spans="2:13" ht="12.75">
      <c r="B908">
        <f t="shared" si="25"/>
        <v>1577.8999999999937</v>
      </c>
      <c r="C908">
        <v>2301</v>
      </c>
      <c r="D908">
        <v>2302.5</v>
      </c>
      <c r="E908">
        <v>2304</v>
      </c>
      <c r="F908">
        <v>2305.5</v>
      </c>
      <c r="G908">
        <v>2307</v>
      </c>
      <c r="H908">
        <v>2308.5</v>
      </c>
      <c r="I908">
        <v>2310</v>
      </c>
      <c r="J908">
        <v>2311.5</v>
      </c>
      <c r="K908">
        <v>2313</v>
      </c>
      <c r="L908">
        <v>2314.5</v>
      </c>
      <c r="M908" s="9">
        <f t="shared" si="26"/>
        <v>1.400000000000091</v>
      </c>
    </row>
    <row r="909" spans="2:13" ht="12.75">
      <c r="B909">
        <f t="shared" si="25"/>
        <v>1577.9099999999937</v>
      </c>
      <c r="C909">
        <v>2302.5</v>
      </c>
      <c r="M909" s="9">
        <f t="shared" si="26"/>
        <v>1.5</v>
      </c>
    </row>
    <row r="910" spans="2:13" ht="12.75">
      <c r="B910">
        <f t="shared" si="25"/>
        <v>1577.9199999999937</v>
      </c>
      <c r="C910">
        <v>2304</v>
      </c>
      <c r="M910" s="9">
        <f t="shared" si="26"/>
        <v>1.5</v>
      </c>
    </row>
    <row r="911" spans="2:13" ht="12.75">
      <c r="B911">
        <f t="shared" si="25"/>
        <v>1577.9299999999937</v>
      </c>
      <c r="C911">
        <v>2305.5</v>
      </c>
      <c r="M911" s="9">
        <f t="shared" si="26"/>
        <v>1.5</v>
      </c>
    </row>
    <row r="912" spans="2:13" ht="12.75">
      <c r="B912">
        <f t="shared" si="25"/>
        <v>1577.9399999999937</v>
      </c>
      <c r="C912">
        <v>2307</v>
      </c>
      <c r="M912" s="9">
        <f t="shared" si="26"/>
        <v>1.5</v>
      </c>
    </row>
    <row r="913" spans="2:13" ht="12.75">
      <c r="B913">
        <f t="shared" si="25"/>
        <v>1577.9499999999937</v>
      </c>
      <c r="C913">
        <v>2308.5</v>
      </c>
      <c r="M913" s="9">
        <f t="shared" si="26"/>
        <v>1.5</v>
      </c>
    </row>
    <row r="914" spans="2:13" ht="12.75">
      <c r="B914">
        <f t="shared" si="25"/>
        <v>1577.9599999999937</v>
      </c>
      <c r="C914">
        <v>2310</v>
      </c>
      <c r="M914" s="9">
        <f t="shared" si="26"/>
        <v>1.5</v>
      </c>
    </row>
    <row r="915" spans="2:13" ht="12.75">
      <c r="B915">
        <f t="shared" si="25"/>
        <v>1577.9699999999937</v>
      </c>
      <c r="C915">
        <v>2311.5</v>
      </c>
      <c r="M915" s="9">
        <f t="shared" si="26"/>
        <v>1.5</v>
      </c>
    </row>
    <row r="916" spans="2:13" ht="12.75">
      <c r="B916">
        <f t="shared" si="25"/>
        <v>1577.9799999999937</v>
      </c>
      <c r="C916">
        <v>2313</v>
      </c>
      <c r="M916" s="9">
        <f t="shared" si="26"/>
        <v>1.5</v>
      </c>
    </row>
    <row r="917" spans="2:13" ht="12.75">
      <c r="B917">
        <f t="shared" si="25"/>
        <v>1577.9899999999936</v>
      </c>
      <c r="C917">
        <v>2314.5</v>
      </c>
      <c r="M917" s="9">
        <f t="shared" si="26"/>
        <v>1.5</v>
      </c>
    </row>
    <row r="918" spans="2:13" ht="12.75">
      <c r="B918">
        <f t="shared" si="25"/>
        <v>1577.9999999999936</v>
      </c>
      <c r="C918">
        <v>2316</v>
      </c>
      <c r="D918">
        <v>2317.4</v>
      </c>
      <c r="E918">
        <v>2318.8</v>
      </c>
      <c r="F918">
        <v>2320.2</v>
      </c>
      <c r="G918">
        <v>2321.6</v>
      </c>
      <c r="H918">
        <v>2323</v>
      </c>
      <c r="I918">
        <v>2324.4</v>
      </c>
      <c r="J918">
        <v>2325.8</v>
      </c>
      <c r="K918">
        <v>2327.2</v>
      </c>
      <c r="L918">
        <v>2328.6</v>
      </c>
      <c r="M918" s="9">
        <f t="shared" si="26"/>
        <v>1.5</v>
      </c>
    </row>
    <row r="919" spans="2:13" ht="12.75">
      <c r="B919">
        <f t="shared" si="25"/>
        <v>1578.0099999999936</v>
      </c>
      <c r="C919">
        <v>2317.4</v>
      </c>
      <c r="M919" s="9">
        <f t="shared" si="26"/>
        <v>1.400000000000091</v>
      </c>
    </row>
    <row r="920" spans="2:13" ht="12.75">
      <c r="B920">
        <f t="shared" si="25"/>
        <v>1578.0199999999936</v>
      </c>
      <c r="C920">
        <v>2318.8</v>
      </c>
      <c r="M920" s="9">
        <f t="shared" si="26"/>
        <v>1.400000000000091</v>
      </c>
    </row>
    <row r="921" spans="2:13" ht="12.75">
      <c r="B921">
        <f t="shared" si="25"/>
        <v>1578.0299999999936</v>
      </c>
      <c r="C921">
        <v>2320.2</v>
      </c>
      <c r="M921" s="9">
        <f t="shared" si="26"/>
        <v>1.3999999999996362</v>
      </c>
    </row>
    <row r="922" spans="2:13" ht="12.75">
      <c r="B922">
        <f t="shared" si="25"/>
        <v>1578.0399999999936</v>
      </c>
      <c r="C922">
        <v>2321.6</v>
      </c>
      <c r="M922" s="9">
        <f t="shared" si="26"/>
        <v>1.400000000000091</v>
      </c>
    </row>
    <row r="923" spans="2:13" ht="12.75">
      <c r="B923">
        <f t="shared" si="25"/>
        <v>1578.0499999999936</v>
      </c>
      <c r="C923">
        <v>2323</v>
      </c>
      <c r="M923" s="9">
        <f t="shared" si="26"/>
        <v>1.400000000000091</v>
      </c>
    </row>
    <row r="924" spans="2:13" ht="12.75">
      <c r="B924">
        <f t="shared" si="25"/>
        <v>1578.0599999999936</v>
      </c>
      <c r="C924">
        <v>2324.4</v>
      </c>
      <c r="M924" s="9">
        <f t="shared" si="26"/>
        <v>1.400000000000091</v>
      </c>
    </row>
    <row r="925" spans="2:13" ht="12.75">
      <c r="B925">
        <f t="shared" si="25"/>
        <v>1578.0699999999936</v>
      </c>
      <c r="C925">
        <v>2325.8</v>
      </c>
      <c r="M925" s="9">
        <f t="shared" si="26"/>
        <v>1.400000000000091</v>
      </c>
    </row>
    <row r="926" spans="2:13" ht="12.75">
      <c r="B926">
        <f t="shared" si="25"/>
        <v>1578.0799999999936</v>
      </c>
      <c r="C926">
        <v>2327.2</v>
      </c>
      <c r="M926" s="9">
        <f t="shared" si="26"/>
        <v>1.3999999999996362</v>
      </c>
    </row>
    <row r="927" spans="2:13" ht="12.75">
      <c r="B927">
        <f t="shared" si="25"/>
        <v>1578.0899999999936</v>
      </c>
      <c r="C927">
        <v>2328.6</v>
      </c>
      <c r="M927" s="9">
        <f t="shared" si="26"/>
        <v>1.400000000000091</v>
      </c>
    </row>
    <row r="928" spans="2:13" ht="12.75">
      <c r="B928">
        <f t="shared" si="25"/>
        <v>1578.0999999999935</v>
      </c>
      <c r="C928">
        <v>2330</v>
      </c>
      <c r="D928">
        <v>2331.4</v>
      </c>
      <c r="E928">
        <v>2332.8</v>
      </c>
      <c r="F928">
        <v>2334.2</v>
      </c>
      <c r="G928">
        <v>2335.6</v>
      </c>
      <c r="H928">
        <v>2337</v>
      </c>
      <c r="I928">
        <v>2338.4</v>
      </c>
      <c r="J928">
        <v>2339.8</v>
      </c>
      <c r="K928">
        <v>2341.2</v>
      </c>
      <c r="L928">
        <v>2342.6</v>
      </c>
      <c r="M928" s="9">
        <f t="shared" si="26"/>
        <v>1.400000000000091</v>
      </c>
    </row>
    <row r="929" spans="2:13" ht="12.75">
      <c r="B929">
        <f t="shared" si="25"/>
        <v>1578.1099999999935</v>
      </c>
      <c r="C929">
        <v>2331.4</v>
      </c>
      <c r="M929" s="9">
        <f t="shared" si="26"/>
        <v>1.400000000000091</v>
      </c>
    </row>
    <row r="930" spans="2:13" ht="12.75">
      <c r="B930">
        <f t="shared" si="25"/>
        <v>1578.1199999999935</v>
      </c>
      <c r="C930">
        <v>2332.8</v>
      </c>
      <c r="M930" s="9">
        <f t="shared" si="26"/>
        <v>1.400000000000091</v>
      </c>
    </row>
    <row r="931" spans="2:13" ht="12.75">
      <c r="B931">
        <f t="shared" si="25"/>
        <v>1578.1299999999935</v>
      </c>
      <c r="C931">
        <v>2334.2</v>
      </c>
      <c r="M931" s="9">
        <f t="shared" si="26"/>
        <v>1.3999999999996362</v>
      </c>
    </row>
    <row r="932" spans="2:13" ht="12.75">
      <c r="B932">
        <f t="shared" si="25"/>
        <v>1578.1399999999935</v>
      </c>
      <c r="C932">
        <v>2335.6</v>
      </c>
      <c r="M932" s="9">
        <f t="shared" si="26"/>
        <v>1.400000000000091</v>
      </c>
    </row>
    <row r="933" spans="2:13" ht="12.75">
      <c r="B933">
        <f t="shared" si="25"/>
        <v>1578.1499999999935</v>
      </c>
      <c r="C933">
        <v>2337</v>
      </c>
      <c r="M933" s="9">
        <f t="shared" si="26"/>
        <v>1.400000000000091</v>
      </c>
    </row>
    <row r="934" spans="2:13" ht="12.75">
      <c r="B934">
        <f t="shared" si="25"/>
        <v>1578.1599999999935</v>
      </c>
      <c r="C934">
        <v>2338.4</v>
      </c>
      <c r="M934" s="9">
        <f t="shared" si="26"/>
        <v>1.400000000000091</v>
      </c>
    </row>
    <row r="935" spans="2:13" ht="12.75">
      <c r="B935">
        <f t="shared" si="25"/>
        <v>1578.1699999999935</v>
      </c>
      <c r="C935">
        <v>2339.8</v>
      </c>
      <c r="M935" s="9">
        <f t="shared" si="26"/>
        <v>1.400000000000091</v>
      </c>
    </row>
    <row r="936" spans="2:13" ht="12.75">
      <c r="B936">
        <f t="shared" si="25"/>
        <v>1578.1799999999935</v>
      </c>
      <c r="C936">
        <v>2341.2</v>
      </c>
      <c r="M936" s="9">
        <f t="shared" si="26"/>
        <v>1.3999999999996362</v>
      </c>
    </row>
    <row r="937" spans="2:13" ht="12.75">
      <c r="B937">
        <f t="shared" si="25"/>
        <v>1578.1899999999935</v>
      </c>
      <c r="C937">
        <v>2342.6</v>
      </c>
      <c r="M937" s="9">
        <f t="shared" si="26"/>
        <v>1.400000000000091</v>
      </c>
    </row>
    <row r="938" spans="2:13" ht="12.75">
      <c r="B938">
        <f t="shared" si="25"/>
        <v>1578.1999999999935</v>
      </c>
      <c r="C938">
        <v>2344</v>
      </c>
      <c r="D938">
        <v>2345.4</v>
      </c>
      <c r="E938">
        <v>2346.8</v>
      </c>
      <c r="F938">
        <v>2348.2</v>
      </c>
      <c r="G938">
        <v>2349.6</v>
      </c>
      <c r="H938">
        <v>2351</v>
      </c>
      <c r="I938">
        <v>2352.4</v>
      </c>
      <c r="J938">
        <v>2353.8</v>
      </c>
      <c r="K938">
        <v>2355.2</v>
      </c>
      <c r="L938">
        <v>2356.6</v>
      </c>
      <c r="M938" s="9">
        <f t="shared" si="26"/>
        <v>1.400000000000091</v>
      </c>
    </row>
    <row r="939" spans="2:13" ht="12.75">
      <c r="B939">
        <f t="shared" si="25"/>
        <v>1578.2099999999934</v>
      </c>
      <c r="C939">
        <v>2345.4</v>
      </c>
      <c r="M939" s="9">
        <f t="shared" si="26"/>
        <v>1.400000000000091</v>
      </c>
    </row>
    <row r="940" spans="2:13" ht="12.75">
      <c r="B940">
        <f t="shared" si="25"/>
        <v>1578.2199999999934</v>
      </c>
      <c r="C940">
        <v>2346.8</v>
      </c>
      <c r="M940" s="9">
        <f t="shared" si="26"/>
        <v>1.400000000000091</v>
      </c>
    </row>
    <row r="941" spans="2:13" ht="12.75">
      <c r="B941">
        <f t="shared" si="25"/>
        <v>1578.2299999999934</v>
      </c>
      <c r="C941">
        <v>2348.2</v>
      </c>
      <c r="M941" s="9">
        <f t="shared" si="26"/>
        <v>1.3999999999996362</v>
      </c>
    </row>
    <row r="942" spans="2:13" ht="12.75">
      <c r="B942">
        <f t="shared" si="25"/>
        <v>1578.2399999999934</v>
      </c>
      <c r="C942">
        <v>2349.6</v>
      </c>
      <c r="M942" s="9">
        <f t="shared" si="26"/>
        <v>1.400000000000091</v>
      </c>
    </row>
    <row r="943" spans="2:13" ht="12.75">
      <c r="B943">
        <f t="shared" si="25"/>
        <v>1578.2499999999934</v>
      </c>
      <c r="C943">
        <v>2351</v>
      </c>
      <c r="M943" s="9">
        <f t="shared" si="26"/>
        <v>1.400000000000091</v>
      </c>
    </row>
    <row r="944" spans="2:13" ht="12.75">
      <c r="B944">
        <f t="shared" si="25"/>
        <v>1578.2599999999934</v>
      </c>
      <c r="C944">
        <v>2352.4</v>
      </c>
      <c r="M944" s="9">
        <f t="shared" si="26"/>
        <v>1.400000000000091</v>
      </c>
    </row>
    <row r="945" spans="2:13" ht="12.75">
      <c r="B945">
        <f t="shared" si="25"/>
        <v>1578.2699999999934</v>
      </c>
      <c r="C945">
        <v>2353.8</v>
      </c>
      <c r="M945" s="9">
        <f t="shared" si="26"/>
        <v>1.400000000000091</v>
      </c>
    </row>
    <row r="946" spans="2:13" ht="12.75">
      <c r="B946">
        <f t="shared" si="25"/>
        <v>1578.2799999999934</v>
      </c>
      <c r="C946">
        <v>2355.2</v>
      </c>
      <c r="M946" s="9">
        <f t="shared" si="26"/>
        <v>1.3999999999996362</v>
      </c>
    </row>
    <row r="947" spans="2:13" ht="12.75">
      <c r="B947">
        <f t="shared" si="25"/>
        <v>1578.2899999999934</v>
      </c>
      <c r="C947">
        <v>2356.6</v>
      </c>
      <c r="M947" s="9">
        <f t="shared" si="26"/>
        <v>1.400000000000091</v>
      </c>
    </row>
    <row r="948" spans="2:13" ht="12.75">
      <c r="B948">
        <f t="shared" si="25"/>
        <v>1578.2999999999934</v>
      </c>
      <c r="C948">
        <v>2358</v>
      </c>
      <c r="D948">
        <v>2359.3</v>
      </c>
      <c r="E948">
        <v>2360.6</v>
      </c>
      <c r="F948">
        <v>2361.9</v>
      </c>
      <c r="G948">
        <v>2363.2</v>
      </c>
      <c r="H948">
        <v>2364.5</v>
      </c>
      <c r="I948">
        <v>2365.8</v>
      </c>
      <c r="J948">
        <v>2367.1</v>
      </c>
      <c r="K948">
        <v>2368.4</v>
      </c>
      <c r="L948">
        <v>2369.7</v>
      </c>
      <c r="M948" s="9">
        <f t="shared" si="26"/>
        <v>1.400000000000091</v>
      </c>
    </row>
    <row r="949" spans="2:13" ht="12.75">
      <c r="B949">
        <f t="shared" si="25"/>
        <v>1578.3099999999934</v>
      </c>
      <c r="C949">
        <v>2359.3</v>
      </c>
      <c r="M949" s="9">
        <f t="shared" si="26"/>
        <v>1.300000000000182</v>
      </c>
    </row>
    <row r="950" spans="2:13" ht="12.75">
      <c r="B950">
        <f t="shared" si="25"/>
        <v>1578.3199999999933</v>
      </c>
      <c r="C950">
        <v>2360.6</v>
      </c>
      <c r="M950" s="9">
        <f t="shared" si="26"/>
        <v>1.2999999999997272</v>
      </c>
    </row>
    <row r="951" spans="2:13" ht="12.75">
      <c r="B951">
        <f t="shared" si="25"/>
        <v>1578.3299999999933</v>
      </c>
      <c r="C951">
        <v>2361.9</v>
      </c>
      <c r="M951" s="9">
        <f t="shared" si="26"/>
        <v>1.300000000000182</v>
      </c>
    </row>
    <row r="952" spans="2:13" ht="12.75">
      <c r="B952">
        <f t="shared" si="25"/>
        <v>1578.3399999999933</v>
      </c>
      <c r="C952">
        <v>2363.2</v>
      </c>
      <c r="M952" s="9">
        <f t="shared" si="26"/>
        <v>1.2999999999997272</v>
      </c>
    </row>
    <row r="953" spans="2:13" ht="12.75">
      <c r="B953">
        <f t="shared" si="25"/>
        <v>1578.3499999999933</v>
      </c>
      <c r="C953">
        <v>2364.5</v>
      </c>
      <c r="M953" s="9">
        <f t="shared" si="26"/>
        <v>1.300000000000182</v>
      </c>
    </row>
    <row r="954" spans="2:13" ht="12.75">
      <c r="B954">
        <f t="shared" si="25"/>
        <v>1578.3599999999933</v>
      </c>
      <c r="C954">
        <v>2365.8</v>
      </c>
      <c r="M954" s="9">
        <f t="shared" si="26"/>
        <v>1.300000000000182</v>
      </c>
    </row>
    <row r="955" spans="2:13" ht="12.75">
      <c r="B955">
        <f aca="true" t="shared" si="27" ref="B955:B1018">B954+0.01</f>
        <v>1578.3699999999933</v>
      </c>
      <c r="C955">
        <v>2367.1</v>
      </c>
      <c r="M955" s="9">
        <f t="shared" si="26"/>
        <v>1.2999999999997272</v>
      </c>
    </row>
    <row r="956" spans="2:13" ht="12.75">
      <c r="B956">
        <f t="shared" si="27"/>
        <v>1578.3799999999933</v>
      </c>
      <c r="C956">
        <v>2368.4</v>
      </c>
      <c r="M956" s="9">
        <f t="shared" si="26"/>
        <v>1.300000000000182</v>
      </c>
    </row>
    <row r="957" spans="2:13" ht="12.75">
      <c r="B957">
        <f t="shared" si="27"/>
        <v>1578.3899999999933</v>
      </c>
      <c r="C957">
        <v>2369.7</v>
      </c>
      <c r="M957" s="9">
        <f t="shared" si="26"/>
        <v>1.2999999999997272</v>
      </c>
    </row>
    <row r="958" spans="2:13" ht="12.75">
      <c r="B958">
        <f t="shared" si="27"/>
        <v>1578.3999999999933</v>
      </c>
      <c r="C958">
        <v>2371</v>
      </c>
      <c r="D958">
        <v>2372.4</v>
      </c>
      <c r="E958">
        <v>2373.8</v>
      </c>
      <c r="F958">
        <v>2375.2</v>
      </c>
      <c r="G958">
        <v>2376.6</v>
      </c>
      <c r="H958">
        <v>2378</v>
      </c>
      <c r="I958">
        <v>2379.4</v>
      </c>
      <c r="J958">
        <v>2380.8</v>
      </c>
      <c r="K958">
        <v>2382.2</v>
      </c>
      <c r="L958">
        <v>2383.6</v>
      </c>
      <c r="M958" s="9">
        <f t="shared" si="26"/>
        <v>1.300000000000182</v>
      </c>
    </row>
    <row r="959" spans="2:13" ht="12.75">
      <c r="B959">
        <f t="shared" si="27"/>
        <v>1578.4099999999933</v>
      </c>
      <c r="C959">
        <v>2372.4</v>
      </c>
      <c r="M959" s="9">
        <f t="shared" si="26"/>
        <v>1.400000000000091</v>
      </c>
    </row>
    <row r="960" spans="2:13" ht="12.75">
      <c r="B960">
        <f t="shared" si="27"/>
        <v>1578.4199999999933</v>
      </c>
      <c r="C960">
        <v>2373.8</v>
      </c>
      <c r="M960" s="9">
        <f t="shared" si="26"/>
        <v>1.400000000000091</v>
      </c>
    </row>
    <row r="961" spans="2:13" ht="12.75">
      <c r="B961">
        <f t="shared" si="27"/>
        <v>1578.4299999999932</v>
      </c>
      <c r="C961">
        <v>2375.2</v>
      </c>
      <c r="M961" s="9">
        <f t="shared" si="26"/>
        <v>1.3999999999996362</v>
      </c>
    </row>
    <row r="962" spans="2:13" ht="12.75">
      <c r="B962">
        <f t="shared" si="27"/>
        <v>1578.4399999999932</v>
      </c>
      <c r="C962">
        <v>2376.6</v>
      </c>
      <c r="M962" s="9">
        <f t="shared" si="26"/>
        <v>1.400000000000091</v>
      </c>
    </row>
    <row r="963" spans="2:13" ht="12.75">
      <c r="B963">
        <f t="shared" si="27"/>
        <v>1578.4499999999932</v>
      </c>
      <c r="C963">
        <v>2378</v>
      </c>
      <c r="M963" s="9">
        <f t="shared" si="26"/>
        <v>1.400000000000091</v>
      </c>
    </row>
    <row r="964" spans="2:13" ht="12.75">
      <c r="B964">
        <f t="shared" si="27"/>
        <v>1578.4599999999932</v>
      </c>
      <c r="C964">
        <v>2379.4</v>
      </c>
      <c r="M964" s="9">
        <f t="shared" si="26"/>
        <v>1.400000000000091</v>
      </c>
    </row>
    <row r="965" spans="2:13" ht="12.75">
      <c r="B965">
        <f t="shared" si="27"/>
        <v>1578.4699999999932</v>
      </c>
      <c r="C965">
        <v>2380.8</v>
      </c>
      <c r="M965" s="9">
        <f t="shared" si="26"/>
        <v>1.400000000000091</v>
      </c>
    </row>
    <row r="966" spans="2:13" ht="12.75">
      <c r="B966">
        <f t="shared" si="27"/>
        <v>1578.4799999999932</v>
      </c>
      <c r="C966">
        <v>2382.2</v>
      </c>
      <c r="M966" s="9">
        <f t="shared" si="26"/>
        <v>1.3999999999996362</v>
      </c>
    </row>
    <row r="967" spans="2:13" ht="12.75">
      <c r="B967">
        <f t="shared" si="27"/>
        <v>1578.4899999999932</v>
      </c>
      <c r="C967">
        <v>2383.6</v>
      </c>
      <c r="M967" s="9">
        <f t="shared" si="26"/>
        <v>1.400000000000091</v>
      </c>
    </row>
    <row r="968" spans="2:13" ht="12.75">
      <c r="B968">
        <f t="shared" si="27"/>
        <v>1578.4999999999932</v>
      </c>
      <c r="C968">
        <v>2385</v>
      </c>
      <c r="D968">
        <v>2386.4</v>
      </c>
      <c r="E968">
        <v>2387.8</v>
      </c>
      <c r="F968">
        <v>2389.2</v>
      </c>
      <c r="G968">
        <v>2390.6</v>
      </c>
      <c r="H968">
        <v>2392</v>
      </c>
      <c r="I968">
        <v>2393.4</v>
      </c>
      <c r="J968">
        <v>2394.8</v>
      </c>
      <c r="K968">
        <v>2396.2</v>
      </c>
      <c r="L968">
        <v>2397.6</v>
      </c>
      <c r="M968" s="9">
        <f t="shared" si="26"/>
        <v>1.400000000000091</v>
      </c>
    </row>
    <row r="969" spans="2:13" ht="12.75">
      <c r="B969">
        <f t="shared" si="27"/>
        <v>1578.5099999999932</v>
      </c>
      <c r="C969">
        <v>2386.4</v>
      </c>
      <c r="M969" s="9">
        <f aca="true" t="shared" si="28" ref="M969:M1032">C969-C968</f>
        <v>1.400000000000091</v>
      </c>
    </row>
    <row r="970" spans="2:13" ht="12.75">
      <c r="B970">
        <f t="shared" si="27"/>
        <v>1578.5199999999932</v>
      </c>
      <c r="C970">
        <v>2387.8</v>
      </c>
      <c r="M970" s="9">
        <f t="shared" si="28"/>
        <v>1.400000000000091</v>
      </c>
    </row>
    <row r="971" spans="2:13" ht="12.75">
      <c r="B971">
        <f t="shared" si="27"/>
        <v>1578.5299999999932</v>
      </c>
      <c r="C971">
        <v>2389.2</v>
      </c>
      <c r="M971" s="9">
        <f t="shared" si="28"/>
        <v>1.3999999999996362</v>
      </c>
    </row>
    <row r="972" spans="2:13" ht="12.75">
      <c r="B972">
        <f t="shared" si="27"/>
        <v>1578.5399999999931</v>
      </c>
      <c r="C972">
        <v>2390.6</v>
      </c>
      <c r="M972" s="9">
        <f t="shared" si="28"/>
        <v>1.400000000000091</v>
      </c>
    </row>
    <row r="973" spans="2:13" ht="12.75">
      <c r="B973">
        <f t="shared" si="27"/>
        <v>1578.5499999999931</v>
      </c>
      <c r="C973">
        <v>2392</v>
      </c>
      <c r="M973" s="9">
        <f t="shared" si="28"/>
        <v>1.400000000000091</v>
      </c>
    </row>
    <row r="974" spans="2:13" ht="12.75">
      <c r="B974">
        <f t="shared" si="27"/>
        <v>1578.5599999999931</v>
      </c>
      <c r="C974">
        <v>2393.4</v>
      </c>
      <c r="M974" s="9">
        <f t="shared" si="28"/>
        <v>1.400000000000091</v>
      </c>
    </row>
    <row r="975" spans="2:13" ht="12.75">
      <c r="B975">
        <f t="shared" si="27"/>
        <v>1578.5699999999931</v>
      </c>
      <c r="C975">
        <v>2394.8</v>
      </c>
      <c r="M975" s="9">
        <f t="shared" si="28"/>
        <v>1.400000000000091</v>
      </c>
    </row>
    <row r="976" spans="2:13" ht="12.75">
      <c r="B976">
        <f t="shared" si="27"/>
        <v>1578.579999999993</v>
      </c>
      <c r="C976">
        <v>2396.2</v>
      </c>
      <c r="M976" s="9">
        <f t="shared" si="28"/>
        <v>1.3999999999996362</v>
      </c>
    </row>
    <row r="977" spans="2:13" ht="12.75">
      <c r="B977">
        <f t="shared" si="27"/>
        <v>1578.589999999993</v>
      </c>
      <c r="C977">
        <v>2397.6</v>
      </c>
      <c r="M977" s="9">
        <f t="shared" si="28"/>
        <v>1.400000000000091</v>
      </c>
    </row>
    <row r="978" spans="2:13" ht="12.75">
      <c r="B978">
        <f t="shared" si="27"/>
        <v>1578.599999999993</v>
      </c>
      <c r="C978">
        <v>2399</v>
      </c>
      <c r="D978">
        <v>2400.4</v>
      </c>
      <c r="E978">
        <v>2401.8</v>
      </c>
      <c r="F978">
        <v>2403.2</v>
      </c>
      <c r="G978">
        <v>2404.6</v>
      </c>
      <c r="H978">
        <v>2406</v>
      </c>
      <c r="I978">
        <v>2407.4</v>
      </c>
      <c r="J978">
        <v>2408.8</v>
      </c>
      <c r="K978">
        <v>2410.2</v>
      </c>
      <c r="L978">
        <v>2411.6</v>
      </c>
      <c r="M978" s="9">
        <f t="shared" si="28"/>
        <v>1.400000000000091</v>
      </c>
    </row>
    <row r="979" spans="2:13" ht="12.75">
      <c r="B979">
        <f t="shared" si="27"/>
        <v>1578.609999999993</v>
      </c>
      <c r="C979">
        <v>2400.4</v>
      </c>
      <c r="M979" s="9">
        <f t="shared" si="28"/>
        <v>1.400000000000091</v>
      </c>
    </row>
    <row r="980" spans="2:13" ht="12.75">
      <c r="B980">
        <f t="shared" si="27"/>
        <v>1578.619999999993</v>
      </c>
      <c r="C980">
        <v>2401.8</v>
      </c>
      <c r="M980" s="9">
        <f t="shared" si="28"/>
        <v>1.400000000000091</v>
      </c>
    </row>
    <row r="981" spans="2:13" ht="12.75">
      <c r="B981">
        <f t="shared" si="27"/>
        <v>1578.629999999993</v>
      </c>
      <c r="C981">
        <v>2403.2</v>
      </c>
      <c r="M981" s="9">
        <f t="shared" si="28"/>
        <v>1.3999999999996362</v>
      </c>
    </row>
    <row r="982" spans="2:13" ht="12.75">
      <c r="B982">
        <f t="shared" si="27"/>
        <v>1578.639999999993</v>
      </c>
      <c r="C982">
        <v>2404.6</v>
      </c>
      <c r="M982" s="9">
        <f t="shared" si="28"/>
        <v>1.400000000000091</v>
      </c>
    </row>
    <row r="983" spans="2:13" ht="12.75">
      <c r="B983">
        <f t="shared" si="27"/>
        <v>1578.649999999993</v>
      </c>
      <c r="C983">
        <v>2406</v>
      </c>
      <c r="M983" s="9">
        <f t="shared" si="28"/>
        <v>1.400000000000091</v>
      </c>
    </row>
    <row r="984" spans="2:13" ht="12.75">
      <c r="B984">
        <f t="shared" si="27"/>
        <v>1578.659999999993</v>
      </c>
      <c r="C984">
        <v>2407.4</v>
      </c>
      <c r="M984" s="9">
        <f t="shared" si="28"/>
        <v>1.400000000000091</v>
      </c>
    </row>
    <row r="985" spans="2:13" ht="12.75">
      <c r="B985">
        <f t="shared" si="27"/>
        <v>1578.669999999993</v>
      </c>
      <c r="C985">
        <v>2408.8</v>
      </c>
      <c r="M985" s="9">
        <f t="shared" si="28"/>
        <v>1.400000000000091</v>
      </c>
    </row>
    <row r="986" spans="2:13" ht="12.75">
      <c r="B986">
        <f t="shared" si="27"/>
        <v>1578.679999999993</v>
      </c>
      <c r="C986">
        <v>2410.2</v>
      </c>
      <c r="M986" s="9">
        <f t="shared" si="28"/>
        <v>1.3999999999996362</v>
      </c>
    </row>
    <row r="987" spans="2:13" ht="12.75">
      <c r="B987">
        <f t="shared" si="27"/>
        <v>1578.689999999993</v>
      </c>
      <c r="C987">
        <v>2411.6</v>
      </c>
      <c r="M987" s="9">
        <f t="shared" si="28"/>
        <v>1.400000000000091</v>
      </c>
    </row>
    <row r="988" spans="2:13" ht="12.75">
      <c r="B988">
        <f t="shared" si="27"/>
        <v>1578.699999999993</v>
      </c>
      <c r="C988">
        <v>2413</v>
      </c>
      <c r="D988">
        <v>2414.4</v>
      </c>
      <c r="E988">
        <v>2415.8</v>
      </c>
      <c r="F988">
        <v>2417.2</v>
      </c>
      <c r="G988">
        <v>2418.6</v>
      </c>
      <c r="H988">
        <v>2420</v>
      </c>
      <c r="I988">
        <v>2421.4</v>
      </c>
      <c r="J988">
        <v>2422.8</v>
      </c>
      <c r="K988">
        <v>2424.2</v>
      </c>
      <c r="L988">
        <v>2425.6</v>
      </c>
      <c r="M988" s="9">
        <f t="shared" si="28"/>
        <v>1.400000000000091</v>
      </c>
    </row>
    <row r="989" spans="2:13" ht="12.75">
      <c r="B989">
        <f t="shared" si="27"/>
        <v>1578.709999999993</v>
      </c>
      <c r="C989">
        <v>2414.4</v>
      </c>
      <c r="M989" s="9">
        <f t="shared" si="28"/>
        <v>1.400000000000091</v>
      </c>
    </row>
    <row r="990" spans="2:13" ht="12.75">
      <c r="B990">
        <f t="shared" si="27"/>
        <v>1578.719999999993</v>
      </c>
      <c r="C990">
        <v>2415.8</v>
      </c>
      <c r="M990" s="9">
        <f t="shared" si="28"/>
        <v>1.400000000000091</v>
      </c>
    </row>
    <row r="991" spans="2:13" ht="12.75">
      <c r="B991">
        <f t="shared" si="27"/>
        <v>1578.729999999993</v>
      </c>
      <c r="C991">
        <v>2417.2</v>
      </c>
      <c r="M991" s="9">
        <f t="shared" si="28"/>
        <v>1.3999999999996362</v>
      </c>
    </row>
    <row r="992" spans="2:13" ht="12.75">
      <c r="B992">
        <f t="shared" si="27"/>
        <v>1578.739999999993</v>
      </c>
      <c r="C992">
        <v>2418.6</v>
      </c>
      <c r="M992" s="9">
        <f t="shared" si="28"/>
        <v>1.400000000000091</v>
      </c>
    </row>
    <row r="993" spans="2:13" ht="12.75">
      <c r="B993">
        <f t="shared" si="27"/>
        <v>1578.749999999993</v>
      </c>
      <c r="C993">
        <v>2420</v>
      </c>
      <c r="M993" s="9">
        <f t="shared" si="28"/>
        <v>1.400000000000091</v>
      </c>
    </row>
    <row r="994" spans="2:13" ht="12.75">
      <c r="B994">
        <f t="shared" si="27"/>
        <v>1578.759999999993</v>
      </c>
      <c r="C994">
        <v>2421.4</v>
      </c>
      <c r="M994" s="9">
        <f t="shared" si="28"/>
        <v>1.400000000000091</v>
      </c>
    </row>
    <row r="995" spans="2:13" ht="12.75">
      <c r="B995">
        <f t="shared" si="27"/>
        <v>1578.769999999993</v>
      </c>
      <c r="C995">
        <v>2422.8</v>
      </c>
      <c r="M995" s="9">
        <f t="shared" si="28"/>
        <v>1.400000000000091</v>
      </c>
    </row>
    <row r="996" spans="2:13" ht="12.75">
      <c r="B996">
        <f t="shared" si="27"/>
        <v>1578.779999999993</v>
      </c>
      <c r="C996">
        <v>2424.2</v>
      </c>
      <c r="M996" s="9">
        <f t="shared" si="28"/>
        <v>1.3999999999996362</v>
      </c>
    </row>
    <row r="997" spans="2:13" ht="12.75">
      <c r="B997">
        <f t="shared" si="27"/>
        <v>1578.789999999993</v>
      </c>
      <c r="C997">
        <v>2425.6</v>
      </c>
      <c r="M997" s="9">
        <f t="shared" si="28"/>
        <v>1.400000000000091</v>
      </c>
    </row>
    <row r="998" spans="2:13" ht="12.75">
      <c r="B998">
        <f t="shared" si="27"/>
        <v>1578.799999999993</v>
      </c>
      <c r="C998">
        <v>2427</v>
      </c>
      <c r="D998">
        <v>2428.4</v>
      </c>
      <c r="E998">
        <v>2429.8</v>
      </c>
      <c r="F998">
        <v>2431.2</v>
      </c>
      <c r="G998">
        <v>2432.6</v>
      </c>
      <c r="H998">
        <v>2434</v>
      </c>
      <c r="I998">
        <v>2435.4</v>
      </c>
      <c r="J998">
        <v>2436.8</v>
      </c>
      <c r="K998">
        <v>2438.2</v>
      </c>
      <c r="L998">
        <v>2439.6</v>
      </c>
      <c r="M998" s="9">
        <f t="shared" si="28"/>
        <v>1.400000000000091</v>
      </c>
    </row>
    <row r="999" spans="2:13" ht="12.75">
      <c r="B999">
        <f t="shared" si="27"/>
        <v>1578.809999999993</v>
      </c>
      <c r="C999">
        <v>2428.4</v>
      </c>
      <c r="M999" s="9">
        <f t="shared" si="28"/>
        <v>1.400000000000091</v>
      </c>
    </row>
    <row r="1000" spans="2:13" ht="12.75">
      <c r="B1000">
        <f t="shared" si="27"/>
        <v>1578.819999999993</v>
      </c>
      <c r="C1000">
        <v>2429.8</v>
      </c>
      <c r="M1000" s="9">
        <f t="shared" si="28"/>
        <v>1.400000000000091</v>
      </c>
    </row>
    <row r="1001" spans="2:13" ht="12.75">
      <c r="B1001">
        <f t="shared" si="27"/>
        <v>1578.8299999999929</v>
      </c>
      <c r="C1001">
        <v>2431.2</v>
      </c>
      <c r="M1001" s="9">
        <f t="shared" si="28"/>
        <v>1.3999999999996362</v>
      </c>
    </row>
    <row r="1002" spans="2:13" ht="12.75">
      <c r="B1002">
        <f t="shared" si="27"/>
        <v>1578.8399999999929</v>
      </c>
      <c r="C1002">
        <v>2432.6</v>
      </c>
      <c r="M1002" s="9">
        <f t="shared" si="28"/>
        <v>1.400000000000091</v>
      </c>
    </row>
    <row r="1003" spans="2:13" ht="12.75">
      <c r="B1003">
        <f t="shared" si="27"/>
        <v>1578.8499999999929</v>
      </c>
      <c r="C1003">
        <v>2434</v>
      </c>
      <c r="M1003" s="9">
        <f t="shared" si="28"/>
        <v>1.400000000000091</v>
      </c>
    </row>
    <row r="1004" spans="2:13" ht="12.75">
      <c r="B1004">
        <f t="shared" si="27"/>
        <v>1578.8599999999929</v>
      </c>
      <c r="C1004">
        <v>2435.4</v>
      </c>
      <c r="M1004" s="9">
        <f t="shared" si="28"/>
        <v>1.400000000000091</v>
      </c>
    </row>
    <row r="1005" spans="2:13" ht="12.75">
      <c r="B1005">
        <f t="shared" si="27"/>
        <v>1578.8699999999928</v>
      </c>
      <c r="C1005">
        <v>2436.8</v>
      </c>
      <c r="M1005" s="9">
        <f t="shared" si="28"/>
        <v>1.400000000000091</v>
      </c>
    </row>
    <row r="1006" spans="2:13" ht="12.75">
      <c r="B1006">
        <f t="shared" si="27"/>
        <v>1578.8799999999928</v>
      </c>
      <c r="C1006">
        <v>2438.2</v>
      </c>
      <c r="M1006" s="9">
        <f t="shared" si="28"/>
        <v>1.3999999999996362</v>
      </c>
    </row>
    <row r="1007" spans="2:13" ht="12.75">
      <c r="B1007">
        <f t="shared" si="27"/>
        <v>1578.8899999999928</v>
      </c>
      <c r="C1007">
        <v>2439.6</v>
      </c>
      <c r="M1007" s="9">
        <f t="shared" si="28"/>
        <v>1.400000000000091</v>
      </c>
    </row>
    <row r="1008" spans="2:13" ht="12.75">
      <c r="B1008">
        <f t="shared" si="27"/>
        <v>1578.8999999999928</v>
      </c>
      <c r="C1008">
        <v>2441</v>
      </c>
      <c r="D1008">
        <v>2442.4</v>
      </c>
      <c r="E1008">
        <v>2443.8</v>
      </c>
      <c r="F1008">
        <v>2445.2</v>
      </c>
      <c r="G1008">
        <v>2446.6</v>
      </c>
      <c r="H1008">
        <v>2448</v>
      </c>
      <c r="I1008">
        <v>2449.4</v>
      </c>
      <c r="J1008">
        <v>2450.8</v>
      </c>
      <c r="K1008">
        <v>2452.2</v>
      </c>
      <c r="L1008">
        <v>2453.6</v>
      </c>
      <c r="M1008" s="9">
        <f t="shared" si="28"/>
        <v>1.400000000000091</v>
      </c>
    </row>
    <row r="1009" spans="2:13" ht="12.75">
      <c r="B1009">
        <f t="shared" si="27"/>
        <v>1578.9099999999928</v>
      </c>
      <c r="C1009">
        <v>2442.4</v>
      </c>
      <c r="M1009" s="9">
        <f t="shared" si="28"/>
        <v>1.400000000000091</v>
      </c>
    </row>
    <row r="1010" spans="2:13" ht="12.75">
      <c r="B1010">
        <f t="shared" si="27"/>
        <v>1578.9199999999928</v>
      </c>
      <c r="C1010">
        <v>2443.8</v>
      </c>
      <c r="M1010" s="9">
        <f t="shared" si="28"/>
        <v>1.400000000000091</v>
      </c>
    </row>
    <row r="1011" spans="2:13" ht="12.75">
      <c r="B1011">
        <f t="shared" si="27"/>
        <v>1578.9299999999928</v>
      </c>
      <c r="C1011">
        <v>2445.2</v>
      </c>
      <c r="M1011" s="9">
        <f t="shared" si="28"/>
        <v>1.3999999999996362</v>
      </c>
    </row>
    <row r="1012" spans="2:13" ht="12.75">
      <c r="B1012">
        <f t="shared" si="27"/>
        <v>1578.9399999999928</v>
      </c>
      <c r="C1012">
        <v>2446.6</v>
      </c>
      <c r="M1012" s="9">
        <f t="shared" si="28"/>
        <v>1.400000000000091</v>
      </c>
    </row>
    <row r="1013" spans="2:13" ht="12.75">
      <c r="B1013">
        <f t="shared" si="27"/>
        <v>1578.9499999999928</v>
      </c>
      <c r="C1013">
        <v>2448</v>
      </c>
      <c r="M1013" s="9">
        <f t="shared" si="28"/>
        <v>1.400000000000091</v>
      </c>
    </row>
    <row r="1014" spans="2:13" ht="12.75">
      <c r="B1014">
        <f t="shared" si="27"/>
        <v>1578.9599999999928</v>
      </c>
      <c r="C1014">
        <v>2449.4</v>
      </c>
      <c r="M1014" s="9">
        <f t="shared" si="28"/>
        <v>1.400000000000091</v>
      </c>
    </row>
    <row r="1015" spans="2:13" ht="12.75">
      <c r="B1015">
        <f t="shared" si="27"/>
        <v>1578.9699999999928</v>
      </c>
      <c r="C1015">
        <v>2450.8</v>
      </c>
      <c r="M1015" s="9">
        <f t="shared" si="28"/>
        <v>1.400000000000091</v>
      </c>
    </row>
    <row r="1016" spans="2:13" ht="12.75">
      <c r="B1016">
        <f t="shared" si="27"/>
        <v>1578.9799999999927</v>
      </c>
      <c r="C1016">
        <v>2452.2</v>
      </c>
      <c r="M1016" s="9">
        <f t="shared" si="28"/>
        <v>1.3999999999996362</v>
      </c>
    </row>
    <row r="1017" spans="2:13" ht="12.75">
      <c r="B1017">
        <f t="shared" si="27"/>
        <v>1578.9899999999927</v>
      </c>
      <c r="C1017">
        <v>2453.6</v>
      </c>
      <c r="M1017" s="9">
        <f t="shared" si="28"/>
        <v>1.400000000000091</v>
      </c>
    </row>
    <row r="1018" spans="2:13" ht="12.75">
      <c r="B1018">
        <f t="shared" si="27"/>
        <v>1578.9999999999927</v>
      </c>
      <c r="C1018">
        <v>2455</v>
      </c>
      <c r="D1018">
        <v>2456.4</v>
      </c>
      <c r="E1018">
        <v>2457.8</v>
      </c>
      <c r="F1018">
        <v>2459.2</v>
      </c>
      <c r="G1018">
        <v>2460.6</v>
      </c>
      <c r="H1018">
        <v>2462</v>
      </c>
      <c r="I1018">
        <v>2463.4</v>
      </c>
      <c r="J1018">
        <v>2464.8</v>
      </c>
      <c r="K1018">
        <v>2466.2</v>
      </c>
      <c r="L1018">
        <v>2467.6</v>
      </c>
      <c r="M1018" s="9">
        <f t="shared" si="28"/>
        <v>1.400000000000091</v>
      </c>
    </row>
    <row r="1019" spans="2:13" ht="12.75">
      <c r="B1019">
        <f aca="true" t="shared" si="29" ref="B1019:B1082">B1018+0.01</f>
        <v>1579.0099999999927</v>
      </c>
      <c r="C1019">
        <v>2456.4</v>
      </c>
      <c r="M1019" s="9">
        <f t="shared" si="28"/>
        <v>1.400000000000091</v>
      </c>
    </row>
    <row r="1020" spans="2:13" ht="12.75">
      <c r="B1020">
        <f t="shared" si="29"/>
        <v>1579.0199999999927</v>
      </c>
      <c r="C1020">
        <v>2457.8</v>
      </c>
      <c r="M1020" s="9">
        <f t="shared" si="28"/>
        <v>1.400000000000091</v>
      </c>
    </row>
    <row r="1021" spans="2:13" ht="12.75">
      <c r="B1021">
        <f t="shared" si="29"/>
        <v>1579.0299999999927</v>
      </c>
      <c r="C1021">
        <v>2459.2</v>
      </c>
      <c r="M1021" s="9">
        <f t="shared" si="28"/>
        <v>1.3999999999996362</v>
      </c>
    </row>
    <row r="1022" spans="2:13" ht="12.75">
      <c r="B1022">
        <f t="shared" si="29"/>
        <v>1579.0399999999927</v>
      </c>
      <c r="C1022">
        <v>2460.6</v>
      </c>
      <c r="M1022" s="9">
        <f t="shared" si="28"/>
        <v>1.400000000000091</v>
      </c>
    </row>
    <row r="1023" spans="2:13" ht="12.75">
      <c r="B1023">
        <f t="shared" si="29"/>
        <v>1579.0499999999927</v>
      </c>
      <c r="C1023">
        <v>2462</v>
      </c>
      <c r="M1023" s="9">
        <f t="shared" si="28"/>
        <v>1.400000000000091</v>
      </c>
    </row>
    <row r="1024" spans="2:13" ht="12.75">
      <c r="B1024">
        <f t="shared" si="29"/>
        <v>1579.0599999999927</v>
      </c>
      <c r="C1024">
        <v>2463.4</v>
      </c>
      <c r="M1024" s="9">
        <f t="shared" si="28"/>
        <v>1.400000000000091</v>
      </c>
    </row>
    <row r="1025" spans="2:13" ht="12.75">
      <c r="B1025">
        <f t="shared" si="29"/>
        <v>1579.0699999999927</v>
      </c>
      <c r="C1025">
        <v>2464.8</v>
      </c>
      <c r="M1025" s="9">
        <f t="shared" si="28"/>
        <v>1.400000000000091</v>
      </c>
    </row>
    <row r="1026" spans="2:13" ht="12.75">
      <c r="B1026">
        <f t="shared" si="29"/>
        <v>1579.0799999999927</v>
      </c>
      <c r="C1026">
        <v>2466.2</v>
      </c>
      <c r="M1026" s="9">
        <f t="shared" si="28"/>
        <v>1.3999999999996362</v>
      </c>
    </row>
    <row r="1027" spans="2:13" ht="12.75">
      <c r="B1027">
        <f t="shared" si="29"/>
        <v>1579.0899999999926</v>
      </c>
      <c r="C1027">
        <v>2467.6</v>
      </c>
      <c r="M1027" s="9">
        <f t="shared" si="28"/>
        <v>1.400000000000091</v>
      </c>
    </row>
    <row r="1028" spans="2:13" ht="12.75">
      <c r="B1028">
        <f t="shared" si="29"/>
        <v>1579.0999999999926</v>
      </c>
      <c r="C1028">
        <v>2469</v>
      </c>
      <c r="D1028">
        <v>2470.4</v>
      </c>
      <c r="E1028">
        <v>2471.8</v>
      </c>
      <c r="F1028">
        <v>2473.2</v>
      </c>
      <c r="G1028">
        <v>2474.6</v>
      </c>
      <c r="H1028">
        <v>2476</v>
      </c>
      <c r="I1028">
        <v>2477.4</v>
      </c>
      <c r="J1028">
        <v>2478.8</v>
      </c>
      <c r="K1028">
        <v>2480.2</v>
      </c>
      <c r="L1028">
        <v>2481.6</v>
      </c>
      <c r="M1028" s="9">
        <f t="shared" si="28"/>
        <v>1.400000000000091</v>
      </c>
    </row>
    <row r="1029" spans="2:13" ht="12.75">
      <c r="B1029">
        <f t="shared" si="29"/>
        <v>1579.1099999999926</v>
      </c>
      <c r="C1029">
        <v>2470.4</v>
      </c>
      <c r="M1029" s="9">
        <f t="shared" si="28"/>
        <v>1.400000000000091</v>
      </c>
    </row>
    <row r="1030" spans="2:13" ht="12.75">
      <c r="B1030">
        <f t="shared" si="29"/>
        <v>1579.1199999999926</v>
      </c>
      <c r="C1030">
        <v>2471.8</v>
      </c>
      <c r="M1030" s="9">
        <f t="shared" si="28"/>
        <v>1.400000000000091</v>
      </c>
    </row>
    <row r="1031" spans="2:13" ht="12.75">
      <c r="B1031">
        <f t="shared" si="29"/>
        <v>1579.1299999999926</v>
      </c>
      <c r="C1031">
        <v>2473.2</v>
      </c>
      <c r="M1031" s="9">
        <f t="shared" si="28"/>
        <v>1.3999999999996362</v>
      </c>
    </row>
    <row r="1032" spans="2:13" ht="12.75">
      <c r="B1032">
        <f t="shared" si="29"/>
        <v>1579.1399999999926</v>
      </c>
      <c r="C1032">
        <v>2474.6</v>
      </c>
      <c r="M1032" s="9">
        <f t="shared" si="28"/>
        <v>1.400000000000091</v>
      </c>
    </row>
    <row r="1033" spans="2:13" ht="12.75">
      <c r="B1033">
        <f t="shared" si="29"/>
        <v>1579.1499999999926</v>
      </c>
      <c r="C1033">
        <v>2476</v>
      </c>
      <c r="M1033" s="9">
        <f aca="true" t="shared" si="30" ref="M1033:M1096">C1033-C1032</f>
        <v>1.400000000000091</v>
      </c>
    </row>
    <row r="1034" spans="2:13" ht="12.75">
      <c r="B1034">
        <f t="shared" si="29"/>
        <v>1579.1599999999926</v>
      </c>
      <c r="C1034">
        <v>2477.4</v>
      </c>
      <c r="M1034" s="9">
        <f t="shared" si="30"/>
        <v>1.400000000000091</v>
      </c>
    </row>
    <row r="1035" spans="2:13" ht="12.75">
      <c r="B1035">
        <f t="shared" si="29"/>
        <v>1579.1699999999926</v>
      </c>
      <c r="C1035">
        <v>2478.8</v>
      </c>
      <c r="M1035" s="9">
        <f t="shared" si="30"/>
        <v>1.400000000000091</v>
      </c>
    </row>
    <row r="1036" spans="2:13" ht="12.75">
      <c r="B1036">
        <f t="shared" si="29"/>
        <v>1579.1799999999926</v>
      </c>
      <c r="C1036">
        <v>2480.2</v>
      </c>
      <c r="M1036" s="9">
        <f t="shared" si="30"/>
        <v>1.3999999999996362</v>
      </c>
    </row>
    <row r="1037" spans="2:13" ht="12.75">
      <c r="B1037">
        <f t="shared" si="29"/>
        <v>1579.1899999999926</v>
      </c>
      <c r="C1037">
        <v>2481.6</v>
      </c>
      <c r="M1037" s="9">
        <f t="shared" si="30"/>
        <v>1.400000000000091</v>
      </c>
    </row>
    <row r="1038" spans="2:13" ht="12.75">
      <c r="B1038">
        <f t="shared" si="29"/>
        <v>1579.1999999999925</v>
      </c>
      <c r="C1038">
        <v>2483</v>
      </c>
      <c r="D1038">
        <v>2484.4</v>
      </c>
      <c r="E1038">
        <v>2485.8</v>
      </c>
      <c r="F1038">
        <v>2487.2</v>
      </c>
      <c r="G1038">
        <v>2488.6</v>
      </c>
      <c r="H1038">
        <v>2490</v>
      </c>
      <c r="I1038">
        <v>2491.4</v>
      </c>
      <c r="J1038">
        <v>2492.8</v>
      </c>
      <c r="K1038">
        <v>2494.2</v>
      </c>
      <c r="L1038">
        <v>2495.6</v>
      </c>
      <c r="M1038" s="9">
        <f t="shared" si="30"/>
        <v>1.400000000000091</v>
      </c>
    </row>
    <row r="1039" spans="2:13" ht="12.75">
      <c r="B1039">
        <f t="shared" si="29"/>
        <v>1579.2099999999925</v>
      </c>
      <c r="C1039">
        <v>2484.4</v>
      </c>
      <c r="M1039" s="9">
        <f t="shared" si="30"/>
        <v>1.400000000000091</v>
      </c>
    </row>
    <row r="1040" spans="2:13" ht="12.75">
      <c r="B1040">
        <f t="shared" si="29"/>
        <v>1579.2199999999925</v>
      </c>
      <c r="C1040">
        <v>2485.8</v>
      </c>
      <c r="M1040" s="9">
        <f t="shared" si="30"/>
        <v>1.400000000000091</v>
      </c>
    </row>
    <row r="1041" spans="2:13" ht="12.75">
      <c r="B1041">
        <f t="shared" si="29"/>
        <v>1579.2299999999925</v>
      </c>
      <c r="C1041">
        <v>2487.2</v>
      </c>
      <c r="M1041" s="9">
        <f t="shared" si="30"/>
        <v>1.3999999999996362</v>
      </c>
    </row>
    <row r="1042" spans="2:13" ht="12.75">
      <c r="B1042">
        <f t="shared" si="29"/>
        <v>1579.2399999999925</v>
      </c>
      <c r="C1042">
        <v>2488.6</v>
      </c>
      <c r="M1042" s="9">
        <f t="shared" si="30"/>
        <v>1.400000000000091</v>
      </c>
    </row>
    <row r="1043" spans="2:13" ht="12.75">
      <c r="B1043">
        <f t="shared" si="29"/>
        <v>1579.2499999999925</v>
      </c>
      <c r="C1043">
        <v>2490</v>
      </c>
      <c r="M1043" s="9">
        <f t="shared" si="30"/>
        <v>1.400000000000091</v>
      </c>
    </row>
    <row r="1044" spans="2:13" ht="12.75">
      <c r="B1044">
        <f t="shared" si="29"/>
        <v>1579.2599999999925</v>
      </c>
      <c r="C1044">
        <v>2491.4</v>
      </c>
      <c r="M1044" s="9">
        <f t="shared" si="30"/>
        <v>1.400000000000091</v>
      </c>
    </row>
    <row r="1045" spans="2:13" ht="12.75">
      <c r="B1045">
        <f t="shared" si="29"/>
        <v>1579.2699999999925</v>
      </c>
      <c r="C1045">
        <v>2492.8</v>
      </c>
      <c r="M1045" s="9">
        <f t="shared" si="30"/>
        <v>1.400000000000091</v>
      </c>
    </row>
    <row r="1046" spans="2:13" ht="12.75">
      <c r="B1046">
        <f t="shared" si="29"/>
        <v>1579.2799999999925</v>
      </c>
      <c r="C1046">
        <v>2494.2</v>
      </c>
      <c r="M1046" s="9">
        <f t="shared" si="30"/>
        <v>1.3999999999996362</v>
      </c>
    </row>
    <row r="1047" spans="2:13" ht="12.75">
      <c r="B1047">
        <f t="shared" si="29"/>
        <v>1579.2899999999925</v>
      </c>
      <c r="C1047">
        <v>2495.6</v>
      </c>
      <c r="M1047" s="9">
        <f t="shared" si="30"/>
        <v>1.400000000000091</v>
      </c>
    </row>
    <row r="1048" spans="2:13" ht="12.75">
      <c r="B1048">
        <f t="shared" si="29"/>
        <v>1579.2999999999925</v>
      </c>
      <c r="C1048">
        <v>2497</v>
      </c>
      <c r="D1048">
        <v>2498.4</v>
      </c>
      <c r="E1048">
        <v>2499.8</v>
      </c>
      <c r="F1048">
        <v>2501.2</v>
      </c>
      <c r="G1048">
        <v>2502.6</v>
      </c>
      <c r="H1048">
        <v>2504</v>
      </c>
      <c r="I1048">
        <v>2505.4</v>
      </c>
      <c r="J1048">
        <v>2506.8</v>
      </c>
      <c r="K1048">
        <v>2508.2</v>
      </c>
      <c r="L1048">
        <v>2509.6</v>
      </c>
      <c r="M1048" s="9">
        <f t="shared" si="30"/>
        <v>1.400000000000091</v>
      </c>
    </row>
    <row r="1049" spans="2:13" ht="12.75">
      <c r="B1049">
        <f t="shared" si="29"/>
        <v>1579.3099999999924</v>
      </c>
      <c r="C1049">
        <v>2498.4</v>
      </c>
      <c r="M1049" s="9">
        <f t="shared" si="30"/>
        <v>1.400000000000091</v>
      </c>
    </row>
    <row r="1050" spans="2:13" ht="12.75">
      <c r="B1050">
        <f t="shared" si="29"/>
        <v>1579.3199999999924</v>
      </c>
      <c r="C1050">
        <v>2499.8</v>
      </c>
      <c r="M1050" s="9">
        <f t="shared" si="30"/>
        <v>1.400000000000091</v>
      </c>
    </row>
    <row r="1051" spans="2:13" ht="12.75">
      <c r="B1051">
        <f t="shared" si="29"/>
        <v>1579.3299999999924</v>
      </c>
      <c r="C1051">
        <v>2501.2</v>
      </c>
      <c r="M1051" s="9">
        <f t="shared" si="30"/>
        <v>1.3999999999996362</v>
      </c>
    </row>
    <row r="1052" spans="2:13" ht="12.75">
      <c r="B1052">
        <f t="shared" si="29"/>
        <v>1579.3399999999924</v>
      </c>
      <c r="C1052">
        <v>2502.6</v>
      </c>
      <c r="M1052" s="9">
        <f t="shared" si="30"/>
        <v>1.400000000000091</v>
      </c>
    </row>
    <row r="1053" spans="2:13" ht="12.75">
      <c r="B1053">
        <f t="shared" si="29"/>
        <v>1579.3499999999924</v>
      </c>
      <c r="C1053">
        <v>2504</v>
      </c>
      <c r="M1053" s="9">
        <f t="shared" si="30"/>
        <v>1.400000000000091</v>
      </c>
    </row>
    <row r="1054" spans="2:13" ht="12.75">
      <c r="B1054">
        <f t="shared" si="29"/>
        <v>1579.3599999999924</v>
      </c>
      <c r="C1054">
        <v>2505.4</v>
      </c>
      <c r="M1054" s="9">
        <f t="shared" si="30"/>
        <v>1.400000000000091</v>
      </c>
    </row>
    <row r="1055" spans="2:13" ht="12.75">
      <c r="B1055">
        <f t="shared" si="29"/>
        <v>1579.3699999999924</v>
      </c>
      <c r="C1055">
        <v>2506.8</v>
      </c>
      <c r="M1055" s="9">
        <f t="shared" si="30"/>
        <v>1.400000000000091</v>
      </c>
    </row>
    <row r="1056" spans="2:13" ht="12.75">
      <c r="B1056">
        <f t="shared" si="29"/>
        <v>1579.3799999999924</v>
      </c>
      <c r="C1056">
        <v>2508.2</v>
      </c>
      <c r="M1056" s="9">
        <f t="shared" si="30"/>
        <v>1.3999999999996362</v>
      </c>
    </row>
    <row r="1057" spans="2:13" ht="12.75">
      <c r="B1057">
        <f t="shared" si="29"/>
        <v>1579.3899999999924</v>
      </c>
      <c r="C1057">
        <v>2509.6</v>
      </c>
      <c r="M1057" s="9">
        <f t="shared" si="30"/>
        <v>1.400000000000091</v>
      </c>
    </row>
    <row r="1058" spans="2:13" ht="12.75">
      <c r="B1058">
        <f t="shared" si="29"/>
        <v>1579.3999999999924</v>
      </c>
      <c r="C1058">
        <v>2511</v>
      </c>
      <c r="D1058">
        <v>2512.4</v>
      </c>
      <c r="E1058">
        <v>2513.8</v>
      </c>
      <c r="F1058">
        <v>2515.2</v>
      </c>
      <c r="G1058">
        <v>2516.6</v>
      </c>
      <c r="H1058">
        <v>2518</v>
      </c>
      <c r="I1058">
        <v>2519.4</v>
      </c>
      <c r="J1058">
        <v>2520.8</v>
      </c>
      <c r="K1058">
        <v>2522.2</v>
      </c>
      <c r="L1058">
        <v>2523.6</v>
      </c>
      <c r="M1058" s="9">
        <f t="shared" si="30"/>
        <v>1.400000000000091</v>
      </c>
    </row>
    <row r="1059" spans="2:13" ht="12.75">
      <c r="B1059">
        <f t="shared" si="29"/>
        <v>1579.4099999999924</v>
      </c>
      <c r="C1059">
        <v>2512.4</v>
      </c>
      <c r="M1059" s="9">
        <f t="shared" si="30"/>
        <v>1.400000000000091</v>
      </c>
    </row>
    <row r="1060" spans="2:13" ht="12.75">
      <c r="B1060">
        <f t="shared" si="29"/>
        <v>1579.4199999999923</v>
      </c>
      <c r="C1060">
        <v>2513.8</v>
      </c>
      <c r="M1060" s="9">
        <f t="shared" si="30"/>
        <v>1.400000000000091</v>
      </c>
    </row>
    <row r="1061" spans="2:13" ht="12.75">
      <c r="B1061">
        <f t="shared" si="29"/>
        <v>1579.4299999999923</v>
      </c>
      <c r="C1061">
        <v>2515.2</v>
      </c>
      <c r="M1061" s="9">
        <f t="shared" si="30"/>
        <v>1.3999999999996362</v>
      </c>
    </row>
    <row r="1062" spans="2:13" ht="12.75">
      <c r="B1062">
        <f t="shared" si="29"/>
        <v>1579.4399999999923</v>
      </c>
      <c r="C1062">
        <v>2516.6</v>
      </c>
      <c r="M1062" s="9">
        <f t="shared" si="30"/>
        <v>1.400000000000091</v>
      </c>
    </row>
    <row r="1063" spans="2:13" ht="12.75">
      <c r="B1063">
        <f t="shared" si="29"/>
        <v>1579.4499999999923</v>
      </c>
      <c r="C1063">
        <v>2518</v>
      </c>
      <c r="M1063" s="9">
        <f t="shared" si="30"/>
        <v>1.400000000000091</v>
      </c>
    </row>
    <row r="1064" spans="2:13" ht="12.75">
      <c r="B1064">
        <f t="shared" si="29"/>
        <v>1579.4599999999923</v>
      </c>
      <c r="C1064">
        <v>2519.4</v>
      </c>
      <c r="M1064" s="9">
        <f t="shared" si="30"/>
        <v>1.400000000000091</v>
      </c>
    </row>
    <row r="1065" spans="2:13" ht="12.75">
      <c r="B1065">
        <f t="shared" si="29"/>
        <v>1579.4699999999923</v>
      </c>
      <c r="C1065">
        <v>2520.8</v>
      </c>
      <c r="M1065" s="9">
        <f t="shared" si="30"/>
        <v>1.400000000000091</v>
      </c>
    </row>
    <row r="1066" spans="2:13" ht="12.75">
      <c r="B1066">
        <f t="shared" si="29"/>
        <v>1579.4799999999923</v>
      </c>
      <c r="C1066">
        <v>2522.2</v>
      </c>
      <c r="M1066" s="9">
        <f t="shared" si="30"/>
        <v>1.3999999999996362</v>
      </c>
    </row>
    <row r="1067" spans="2:13" ht="12.75">
      <c r="B1067">
        <f t="shared" si="29"/>
        <v>1579.4899999999923</v>
      </c>
      <c r="C1067">
        <v>2523.6</v>
      </c>
      <c r="M1067" s="9">
        <f t="shared" si="30"/>
        <v>1.400000000000091</v>
      </c>
    </row>
    <row r="1068" spans="2:13" ht="12.75">
      <c r="B1068">
        <f t="shared" si="29"/>
        <v>1579.4999999999923</v>
      </c>
      <c r="C1068">
        <v>2525</v>
      </c>
      <c r="D1068">
        <v>2526.4</v>
      </c>
      <c r="E1068">
        <v>2527.8</v>
      </c>
      <c r="F1068">
        <v>2529.2</v>
      </c>
      <c r="G1068">
        <v>2530.6</v>
      </c>
      <c r="H1068">
        <v>2532</v>
      </c>
      <c r="I1068">
        <v>2533.4</v>
      </c>
      <c r="J1068">
        <v>2534.8</v>
      </c>
      <c r="K1068">
        <v>2536.2</v>
      </c>
      <c r="L1068">
        <v>2537.6</v>
      </c>
      <c r="M1068" s="9">
        <f t="shared" si="30"/>
        <v>1.400000000000091</v>
      </c>
    </row>
    <row r="1069" spans="2:13" ht="12.75">
      <c r="B1069">
        <f t="shared" si="29"/>
        <v>1579.5099999999923</v>
      </c>
      <c r="C1069">
        <v>2526.4</v>
      </c>
      <c r="M1069" s="9">
        <f t="shared" si="30"/>
        <v>1.400000000000091</v>
      </c>
    </row>
    <row r="1070" spans="2:13" ht="12.75">
      <c r="B1070">
        <f t="shared" si="29"/>
        <v>1579.5199999999923</v>
      </c>
      <c r="C1070">
        <v>2527.8</v>
      </c>
      <c r="M1070" s="9">
        <f t="shared" si="30"/>
        <v>1.400000000000091</v>
      </c>
    </row>
    <row r="1071" spans="2:13" ht="12.75">
      <c r="B1071">
        <f t="shared" si="29"/>
        <v>1579.5299999999922</v>
      </c>
      <c r="C1071">
        <v>2529.2</v>
      </c>
      <c r="M1071" s="9">
        <f t="shared" si="30"/>
        <v>1.3999999999996362</v>
      </c>
    </row>
    <row r="1072" spans="2:13" ht="12.75">
      <c r="B1072">
        <f t="shared" si="29"/>
        <v>1579.5399999999922</v>
      </c>
      <c r="C1072">
        <v>2530.6</v>
      </c>
      <c r="M1072" s="9">
        <f t="shared" si="30"/>
        <v>1.400000000000091</v>
      </c>
    </row>
    <row r="1073" spans="2:13" ht="12.75">
      <c r="B1073">
        <f t="shared" si="29"/>
        <v>1579.5499999999922</v>
      </c>
      <c r="C1073">
        <v>2532</v>
      </c>
      <c r="M1073" s="9">
        <f t="shared" si="30"/>
        <v>1.400000000000091</v>
      </c>
    </row>
    <row r="1074" spans="2:13" ht="12.75">
      <c r="B1074">
        <f t="shared" si="29"/>
        <v>1579.5599999999922</v>
      </c>
      <c r="C1074">
        <v>2533.4</v>
      </c>
      <c r="M1074" s="9">
        <f t="shared" si="30"/>
        <v>1.400000000000091</v>
      </c>
    </row>
    <row r="1075" spans="2:13" ht="12.75">
      <c r="B1075">
        <f t="shared" si="29"/>
        <v>1579.5699999999922</v>
      </c>
      <c r="C1075">
        <v>2534.8</v>
      </c>
      <c r="M1075" s="9">
        <f t="shared" si="30"/>
        <v>1.400000000000091</v>
      </c>
    </row>
    <row r="1076" spans="2:13" ht="12.75">
      <c r="B1076">
        <f t="shared" si="29"/>
        <v>1579.5799999999922</v>
      </c>
      <c r="C1076">
        <v>2536.2</v>
      </c>
      <c r="M1076" s="9">
        <f t="shared" si="30"/>
        <v>1.3999999999996362</v>
      </c>
    </row>
    <row r="1077" spans="2:13" ht="12.75">
      <c r="B1077">
        <f t="shared" si="29"/>
        <v>1579.5899999999922</v>
      </c>
      <c r="C1077">
        <v>2537.6</v>
      </c>
      <c r="M1077" s="9">
        <f t="shared" si="30"/>
        <v>1.400000000000091</v>
      </c>
    </row>
    <row r="1078" spans="2:13" ht="12.75">
      <c r="B1078">
        <f t="shared" si="29"/>
        <v>1579.5999999999922</v>
      </c>
      <c r="C1078">
        <v>2539</v>
      </c>
      <c r="D1078">
        <v>2540.4</v>
      </c>
      <c r="E1078">
        <v>2541.8</v>
      </c>
      <c r="F1078">
        <v>2543.2</v>
      </c>
      <c r="G1078">
        <v>2544.6</v>
      </c>
      <c r="H1078">
        <v>2546</v>
      </c>
      <c r="I1078">
        <v>2547.4</v>
      </c>
      <c r="J1078">
        <v>2548.8</v>
      </c>
      <c r="K1078">
        <v>2550.2</v>
      </c>
      <c r="L1078">
        <v>2551.6</v>
      </c>
      <c r="M1078" s="9">
        <f t="shared" si="30"/>
        <v>1.400000000000091</v>
      </c>
    </row>
    <row r="1079" spans="2:13" ht="12.75">
      <c r="B1079">
        <f t="shared" si="29"/>
        <v>1579.6099999999922</v>
      </c>
      <c r="C1079">
        <v>2540.4</v>
      </c>
      <c r="M1079" s="9">
        <f t="shared" si="30"/>
        <v>1.400000000000091</v>
      </c>
    </row>
    <row r="1080" spans="2:13" ht="12.75">
      <c r="B1080">
        <f t="shared" si="29"/>
        <v>1579.6199999999922</v>
      </c>
      <c r="C1080">
        <v>2541.8</v>
      </c>
      <c r="M1080" s="9">
        <f t="shared" si="30"/>
        <v>1.400000000000091</v>
      </c>
    </row>
    <row r="1081" spans="2:13" ht="12.75">
      <c r="B1081">
        <f t="shared" si="29"/>
        <v>1579.6299999999922</v>
      </c>
      <c r="C1081">
        <v>2543.2</v>
      </c>
      <c r="M1081" s="9">
        <f t="shared" si="30"/>
        <v>1.3999999999996362</v>
      </c>
    </row>
    <row r="1082" spans="2:13" ht="12.75">
      <c r="B1082">
        <f t="shared" si="29"/>
        <v>1579.6399999999921</v>
      </c>
      <c r="C1082">
        <v>2544.6</v>
      </c>
      <c r="M1082" s="9">
        <f t="shared" si="30"/>
        <v>1.400000000000091</v>
      </c>
    </row>
    <row r="1083" spans="2:13" ht="12.75">
      <c r="B1083">
        <f aca="true" t="shared" si="31" ref="B1083:B1146">B1082+0.01</f>
        <v>1579.6499999999921</v>
      </c>
      <c r="C1083">
        <v>2546</v>
      </c>
      <c r="M1083" s="9">
        <f t="shared" si="30"/>
        <v>1.400000000000091</v>
      </c>
    </row>
    <row r="1084" spans="2:13" ht="12.75">
      <c r="B1084">
        <f t="shared" si="31"/>
        <v>1579.6599999999921</v>
      </c>
      <c r="C1084">
        <v>2547.4</v>
      </c>
      <c r="M1084" s="9">
        <f t="shared" si="30"/>
        <v>1.400000000000091</v>
      </c>
    </row>
    <row r="1085" spans="2:13" ht="12.75">
      <c r="B1085">
        <f t="shared" si="31"/>
        <v>1579.6699999999921</v>
      </c>
      <c r="C1085">
        <v>2548.8</v>
      </c>
      <c r="M1085" s="9">
        <f t="shared" si="30"/>
        <v>1.400000000000091</v>
      </c>
    </row>
    <row r="1086" spans="2:13" ht="12.75">
      <c r="B1086">
        <f t="shared" si="31"/>
        <v>1579.679999999992</v>
      </c>
      <c r="C1086">
        <v>2550.2</v>
      </c>
      <c r="M1086" s="9">
        <f t="shared" si="30"/>
        <v>1.3999999999996362</v>
      </c>
    </row>
    <row r="1087" spans="2:13" ht="12.75">
      <c r="B1087">
        <f t="shared" si="31"/>
        <v>1579.689999999992</v>
      </c>
      <c r="C1087">
        <v>2551.6</v>
      </c>
      <c r="M1087" s="9">
        <f t="shared" si="30"/>
        <v>1.400000000000091</v>
      </c>
    </row>
    <row r="1088" spans="2:13" ht="12.75">
      <c r="B1088">
        <f t="shared" si="31"/>
        <v>1579.699999999992</v>
      </c>
      <c r="C1088">
        <v>2553</v>
      </c>
      <c r="D1088">
        <v>2554.4</v>
      </c>
      <c r="E1088">
        <v>2555.8</v>
      </c>
      <c r="F1088">
        <v>2557.2</v>
      </c>
      <c r="G1088">
        <v>2558.6</v>
      </c>
      <c r="H1088">
        <v>2560</v>
      </c>
      <c r="I1088">
        <v>2561.4</v>
      </c>
      <c r="J1088">
        <v>2562.8</v>
      </c>
      <c r="K1088">
        <v>2564.2</v>
      </c>
      <c r="L1088">
        <v>2565.6</v>
      </c>
      <c r="M1088" s="9">
        <f t="shared" si="30"/>
        <v>1.400000000000091</v>
      </c>
    </row>
    <row r="1089" spans="2:13" ht="12.75">
      <c r="B1089">
        <f t="shared" si="31"/>
        <v>1579.709999999992</v>
      </c>
      <c r="C1089">
        <v>2554.4</v>
      </c>
      <c r="M1089" s="9">
        <f t="shared" si="30"/>
        <v>1.400000000000091</v>
      </c>
    </row>
    <row r="1090" spans="2:13" ht="12.75">
      <c r="B1090">
        <f t="shared" si="31"/>
        <v>1579.719999999992</v>
      </c>
      <c r="C1090">
        <v>2555.8</v>
      </c>
      <c r="M1090" s="9">
        <f t="shared" si="30"/>
        <v>1.400000000000091</v>
      </c>
    </row>
    <row r="1091" spans="2:13" ht="12.75">
      <c r="B1091">
        <f t="shared" si="31"/>
        <v>1579.729999999992</v>
      </c>
      <c r="C1091">
        <v>2557.2</v>
      </c>
      <c r="M1091" s="9">
        <f t="shared" si="30"/>
        <v>1.3999999999996362</v>
      </c>
    </row>
    <row r="1092" spans="2:13" ht="12.75">
      <c r="B1092">
        <f t="shared" si="31"/>
        <v>1579.739999999992</v>
      </c>
      <c r="C1092">
        <v>2558.6</v>
      </c>
      <c r="M1092" s="9">
        <f t="shared" si="30"/>
        <v>1.400000000000091</v>
      </c>
    </row>
    <row r="1093" spans="2:13" ht="12.75">
      <c r="B1093">
        <f t="shared" si="31"/>
        <v>1579.749999999992</v>
      </c>
      <c r="C1093">
        <v>2560</v>
      </c>
      <c r="M1093" s="9">
        <f t="shared" si="30"/>
        <v>1.400000000000091</v>
      </c>
    </row>
    <row r="1094" spans="2:13" ht="12.75">
      <c r="B1094">
        <f t="shared" si="31"/>
        <v>1579.759999999992</v>
      </c>
      <c r="C1094">
        <v>2561.4</v>
      </c>
      <c r="M1094" s="9">
        <f t="shared" si="30"/>
        <v>1.400000000000091</v>
      </c>
    </row>
    <row r="1095" spans="2:13" ht="12.75">
      <c r="B1095">
        <f t="shared" si="31"/>
        <v>1579.769999999992</v>
      </c>
      <c r="C1095">
        <v>2562.8</v>
      </c>
      <c r="M1095" s="9">
        <f t="shared" si="30"/>
        <v>1.400000000000091</v>
      </c>
    </row>
    <row r="1096" spans="2:13" ht="12.75">
      <c r="B1096">
        <f t="shared" si="31"/>
        <v>1579.779999999992</v>
      </c>
      <c r="C1096">
        <v>2564.2</v>
      </c>
      <c r="M1096" s="9">
        <f t="shared" si="30"/>
        <v>1.3999999999996362</v>
      </c>
    </row>
    <row r="1097" spans="2:13" ht="12.75">
      <c r="B1097">
        <f t="shared" si="31"/>
        <v>1579.789999999992</v>
      </c>
      <c r="C1097">
        <v>2565.6</v>
      </c>
      <c r="M1097" s="9">
        <f aca="true" t="shared" si="32" ref="M1097:M1160">C1097-C1096</f>
        <v>1.400000000000091</v>
      </c>
    </row>
    <row r="1098" spans="2:13" ht="12.75">
      <c r="B1098">
        <f t="shared" si="31"/>
        <v>1579.799999999992</v>
      </c>
      <c r="C1098">
        <v>2567</v>
      </c>
      <c r="D1098">
        <v>2568.3</v>
      </c>
      <c r="E1098">
        <v>2569.6</v>
      </c>
      <c r="F1098">
        <v>2570.9</v>
      </c>
      <c r="G1098">
        <v>2572.2</v>
      </c>
      <c r="H1098">
        <v>2573.5</v>
      </c>
      <c r="I1098">
        <v>2574.8</v>
      </c>
      <c r="J1098">
        <v>2576.1</v>
      </c>
      <c r="K1098">
        <v>2577.4</v>
      </c>
      <c r="L1098">
        <v>2578.7</v>
      </c>
      <c r="M1098" s="9">
        <f t="shared" si="32"/>
        <v>1.400000000000091</v>
      </c>
    </row>
    <row r="1099" spans="2:13" ht="12.75">
      <c r="B1099">
        <f t="shared" si="31"/>
        <v>1579.809999999992</v>
      </c>
      <c r="C1099">
        <v>2568.3</v>
      </c>
      <c r="M1099" s="9">
        <f t="shared" si="32"/>
        <v>1.300000000000182</v>
      </c>
    </row>
    <row r="1100" spans="2:13" ht="12.75">
      <c r="B1100">
        <f t="shared" si="31"/>
        <v>1579.819999999992</v>
      </c>
      <c r="C1100">
        <v>2569.6</v>
      </c>
      <c r="M1100" s="9">
        <f t="shared" si="32"/>
        <v>1.2999999999997272</v>
      </c>
    </row>
    <row r="1101" spans="2:13" ht="12.75">
      <c r="B1101">
        <f t="shared" si="31"/>
        <v>1579.829999999992</v>
      </c>
      <c r="C1101">
        <v>2570.9</v>
      </c>
      <c r="M1101" s="9">
        <f t="shared" si="32"/>
        <v>1.300000000000182</v>
      </c>
    </row>
    <row r="1102" spans="2:13" ht="12.75">
      <c r="B1102">
        <f t="shared" si="31"/>
        <v>1579.839999999992</v>
      </c>
      <c r="C1102">
        <v>2572.2</v>
      </c>
      <c r="M1102" s="9">
        <f t="shared" si="32"/>
        <v>1.2999999999997272</v>
      </c>
    </row>
    <row r="1103" spans="2:13" ht="12.75">
      <c r="B1103">
        <f t="shared" si="31"/>
        <v>1579.849999999992</v>
      </c>
      <c r="C1103">
        <v>2573.5</v>
      </c>
      <c r="M1103" s="9">
        <f t="shared" si="32"/>
        <v>1.300000000000182</v>
      </c>
    </row>
    <row r="1104" spans="2:13" ht="12.75">
      <c r="B1104">
        <f t="shared" si="31"/>
        <v>1579.859999999992</v>
      </c>
      <c r="C1104">
        <v>2574.8</v>
      </c>
      <c r="M1104" s="9">
        <f t="shared" si="32"/>
        <v>1.300000000000182</v>
      </c>
    </row>
    <row r="1105" spans="2:13" ht="12.75">
      <c r="B1105">
        <f t="shared" si="31"/>
        <v>1579.869999999992</v>
      </c>
      <c r="C1105">
        <v>2576.1</v>
      </c>
      <c r="M1105" s="9">
        <f t="shared" si="32"/>
        <v>1.2999999999997272</v>
      </c>
    </row>
    <row r="1106" spans="2:13" ht="12.75">
      <c r="B1106">
        <f t="shared" si="31"/>
        <v>1579.879999999992</v>
      </c>
      <c r="C1106">
        <v>2577.4</v>
      </c>
      <c r="M1106" s="9">
        <f t="shared" si="32"/>
        <v>1.300000000000182</v>
      </c>
    </row>
    <row r="1107" spans="2:13" ht="12.75">
      <c r="B1107">
        <f t="shared" si="31"/>
        <v>1579.889999999992</v>
      </c>
      <c r="C1107">
        <v>2578.7</v>
      </c>
      <c r="M1107" s="9">
        <f t="shared" si="32"/>
        <v>1.2999999999997272</v>
      </c>
    </row>
    <row r="1108" spans="2:13" ht="12.75">
      <c r="B1108">
        <f t="shared" si="31"/>
        <v>1579.899999999992</v>
      </c>
      <c r="C1108">
        <v>2580</v>
      </c>
      <c r="D1108">
        <v>2581.4</v>
      </c>
      <c r="E1108">
        <v>2582.8</v>
      </c>
      <c r="F1108">
        <v>2584.2</v>
      </c>
      <c r="G1108">
        <v>2585.6</v>
      </c>
      <c r="H1108">
        <v>2587</v>
      </c>
      <c r="I1108">
        <v>2588.4</v>
      </c>
      <c r="J1108">
        <v>2589.8</v>
      </c>
      <c r="K1108">
        <v>2591.2</v>
      </c>
      <c r="L1108">
        <v>2592.6</v>
      </c>
      <c r="M1108" s="9">
        <f t="shared" si="32"/>
        <v>1.300000000000182</v>
      </c>
    </row>
    <row r="1109" spans="2:13" ht="12.75">
      <c r="B1109">
        <f t="shared" si="31"/>
        <v>1579.909999999992</v>
      </c>
      <c r="C1109">
        <v>2581.4</v>
      </c>
      <c r="M1109" s="9">
        <f t="shared" si="32"/>
        <v>1.400000000000091</v>
      </c>
    </row>
    <row r="1110" spans="2:13" ht="12.75">
      <c r="B1110">
        <f t="shared" si="31"/>
        <v>1579.919999999992</v>
      </c>
      <c r="C1110">
        <v>2582.8</v>
      </c>
      <c r="M1110" s="9">
        <f t="shared" si="32"/>
        <v>1.400000000000091</v>
      </c>
    </row>
    <row r="1111" spans="2:13" ht="12.75">
      <c r="B1111">
        <f t="shared" si="31"/>
        <v>1579.9299999999919</v>
      </c>
      <c r="C1111">
        <v>2584.2</v>
      </c>
      <c r="M1111" s="9">
        <f t="shared" si="32"/>
        <v>1.3999999999996362</v>
      </c>
    </row>
    <row r="1112" spans="2:13" ht="12.75">
      <c r="B1112">
        <f t="shared" si="31"/>
        <v>1579.9399999999919</v>
      </c>
      <c r="C1112">
        <v>2585.6</v>
      </c>
      <c r="M1112" s="9">
        <f t="shared" si="32"/>
        <v>1.400000000000091</v>
      </c>
    </row>
    <row r="1113" spans="2:13" ht="12.75">
      <c r="B1113">
        <f t="shared" si="31"/>
        <v>1579.9499999999919</v>
      </c>
      <c r="C1113">
        <v>2587</v>
      </c>
      <c r="M1113" s="9">
        <f t="shared" si="32"/>
        <v>1.400000000000091</v>
      </c>
    </row>
    <row r="1114" spans="2:13" ht="12.75">
      <c r="B1114">
        <f t="shared" si="31"/>
        <v>1579.9599999999919</v>
      </c>
      <c r="C1114">
        <v>2588.4</v>
      </c>
      <c r="M1114" s="9">
        <f t="shared" si="32"/>
        <v>1.400000000000091</v>
      </c>
    </row>
    <row r="1115" spans="2:13" ht="12.75">
      <c r="B1115">
        <f t="shared" si="31"/>
        <v>1579.9699999999918</v>
      </c>
      <c r="C1115">
        <v>2589.8</v>
      </c>
      <c r="M1115" s="9">
        <f t="shared" si="32"/>
        <v>1.400000000000091</v>
      </c>
    </row>
    <row r="1116" spans="2:13" ht="12.75">
      <c r="B1116">
        <f t="shared" si="31"/>
        <v>1579.9799999999918</v>
      </c>
      <c r="C1116">
        <v>2591.2</v>
      </c>
      <c r="M1116" s="9">
        <f t="shared" si="32"/>
        <v>1.3999999999996362</v>
      </c>
    </row>
    <row r="1117" spans="2:13" ht="12.75">
      <c r="B1117">
        <f t="shared" si="31"/>
        <v>1579.9899999999918</v>
      </c>
      <c r="C1117">
        <v>2592.6</v>
      </c>
      <c r="M1117" s="9">
        <f t="shared" si="32"/>
        <v>1.400000000000091</v>
      </c>
    </row>
    <row r="1118" spans="2:13" ht="12.75">
      <c r="B1118">
        <f t="shared" si="31"/>
        <v>1579.9999999999918</v>
      </c>
      <c r="C1118">
        <v>2594</v>
      </c>
      <c r="D1118">
        <v>2595.6</v>
      </c>
      <c r="E1118">
        <v>2597.2</v>
      </c>
      <c r="F1118">
        <v>2598.8</v>
      </c>
      <c r="G1118">
        <v>2600.4</v>
      </c>
      <c r="H1118">
        <v>2602</v>
      </c>
      <c r="I1118">
        <v>2603.6</v>
      </c>
      <c r="J1118">
        <v>2605.2</v>
      </c>
      <c r="K1118">
        <v>2606.8</v>
      </c>
      <c r="L1118">
        <v>2608.4</v>
      </c>
      <c r="M1118" s="9">
        <f t="shared" si="32"/>
        <v>1.400000000000091</v>
      </c>
    </row>
    <row r="1119" spans="2:13" ht="12.75">
      <c r="B1119">
        <f t="shared" si="31"/>
        <v>1580.0099999999918</v>
      </c>
      <c r="C1119">
        <v>2595.6</v>
      </c>
      <c r="M1119" s="9">
        <f t="shared" si="32"/>
        <v>1.599999999999909</v>
      </c>
    </row>
    <row r="1120" spans="2:13" ht="12.75">
      <c r="B1120">
        <f t="shared" si="31"/>
        <v>1580.0199999999918</v>
      </c>
      <c r="C1120">
        <v>2597.2</v>
      </c>
      <c r="M1120" s="9">
        <f t="shared" si="32"/>
        <v>1.599999999999909</v>
      </c>
    </row>
    <row r="1121" spans="2:13" ht="12.75">
      <c r="B1121">
        <f t="shared" si="31"/>
        <v>1580.0299999999918</v>
      </c>
      <c r="C1121">
        <v>2598.8</v>
      </c>
      <c r="M1121" s="9">
        <f t="shared" si="32"/>
        <v>1.6000000000003638</v>
      </c>
    </row>
    <row r="1122" spans="2:13" ht="12.75">
      <c r="B1122">
        <f t="shared" si="31"/>
        <v>1580.0399999999918</v>
      </c>
      <c r="C1122">
        <v>2600.4</v>
      </c>
      <c r="M1122" s="9">
        <f t="shared" si="32"/>
        <v>1.599999999999909</v>
      </c>
    </row>
    <row r="1123" spans="2:13" ht="12.75">
      <c r="B1123">
        <f t="shared" si="31"/>
        <v>1580.0499999999918</v>
      </c>
      <c r="C1123">
        <v>2602</v>
      </c>
      <c r="M1123" s="9">
        <f t="shared" si="32"/>
        <v>1.599999999999909</v>
      </c>
    </row>
    <row r="1124" spans="2:13" ht="12.75">
      <c r="B1124">
        <f t="shared" si="31"/>
        <v>1580.0599999999918</v>
      </c>
      <c r="C1124">
        <v>2603.6</v>
      </c>
      <c r="M1124" s="9">
        <f t="shared" si="32"/>
        <v>1.599999999999909</v>
      </c>
    </row>
    <row r="1125" spans="2:13" ht="12.75">
      <c r="B1125">
        <f t="shared" si="31"/>
        <v>1580.0699999999918</v>
      </c>
      <c r="C1125">
        <v>2605.2</v>
      </c>
      <c r="M1125" s="9">
        <f t="shared" si="32"/>
        <v>1.599999999999909</v>
      </c>
    </row>
    <row r="1126" spans="2:13" ht="12.75">
      <c r="B1126">
        <f t="shared" si="31"/>
        <v>1580.0799999999917</v>
      </c>
      <c r="C1126">
        <v>2606.8</v>
      </c>
      <c r="M1126" s="9">
        <f t="shared" si="32"/>
        <v>1.6000000000003638</v>
      </c>
    </row>
    <row r="1127" spans="2:13" ht="12.75">
      <c r="B1127">
        <f t="shared" si="31"/>
        <v>1580.0899999999917</v>
      </c>
      <c r="C1127">
        <v>2608.4</v>
      </c>
      <c r="M1127" s="9">
        <f t="shared" si="32"/>
        <v>1.599999999999909</v>
      </c>
    </row>
    <row r="1128" spans="2:13" ht="12.75">
      <c r="B1128">
        <f t="shared" si="31"/>
        <v>1580.0999999999917</v>
      </c>
      <c r="C1128">
        <v>2610</v>
      </c>
      <c r="D1128">
        <v>2611.5</v>
      </c>
      <c r="E1128">
        <v>2613</v>
      </c>
      <c r="F1128">
        <v>2614.5</v>
      </c>
      <c r="G1128">
        <v>2616</v>
      </c>
      <c r="H1128">
        <v>2617.5</v>
      </c>
      <c r="I1128">
        <v>2619</v>
      </c>
      <c r="J1128">
        <v>2620.5</v>
      </c>
      <c r="K1128">
        <v>2622</v>
      </c>
      <c r="L1128">
        <v>2623.5</v>
      </c>
      <c r="M1128" s="9">
        <f t="shared" si="32"/>
        <v>1.599999999999909</v>
      </c>
    </row>
    <row r="1129" spans="2:13" ht="15" customHeight="1">
      <c r="B1129">
        <f t="shared" si="31"/>
        <v>1580.1099999999917</v>
      </c>
      <c r="C1129">
        <v>2611.5</v>
      </c>
      <c r="M1129" s="9">
        <f t="shared" si="32"/>
        <v>1.5</v>
      </c>
    </row>
    <row r="1130" spans="2:13" ht="15" customHeight="1">
      <c r="B1130">
        <f t="shared" si="31"/>
        <v>1580.1199999999917</v>
      </c>
      <c r="C1130">
        <v>2613</v>
      </c>
      <c r="M1130" s="9">
        <f t="shared" si="32"/>
        <v>1.5</v>
      </c>
    </row>
    <row r="1131" spans="2:13" ht="15" customHeight="1">
      <c r="B1131">
        <f t="shared" si="31"/>
        <v>1580.1299999999917</v>
      </c>
      <c r="C1131">
        <v>2614.5</v>
      </c>
      <c r="M1131" s="9">
        <f t="shared" si="32"/>
        <v>1.5</v>
      </c>
    </row>
    <row r="1132" spans="2:13" ht="15" customHeight="1">
      <c r="B1132">
        <f t="shared" si="31"/>
        <v>1580.1399999999917</v>
      </c>
      <c r="C1132">
        <v>2616</v>
      </c>
      <c r="M1132" s="9">
        <f t="shared" si="32"/>
        <v>1.5</v>
      </c>
    </row>
    <row r="1133" spans="2:13" ht="15" customHeight="1">
      <c r="B1133">
        <f t="shared" si="31"/>
        <v>1580.1499999999917</v>
      </c>
      <c r="C1133">
        <v>2617.5</v>
      </c>
      <c r="M1133" s="9">
        <f t="shared" si="32"/>
        <v>1.5</v>
      </c>
    </row>
    <row r="1134" spans="2:13" ht="15" customHeight="1">
      <c r="B1134">
        <f t="shared" si="31"/>
        <v>1580.1599999999917</v>
      </c>
      <c r="C1134">
        <v>2619</v>
      </c>
      <c r="M1134" s="9">
        <f t="shared" si="32"/>
        <v>1.5</v>
      </c>
    </row>
    <row r="1135" spans="2:13" ht="15" customHeight="1">
      <c r="B1135">
        <f t="shared" si="31"/>
        <v>1580.1699999999917</v>
      </c>
      <c r="C1135">
        <v>2620.5</v>
      </c>
      <c r="M1135" s="9">
        <f t="shared" si="32"/>
        <v>1.5</v>
      </c>
    </row>
    <row r="1136" spans="2:13" ht="15" customHeight="1">
      <c r="B1136">
        <f t="shared" si="31"/>
        <v>1580.1799999999917</v>
      </c>
      <c r="C1136">
        <v>2622</v>
      </c>
      <c r="M1136" s="9">
        <f t="shared" si="32"/>
        <v>1.5</v>
      </c>
    </row>
    <row r="1137" spans="2:13" ht="15" customHeight="1">
      <c r="B1137">
        <f t="shared" si="31"/>
        <v>1580.1899999999916</v>
      </c>
      <c r="C1137">
        <v>2623.5</v>
      </c>
      <c r="M1137" s="9">
        <f t="shared" si="32"/>
        <v>1.5</v>
      </c>
    </row>
    <row r="1138" spans="2:13" ht="15" customHeight="1">
      <c r="B1138">
        <f t="shared" si="31"/>
        <v>1580.1999999999916</v>
      </c>
      <c r="C1138">
        <v>2625</v>
      </c>
      <c r="D1138">
        <v>2626.5</v>
      </c>
      <c r="E1138">
        <v>2628</v>
      </c>
      <c r="F1138">
        <v>2629.5</v>
      </c>
      <c r="G1138">
        <v>2631</v>
      </c>
      <c r="H1138">
        <v>2632.5</v>
      </c>
      <c r="I1138">
        <v>2634</v>
      </c>
      <c r="J1138">
        <v>2635.5</v>
      </c>
      <c r="K1138">
        <v>2637</v>
      </c>
      <c r="L1138">
        <v>2638.5</v>
      </c>
      <c r="M1138" s="9">
        <f t="shared" si="32"/>
        <v>1.5</v>
      </c>
    </row>
    <row r="1139" spans="2:13" ht="12.75">
      <c r="B1139">
        <f t="shared" si="31"/>
        <v>1580.2099999999916</v>
      </c>
      <c r="C1139">
        <v>2626.5</v>
      </c>
      <c r="M1139" s="9">
        <f t="shared" si="32"/>
        <v>1.5</v>
      </c>
    </row>
    <row r="1140" spans="2:13" ht="12.75">
      <c r="B1140">
        <f t="shared" si="31"/>
        <v>1580.2199999999916</v>
      </c>
      <c r="C1140">
        <v>2628</v>
      </c>
      <c r="M1140" s="9">
        <f t="shared" si="32"/>
        <v>1.5</v>
      </c>
    </row>
    <row r="1141" spans="2:13" ht="12.75">
      <c r="B1141">
        <f t="shared" si="31"/>
        <v>1580.2299999999916</v>
      </c>
      <c r="C1141">
        <v>2629.5</v>
      </c>
      <c r="M1141" s="9">
        <f t="shared" si="32"/>
        <v>1.5</v>
      </c>
    </row>
    <row r="1142" spans="2:13" ht="12.75">
      <c r="B1142">
        <f t="shared" si="31"/>
        <v>1580.2399999999916</v>
      </c>
      <c r="C1142">
        <v>2631</v>
      </c>
      <c r="M1142" s="9">
        <f t="shared" si="32"/>
        <v>1.5</v>
      </c>
    </row>
    <row r="1143" spans="2:13" ht="12.75">
      <c r="B1143">
        <f t="shared" si="31"/>
        <v>1580.2499999999916</v>
      </c>
      <c r="C1143">
        <v>2632.5</v>
      </c>
      <c r="M1143" s="9">
        <f t="shared" si="32"/>
        <v>1.5</v>
      </c>
    </row>
    <row r="1144" spans="2:13" ht="12.75">
      <c r="B1144">
        <f t="shared" si="31"/>
        <v>1580.2599999999916</v>
      </c>
      <c r="C1144">
        <v>2634</v>
      </c>
      <c r="M1144" s="9">
        <f t="shared" si="32"/>
        <v>1.5</v>
      </c>
    </row>
    <row r="1145" spans="2:13" ht="12.75">
      <c r="B1145">
        <f t="shared" si="31"/>
        <v>1580.2699999999916</v>
      </c>
      <c r="C1145">
        <v>2635.5</v>
      </c>
      <c r="M1145" s="9">
        <f t="shared" si="32"/>
        <v>1.5</v>
      </c>
    </row>
    <row r="1146" spans="2:13" ht="12.75">
      <c r="B1146">
        <f t="shared" si="31"/>
        <v>1580.2799999999916</v>
      </c>
      <c r="C1146">
        <v>2637</v>
      </c>
      <c r="M1146" s="9">
        <f t="shared" si="32"/>
        <v>1.5</v>
      </c>
    </row>
    <row r="1147" spans="2:13" ht="12.75">
      <c r="B1147">
        <f aca="true" t="shared" si="33" ref="B1147:B1210">B1146+0.01</f>
        <v>1580.2899999999916</v>
      </c>
      <c r="C1147">
        <v>2638.5</v>
      </c>
      <c r="M1147" s="9">
        <f t="shared" si="32"/>
        <v>1.5</v>
      </c>
    </row>
    <row r="1148" spans="2:13" ht="15" customHeight="1">
      <c r="B1148">
        <f t="shared" si="33"/>
        <v>1580.2999999999915</v>
      </c>
      <c r="C1148">
        <v>2640</v>
      </c>
      <c r="D1148">
        <v>2641.5</v>
      </c>
      <c r="E1148">
        <v>2643</v>
      </c>
      <c r="F1148">
        <v>2644.5</v>
      </c>
      <c r="G1148">
        <v>2646</v>
      </c>
      <c r="H1148">
        <v>2647.5</v>
      </c>
      <c r="I1148">
        <v>2649</v>
      </c>
      <c r="J1148">
        <v>2650.5</v>
      </c>
      <c r="K1148">
        <v>2652</v>
      </c>
      <c r="L1148">
        <v>2653.5</v>
      </c>
      <c r="M1148" s="9">
        <f t="shared" si="32"/>
        <v>1.5</v>
      </c>
    </row>
    <row r="1149" spans="2:13" ht="12.75">
      <c r="B1149">
        <f t="shared" si="33"/>
        <v>1580.3099999999915</v>
      </c>
      <c r="C1149">
        <v>2641.5</v>
      </c>
      <c r="M1149" s="9">
        <f t="shared" si="32"/>
        <v>1.5</v>
      </c>
    </row>
    <row r="1150" spans="2:13" ht="12.75">
      <c r="B1150">
        <f t="shared" si="33"/>
        <v>1580.3199999999915</v>
      </c>
      <c r="C1150">
        <v>2643</v>
      </c>
      <c r="M1150" s="9">
        <f t="shared" si="32"/>
        <v>1.5</v>
      </c>
    </row>
    <row r="1151" spans="2:13" ht="12.75">
      <c r="B1151">
        <f t="shared" si="33"/>
        <v>1580.3299999999915</v>
      </c>
      <c r="C1151">
        <v>2644.5</v>
      </c>
      <c r="M1151" s="9">
        <f t="shared" si="32"/>
        <v>1.5</v>
      </c>
    </row>
    <row r="1152" spans="2:13" ht="12.75">
      <c r="B1152">
        <f t="shared" si="33"/>
        <v>1580.3399999999915</v>
      </c>
      <c r="C1152">
        <v>2646</v>
      </c>
      <c r="M1152" s="9">
        <f t="shared" si="32"/>
        <v>1.5</v>
      </c>
    </row>
    <row r="1153" spans="2:13" ht="12.75">
      <c r="B1153">
        <f t="shared" si="33"/>
        <v>1580.3499999999915</v>
      </c>
      <c r="C1153">
        <v>2647.5</v>
      </c>
      <c r="M1153" s="9">
        <f t="shared" si="32"/>
        <v>1.5</v>
      </c>
    </row>
    <row r="1154" spans="2:13" ht="12.75">
      <c r="B1154">
        <f t="shared" si="33"/>
        <v>1580.3599999999915</v>
      </c>
      <c r="C1154">
        <v>2649</v>
      </c>
      <c r="M1154" s="9">
        <f t="shared" si="32"/>
        <v>1.5</v>
      </c>
    </row>
    <row r="1155" spans="2:13" ht="12.75">
      <c r="B1155">
        <f t="shared" si="33"/>
        <v>1580.3699999999915</v>
      </c>
      <c r="C1155">
        <v>2650.5</v>
      </c>
      <c r="M1155" s="9">
        <f t="shared" si="32"/>
        <v>1.5</v>
      </c>
    </row>
    <row r="1156" spans="2:13" ht="12.75">
      <c r="B1156">
        <f t="shared" si="33"/>
        <v>1580.3799999999915</v>
      </c>
      <c r="C1156">
        <v>2652</v>
      </c>
      <c r="M1156" s="9">
        <f t="shared" si="32"/>
        <v>1.5</v>
      </c>
    </row>
    <row r="1157" spans="2:13" ht="12.75">
      <c r="B1157">
        <f t="shared" si="33"/>
        <v>1580.3899999999915</v>
      </c>
      <c r="C1157">
        <v>2653.5</v>
      </c>
      <c r="M1157" s="9">
        <f t="shared" si="32"/>
        <v>1.5</v>
      </c>
    </row>
    <row r="1158" spans="2:13" ht="12.75">
      <c r="B1158">
        <f t="shared" si="33"/>
        <v>1580.3999999999915</v>
      </c>
      <c r="C1158">
        <v>2655</v>
      </c>
      <c r="D1158">
        <v>2656.5</v>
      </c>
      <c r="E1158">
        <v>2658</v>
      </c>
      <c r="F1158">
        <v>2659.5</v>
      </c>
      <c r="G1158">
        <v>2661</v>
      </c>
      <c r="H1158">
        <v>2662.5</v>
      </c>
      <c r="I1158">
        <v>2664</v>
      </c>
      <c r="J1158">
        <v>2665.5</v>
      </c>
      <c r="K1158">
        <v>2667</v>
      </c>
      <c r="L1158">
        <v>2668.5</v>
      </c>
      <c r="M1158" s="9">
        <f t="shared" si="32"/>
        <v>1.5</v>
      </c>
    </row>
    <row r="1159" spans="2:13" ht="12.75">
      <c r="B1159">
        <f t="shared" si="33"/>
        <v>1580.4099999999914</v>
      </c>
      <c r="C1159">
        <v>2656.5</v>
      </c>
      <c r="M1159" s="9">
        <f t="shared" si="32"/>
        <v>1.5</v>
      </c>
    </row>
    <row r="1160" spans="2:13" ht="12.75">
      <c r="B1160">
        <f t="shared" si="33"/>
        <v>1580.4199999999914</v>
      </c>
      <c r="C1160">
        <v>2658</v>
      </c>
      <c r="M1160" s="9">
        <f t="shared" si="32"/>
        <v>1.5</v>
      </c>
    </row>
    <row r="1161" spans="2:13" ht="12.75">
      <c r="B1161">
        <f t="shared" si="33"/>
        <v>1580.4299999999914</v>
      </c>
      <c r="C1161">
        <v>2659.5</v>
      </c>
      <c r="M1161" s="9">
        <f aca="true" t="shared" si="34" ref="M1161:M1224">C1161-C1160</f>
        <v>1.5</v>
      </c>
    </row>
    <row r="1162" spans="2:13" ht="12.75">
      <c r="B1162">
        <f t="shared" si="33"/>
        <v>1580.4399999999914</v>
      </c>
      <c r="C1162">
        <v>2661</v>
      </c>
      <c r="M1162" s="9">
        <f t="shared" si="34"/>
        <v>1.5</v>
      </c>
    </row>
    <row r="1163" spans="2:13" ht="12.75">
      <c r="B1163">
        <f t="shared" si="33"/>
        <v>1580.4499999999914</v>
      </c>
      <c r="C1163">
        <v>2662.5</v>
      </c>
      <c r="M1163" s="9">
        <f t="shared" si="34"/>
        <v>1.5</v>
      </c>
    </row>
    <row r="1164" spans="2:13" ht="12.75">
      <c r="B1164">
        <f t="shared" si="33"/>
        <v>1580.4599999999914</v>
      </c>
      <c r="C1164">
        <v>2664</v>
      </c>
      <c r="M1164" s="9">
        <f t="shared" si="34"/>
        <v>1.5</v>
      </c>
    </row>
    <row r="1165" spans="2:13" ht="12.75">
      <c r="B1165">
        <f t="shared" si="33"/>
        <v>1580.4699999999914</v>
      </c>
      <c r="C1165">
        <v>2665.5</v>
      </c>
      <c r="M1165" s="9">
        <f t="shared" si="34"/>
        <v>1.5</v>
      </c>
    </row>
    <row r="1166" spans="2:13" ht="12.75">
      <c r="B1166">
        <f t="shared" si="33"/>
        <v>1580.4799999999914</v>
      </c>
      <c r="C1166">
        <v>2667</v>
      </c>
      <c r="M1166" s="9">
        <f t="shared" si="34"/>
        <v>1.5</v>
      </c>
    </row>
    <row r="1167" spans="2:13" ht="12.75">
      <c r="B1167">
        <f t="shared" si="33"/>
        <v>1580.4899999999914</v>
      </c>
      <c r="C1167">
        <v>2668.5</v>
      </c>
      <c r="M1167" s="9">
        <f t="shared" si="34"/>
        <v>1.5</v>
      </c>
    </row>
    <row r="1168" spans="2:13" ht="12.75">
      <c r="B1168">
        <f t="shared" si="33"/>
        <v>1580.4999999999914</v>
      </c>
      <c r="C1168">
        <v>2670</v>
      </c>
      <c r="D1168">
        <v>2671.5</v>
      </c>
      <c r="E1168">
        <v>2673</v>
      </c>
      <c r="F1168">
        <v>2674.5</v>
      </c>
      <c r="G1168">
        <v>2676</v>
      </c>
      <c r="H1168">
        <v>2677.5</v>
      </c>
      <c r="I1168">
        <v>2679</v>
      </c>
      <c r="J1168">
        <v>2680.5</v>
      </c>
      <c r="K1168">
        <v>2682</v>
      </c>
      <c r="L1168">
        <v>2683.5</v>
      </c>
      <c r="M1168" s="9">
        <f t="shared" si="34"/>
        <v>1.5</v>
      </c>
    </row>
    <row r="1169" spans="2:13" ht="12.75">
      <c r="B1169">
        <f t="shared" si="33"/>
        <v>1580.5099999999914</v>
      </c>
      <c r="C1169">
        <v>2671.5</v>
      </c>
      <c r="M1169" s="9">
        <f t="shared" si="34"/>
        <v>1.5</v>
      </c>
    </row>
    <row r="1170" spans="2:13" ht="12.75">
      <c r="B1170">
        <f t="shared" si="33"/>
        <v>1580.5199999999913</v>
      </c>
      <c r="C1170">
        <v>2673</v>
      </c>
      <c r="M1170" s="9">
        <f t="shared" si="34"/>
        <v>1.5</v>
      </c>
    </row>
    <row r="1171" spans="2:13" ht="12.75">
      <c r="B1171">
        <f t="shared" si="33"/>
        <v>1580.5299999999913</v>
      </c>
      <c r="C1171">
        <v>2674.5</v>
      </c>
      <c r="M1171" s="9">
        <f t="shared" si="34"/>
        <v>1.5</v>
      </c>
    </row>
    <row r="1172" spans="2:13" ht="12.75">
      <c r="B1172">
        <f t="shared" si="33"/>
        <v>1580.5399999999913</v>
      </c>
      <c r="C1172">
        <v>2676</v>
      </c>
      <c r="M1172" s="9">
        <f t="shared" si="34"/>
        <v>1.5</v>
      </c>
    </row>
    <row r="1173" spans="2:13" ht="12.75">
      <c r="B1173">
        <f t="shared" si="33"/>
        <v>1580.5499999999913</v>
      </c>
      <c r="C1173">
        <v>2677.5</v>
      </c>
      <c r="M1173" s="9">
        <f t="shared" si="34"/>
        <v>1.5</v>
      </c>
    </row>
    <row r="1174" spans="2:13" ht="12.75">
      <c r="B1174">
        <f t="shared" si="33"/>
        <v>1580.5599999999913</v>
      </c>
      <c r="C1174">
        <v>2679</v>
      </c>
      <c r="M1174" s="9">
        <f t="shared" si="34"/>
        <v>1.5</v>
      </c>
    </row>
    <row r="1175" spans="2:13" ht="12.75">
      <c r="B1175">
        <f t="shared" si="33"/>
        <v>1580.5699999999913</v>
      </c>
      <c r="C1175">
        <v>2680.5</v>
      </c>
      <c r="M1175" s="9">
        <f t="shared" si="34"/>
        <v>1.5</v>
      </c>
    </row>
    <row r="1176" spans="2:13" ht="12.75">
      <c r="B1176">
        <f t="shared" si="33"/>
        <v>1580.5799999999913</v>
      </c>
      <c r="C1176">
        <v>2682</v>
      </c>
      <c r="M1176" s="9">
        <f t="shared" si="34"/>
        <v>1.5</v>
      </c>
    </row>
    <row r="1177" spans="2:13" ht="12.75">
      <c r="B1177">
        <f t="shared" si="33"/>
        <v>1580.5899999999913</v>
      </c>
      <c r="C1177">
        <v>2683.5</v>
      </c>
      <c r="M1177" s="9">
        <f t="shared" si="34"/>
        <v>1.5</v>
      </c>
    </row>
    <row r="1178" spans="2:13" ht="12.75">
      <c r="B1178">
        <f t="shared" si="33"/>
        <v>1580.5999999999913</v>
      </c>
      <c r="C1178">
        <v>2685</v>
      </c>
      <c r="D1178">
        <v>2686.5</v>
      </c>
      <c r="E1178">
        <v>2688</v>
      </c>
      <c r="F1178">
        <v>2689.5</v>
      </c>
      <c r="G1178">
        <v>2691</v>
      </c>
      <c r="H1178">
        <v>2692.5</v>
      </c>
      <c r="I1178">
        <v>2694</v>
      </c>
      <c r="J1178">
        <v>2695.5</v>
      </c>
      <c r="K1178">
        <v>2697</v>
      </c>
      <c r="L1178">
        <v>2698.5</v>
      </c>
      <c r="M1178" s="9">
        <f t="shared" si="34"/>
        <v>1.5</v>
      </c>
    </row>
    <row r="1179" spans="2:13" ht="12.75">
      <c r="B1179">
        <f t="shared" si="33"/>
        <v>1580.6099999999913</v>
      </c>
      <c r="C1179">
        <v>2686.5</v>
      </c>
      <c r="M1179" s="9">
        <f t="shared" si="34"/>
        <v>1.5</v>
      </c>
    </row>
    <row r="1180" spans="2:13" ht="12.75">
      <c r="B1180">
        <f t="shared" si="33"/>
        <v>1580.6199999999913</v>
      </c>
      <c r="C1180">
        <v>2688</v>
      </c>
      <c r="M1180" s="9">
        <f t="shared" si="34"/>
        <v>1.5</v>
      </c>
    </row>
    <row r="1181" spans="2:13" ht="12.75">
      <c r="B1181">
        <f t="shared" si="33"/>
        <v>1580.6299999999912</v>
      </c>
      <c r="C1181">
        <v>2689.5</v>
      </c>
      <c r="M1181" s="9">
        <f t="shared" si="34"/>
        <v>1.5</v>
      </c>
    </row>
    <row r="1182" spans="2:13" ht="12.75">
      <c r="B1182">
        <f t="shared" si="33"/>
        <v>1580.6399999999912</v>
      </c>
      <c r="C1182">
        <v>2691</v>
      </c>
      <c r="M1182" s="9">
        <f t="shared" si="34"/>
        <v>1.5</v>
      </c>
    </row>
    <row r="1183" spans="2:13" ht="12.75">
      <c r="B1183">
        <f t="shared" si="33"/>
        <v>1580.6499999999912</v>
      </c>
      <c r="C1183">
        <v>2692.5</v>
      </c>
      <c r="M1183" s="9">
        <f t="shared" si="34"/>
        <v>1.5</v>
      </c>
    </row>
    <row r="1184" spans="2:13" ht="12.75">
      <c r="B1184">
        <f t="shared" si="33"/>
        <v>1580.6599999999912</v>
      </c>
      <c r="C1184">
        <v>2694</v>
      </c>
      <c r="M1184" s="9">
        <f t="shared" si="34"/>
        <v>1.5</v>
      </c>
    </row>
    <row r="1185" spans="2:13" ht="12.75">
      <c r="B1185">
        <f t="shared" si="33"/>
        <v>1580.6699999999912</v>
      </c>
      <c r="C1185">
        <v>2695.5</v>
      </c>
      <c r="M1185" s="9">
        <f t="shared" si="34"/>
        <v>1.5</v>
      </c>
    </row>
    <row r="1186" spans="2:13" ht="12.75">
      <c r="B1186">
        <f t="shared" si="33"/>
        <v>1580.6799999999912</v>
      </c>
      <c r="C1186">
        <v>2697</v>
      </c>
      <c r="M1186" s="9">
        <f t="shared" si="34"/>
        <v>1.5</v>
      </c>
    </row>
    <row r="1187" spans="2:13" ht="12.75">
      <c r="B1187">
        <f t="shared" si="33"/>
        <v>1580.6899999999912</v>
      </c>
      <c r="C1187">
        <v>2698.5</v>
      </c>
      <c r="M1187" s="9">
        <f t="shared" si="34"/>
        <v>1.5</v>
      </c>
    </row>
    <row r="1188" spans="2:13" ht="12.75">
      <c r="B1188">
        <f t="shared" si="33"/>
        <v>1580.6999999999912</v>
      </c>
      <c r="C1188">
        <v>2700</v>
      </c>
      <c r="D1188">
        <v>2701.5</v>
      </c>
      <c r="E1188">
        <v>2703</v>
      </c>
      <c r="F1188">
        <v>2704.5</v>
      </c>
      <c r="G1188">
        <v>2706</v>
      </c>
      <c r="H1188">
        <v>2707.5</v>
      </c>
      <c r="I1188">
        <v>2709</v>
      </c>
      <c r="J1188">
        <v>2710.5</v>
      </c>
      <c r="K1188">
        <v>2712</v>
      </c>
      <c r="L1188">
        <v>2713.5</v>
      </c>
      <c r="M1188" s="9">
        <f t="shared" si="34"/>
        <v>1.5</v>
      </c>
    </row>
    <row r="1189" spans="2:13" ht="12.75">
      <c r="B1189">
        <f t="shared" si="33"/>
        <v>1580.7099999999912</v>
      </c>
      <c r="C1189">
        <v>2701.5</v>
      </c>
      <c r="M1189" s="9">
        <f t="shared" si="34"/>
        <v>1.5</v>
      </c>
    </row>
    <row r="1190" spans="2:13" ht="12.75">
      <c r="B1190">
        <f t="shared" si="33"/>
        <v>1580.7199999999912</v>
      </c>
      <c r="C1190">
        <v>2703</v>
      </c>
      <c r="M1190" s="9">
        <f t="shared" si="34"/>
        <v>1.5</v>
      </c>
    </row>
    <row r="1191" spans="2:13" ht="12.75">
      <c r="B1191">
        <f t="shared" si="33"/>
        <v>1580.7299999999912</v>
      </c>
      <c r="C1191">
        <v>2704.5</v>
      </c>
      <c r="M1191" s="9">
        <f t="shared" si="34"/>
        <v>1.5</v>
      </c>
    </row>
    <row r="1192" spans="2:13" ht="12.75">
      <c r="B1192">
        <f t="shared" si="33"/>
        <v>1580.7399999999911</v>
      </c>
      <c r="C1192">
        <v>2706</v>
      </c>
      <c r="M1192" s="9">
        <f t="shared" si="34"/>
        <v>1.5</v>
      </c>
    </row>
    <row r="1193" spans="2:13" ht="12.75">
      <c r="B1193">
        <f t="shared" si="33"/>
        <v>1580.7499999999911</v>
      </c>
      <c r="C1193">
        <v>2707.5</v>
      </c>
      <c r="M1193" s="9">
        <f t="shared" si="34"/>
        <v>1.5</v>
      </c>
    </row>
    <row r="1194" spans="2:13" ht="12.75">
      <c r="B1194">
        <f t="shared" si="33"/>
        <v>1580.7599999999911</v>
      </c>
      <c r="C1194">
        <v>2709</v>
      </c>
      <c r="M1194" s="9">
        <f t="shared" si="34"/>
        <v>1.5</v>
      </c>
    </row>
    <row r="1195" spans="2:13" ht="12.75">
      <c r="B1195">
        <f t="shared" si="33"/>
        <v>1580.7699999999911</v>
      </c>
      <c r="C1195">
        <v>2710.5</v>
      </c>
      <c r="M1195" s="9">
        <f t="shared" si="34"/>
        <v>1.5</v>
      </c>
    </row>
    <row r="1196" spans="2:13" ht="12.75">
      <c r="B1196">
        <f t="shared" si="33"/>
        <v>1580.779999999991</v>
      </c>
      <c r="C1196">
        <v>2712</v>
      </c>
      <c r="M1196" s="9">
        <f t="shared" si="34"/>
        <v>1.5</v>
      </c>
    </row>
    <row r="1197" spans="2:13" ht="12.75">
      <c r="B1197">
        <f t="shared" si="33"/>
        <v>1580.789999999991</v>
      </c>
      <c r="C1197">
        <v>2713.5</v>
      </c>
      <c r="M1197" s="9">
        <f t="shared" si="34"/>
        <v>1.5</v>
      </c>
    </row>
    <row r="1198" spans="2:13" ht="12.75">
      <c r="B1198">
        <f t="shared" si="33"/>
        <v>1580.799999999991</v>
      </c>
      <c r="C1198">
        <v>2715</v>
      </c>
      <c r="D1198">
        <v>2716.5</v>
      </c>
      <c r="E1198">
        <v>2718</v>
      </c>
      <c r="F1198">
        <v>2719.5</v>
      </c>
      <c r="G1198">
        <v>2721</v>
      </c>
      <c r="H1198">
        <v>2722.5</v>
      </c>
      <c r="I1198">
        <v>2724</v>
      </c>
      <c r="J1198">
        <v>2725.5</v>
      </c>
      <c r="K1198">
        <v>2727</v>
      </c>
      <c r="L1198">
        <v>2728.5</v>
      </c>
      <c r="M1198" s="9">
        <f t="shared" si="34"/>
        <v>1.5</v>
      </c>
    </row>
    <row r="1199" spans="2:13" ht="12.75">
      <c r="B1199">
        <f t="shared" si="33"/>
        <v>1580.809999999991</v>
      </c>
      <c r="C1199">
        <v>2716.5</v>
      </c>
      <c r="M1199" s="9">
        <f t="shared" si="34"/>
        <v>1.5</v>
      </c>
    </row>
    <row r="1200" spans="2:13" ht="12.75">
      <c r="B1200">
        <f t="shared" si="33"/>
        <v>1580.819999999991</v>
      </c>
      <c r="C1200">
        <v>2718</v>
      </c>
      <c r="M1200" s="9">
        <f t="shared" si="34"/>
        <v>1.5</v>
      </c>
    </row>
    <row r="1201" spans="2:13" ht="12.75">
      <c r="B1201">
        <f t="shared" si="33"/>
        <v>1580.829999999991</v>
      </c>
      <c r="C1201">
        <v>2719.5</v>
      </c>
      <c r="M1201" s="9">
        <f t="shared" si="34"/>
        <v>1.5</v>
      </c>
    </row>
    <row r="1202" spans="2:13" ht="12.75">
      <c r="B1202">
        <f t="shared" si="33"/>
        <v>1580.839999999991</v>
      </c>
      <c r="C1202">
        <v>2721</v>
      </c>
      <c r="M1202" s="9">
        <f t="shared" si="34"/>
        <v>1.5</v>
      </c>
    </row>
    <row r="1203" spans="2:13" ht="12.75">
      <c r="B1203">
        <f t="shared" si="33"/>
        <v>1580.849999999991</v>
      </c>
      <c r="C1203">
        <v>2722.5</v>
      </c>
      <c r="M1203" s="9">
        <f t="shared" si="34"/>
        <v>1.5</v>
      </c>
    </row>
    <row r="1204" spans="2:13" ht="12.75">
      <c r="B1204">
        <f t="shared" si="33"/>
        <v>1580.859999999991</v>
      </c>
      <c r="C1204">
        <v>2724</v>
      </c>
      <c r="M1204" s="9">
        <f t="shared" si="34"/>
        <v>1.5</v>
      </c>
    </row>
    <row r="1205" spans="2:13" ht="12.75">
      <c r="B1205">
        <f t="shared" si="33"/>
        <v>1580.869999999991</v>
      </c>
      <c r="C1205">
        <v>2725.5</v>
      </c>
      <c r="M1205" s="9">
        <f t="shared" si="34"/>
        <v>1.5</v>
      </c>
    </row>
    <row r="1206" spans="2:13" ht="12.75">
      <c r="B1206">
        <f t="shared" si="33"/>
        <v>1580.879999999991</v>
      </c>
      <c r="C1206">
        <v>2727</v>
      </c>
      <c r="M1206" s="9">
        <f t="shared" si="34"/>
        <v>1.5</v>
      </c>
    </row>
    <row r="1207" spans="2:13" ht="12.75">
      <c r="B1207">
        <f t="shared" si="33"/>
        <v>1580.889999999991</v>
      </c>
      <c r="C1207">
        <v>2728.5</v>
      </c>
      <c r="M1207" s="9">
        <f t="shared" si="34"/>
        <v>1.5</v>
      </c>
    </row>
    <row r="1208" spans="2:13" ht="12.75">
      <c r="B1208">
        <f t="shared" si="33"/>
        <v>1580.899999999991</v>
      </c>
      <c r="C1208">
        <v>2730</v>
      </c>
      <c r="D1208">
        <v>2731.6</v>
      </c>
      <c r="E1208">
        <v>2733.2</v>
      </c>
      <c r="F1208">
        <v>2734.8</v>
      </c>
      <c r="G1208">
        <v>2736.4</v>
      </c>
      <c r="H1208">
        <v>2738</v>
      </c>
      <c r="I1208">
        <v>2739.6</v>
      </c>
      <c r="J1208">
        <v>2741.2</v>
      </c>
      <c r="K1208">
        <v>2742.8</v>
      </c>
      <c r="L1208">
        <v>2744.4</v>
      </c>
      <c r="M1208" s="9">
        <f t="shared" si="34"/>
        <v>1.5</v>
      </c>
    </row>
    <row r="1209" spans="2:13" ht="12.75">
      <c r="B1209">
        <f t="shared" si="33"/>
        <v>1580.909999999991</v>
      </c>
      <c r="C1209">
        <v>2731.6</v>
      </c>
      <c r="M1209" s="9">
        <f t="shared" si="34"/>
        <v>1.599999999999909</v>
      </c>
    </row>
    <row r="1210" spans="2:13" ht="12.75">
      <c r="B1210">
        <f t="shared" si="33"/>
        <v>1580.919999999991</v>
      </c>
      <c r="C1210">
        <v>2733.2</v>
      </c>
      <c r="M1210" s="9">
        <f t="shared" si="34"/>
        <v>1.599999999999909</v>
      </c>
    </row>
    <row r="1211" spans="2:13" ht="12.75">
      <c r="B1211">
        <f aca="true" t="shared" si="35" ref="B1211:B1274">B1210+0.01</f>
        <v>1580.929999999991</v>
      </c>
      <c r="C1211">
        <v>2734.8</v>
      </c>
      <c r="M1211" s="9">
        <f t="shared" si="34"/>
        <v>1.6000000000003638</v>
      </c>
    </row>
    <row r="1212" spans="2:13" ht="12.75">
      <c r="B1212">
        <f t="shared" si="35"/>
        <v>1580.939999999991</v>
      </c>
      <c r="C1212">
        <v>2736.4</v>
      </c>
      <c r="M1212" s="9">
        <f t="shared" si="34"/>
        <v>1.599999999999909</v>
      </c>
    </row>
    <row r="1213" spans="2:13" ht="12.75">
      <c r="B1213">
        <f t="shared" si="35"/>
        <v>1580.949999999991</v>
      </c>
      <c r="C1213">
        <v>2738</v>
      </c>
      <c r="M1213" s="9">
        <f t="shared" si="34"/>
        <v>1.599999999999909</v>
      </c>
    </row>
    <row r="1214" spans="2:13" ht="12.75">
      <c r="B1214">
        <f t="shared" si="35"/>
        <v>1580.959999999991</v>
      </c>
      <c r="C1214">
        <v>2739.6</v>
      </c>
      <c r="M1214" s="9">
        <f t="shared" si="34"/>
        <v>1.599999999999909</v>
      </c>
    </row>
    <row r="1215" spans="2:13" ht="12.75">
      <c r="B1215">
        <f t="shared" si="35"/>
        <v>1580.969999999991</v>
      </c>
      <c r="C1215">
        <v>2741.2</v>
      </c>
      <c r="M1215" s="9">
        <f t="shared" si="34"/>
        <v>1.599999999999909</v>
      </c>
    </row>
    <row r="1216" spans="2:13" ht="12.75">
      <c r="B1216">
        <f t="shared" si="35"/>
        <v>1580.979999999991</v>
      </c>
      <c r="C1216">
        <v>2742.8</v>
      </c>
      <c r="M1216" s="9">
        <f t="shared" si="34"/>
        <v>1.6000000000003638</v>
      </c>
    </row>
    <row r="1217" spans="2:13" ht="12.75">
      <c r="B1217">
        <f t="shared" si="35"/>
        <v>1580.989999999991</v>
      </c>
      <c r="C1217">
        <v>2744.4</v>
      </c>
      <c r="M1217" s="9">
        <f t="shared" si="34"/>
        <v>1.599999999999909</v>
      </c>
    </row>
    <row r="1218" spans="2:13" ht="12.75">
      <c r="B1218">
        <f t="shared" si="35"/>
        <v>1580.999999999991</v>
      </c>
      <c r="C1218">
        <v>2746</v>
      </c>
      <c r="D1218">
        <v>2747.5</v>
      </c>
      <c r="E1218">
        <v>2749</v>
      </c>
      <c r="F1218">
        <v>2750.5</v>
      </c>
      <c r="G1218">
        <v>2752</v>
      </c>
      <c r="H1218">
        <v>2753.5</v>
      </c>
      <c r="I1218">
        <v>2755</v>
      </c>
      <c r="J1218">
        <v>2756.5</v>
      </c>
      <c r="K1218">
        <v>2758</v>
      </c>
      <c r="L1218">
        <v>2759.5</v>
      </c>
      <c r="M1218" s="9">
        <f t="shared" si="34"/>
        <v>1.599999999999909</v>
      </c>
    </row>
    <row r="1219" spans="2:13" ht="12.75">
      <c r="B1219">
        <f t="shared" si="35"/>
        <v>1581.009999999991</v>
      </c>
      <c r="C1219">
        <v>2747.5</v>
      </c>
      <c r="M1219" s="9">
        <f t="shared" si="34"/>
        <v>1.5</v>
      </c>
    </row>
    <row r="1220" spans="2:13" ht="12.75">
      <c r="B1220">
        <f t="shared" si="35"/>
        <v>1581.019999999991</v>
      </c>
      <c r="C1220">
        <v>2749</v>
      </c>
      <c r="M1220" s="9">
        <f t="shared" si="34"/>
        <v>1.5</v>
      </c>
    </row>
    <row r="1221" spans="2:13" ht="12.75">
      <c r="B1221">
        <f t="shared" si="35"/>
        <v>1581.0299999999909</v>
      </c>
      <c r="C1221">
        <v>2750.5</v>
      </c>
      <c r="M1221" s="9">
        <f t="shared" si="34"/>
        <v>1.5</v>
      </c>
    </row>
    <row r="1222" spans="2:13" ht="12.75">
      <c r="B1222">
        <f t="shared" si="35"/>
        <v>1581.0399999999909</v>
      </c>
      <c r="C1222">
        <v>2752</v>
      </c>
      <c r="M1222" s="9">
        <f t="shared" si="34"/>
        <v>1.5</v>
      </c>
    </row>
    <row r="1223" spans="2:13" ht="12.75">
      <c r="B1223">
        <f t="shared" si="35"/>
        <v>1581.0499999999909</v>
      </c>
      <c r="C1223">
        <v>2753.5</v>
      </c>
      <c r="M1223" s="9">
        <f t="shared" si="34"/>
        <v>1.5</v>
      </c>
    </row>
    <row r="1224" spans="2:13" ht="12.75">
      <c r="B1224">
        <f t="shared" si="35"/>
        <v>1581.0599999999909</v>
      </c>
      <c r="C1224">
        <v>2755</v>
      </c>
      <c r="M1224" s="9">
        <f t="shared" si="34"/>
        <v>1.5</v>
      </c>
    </row>
    <row r="1225" spans="2:13" ht="12.75">
      <c r="B1225">
        <f t="shared" si="35"/>
        <v>1581.0699999999908</v>
      </c>
      <c r="C1225">
        <v>2756.5</v>
      </c>
      <c r="M1225" s="9">
        <f aca="true" t="shared" si="36" ref="M1225:M1288">C1225-C1224</f>
        <v>1.5</v>
      </c>
    </row>
    <row r="1226" spans="2:13" ht="12.75">
      <c r="B1226">
        <f t="shared" si="35"/>
        <v>1581.0799999999908</v>
      </c>
      <c r="C1226">
        <v>2758</v>
      </c>
      <c r="M1226" s="9">
        <f t="shared" si="36"/>
        <v>1.5</v>
      </c>
    </row>
    <row r="1227" spans="2:13" ht="12.75">
      <c r="B1227">
        <f t="shared" si="35"/>
        <v>1581.0899999999908</v>
      </c>
      <c r="C1227">
        <v>2759.5</v>
      </c>
      <c r="M1227" s="9">
        <f t="shared" si="36"/>
        <v>1.5</v>
      </c>
    </row>
    <row r="1228" spans="2:13" ht="12.75">
      <c r="B1228">
        <f t="shared" si="35"/>
        <v>1581.0999999999908</v>
      </c>
      <c r="C1228">
        <v>2761</v>
      </c>
      <c r="D1228">
        <v>2762.5</v>
      </c>
      <c r="E1228">
        <v>2764</v>
      </c>
      <c r="F1228">
        <v>2765.5</v>
      </c>
      <c r="G1228">
        <v>2767</v>
      </c>
      <c r="H1228">
        <v>2768.5</v>
      </c>
      <c r="I1228">
        <v>2770</v>
      </c>
      <c r="J1228">
        <v>2771.5</v>
      </c>
      <c r="K1228">
        <v>2773</v>
      </c>
      <c r="L1228">
        <v>2774.5</v>
      </c>
      <c r="M1228" s="9">
        <f t="shared" si="36"/>
        <v>1.5</v>
      </c>
    </row>
    <row r="1229" spans="2:13" ht="12.75">
      <c r="B1229">
        <f t="shared" si="35"/>
        <v>1581.1099999999908</v>
      </c>
      <c r="C1229">
        <v>2762.5</v>
      </c>
      <c r="M1229" s="9">
        <f t="shared" si="36"/>
        <v>1.5</v>
      </c>
    </row>
    <row r="1230" spans="2:13" ht="12.75">
      <c r="B1230">
        <f t="shared" si="35"/>
        <v>1581.1199999999908</v>
      </c>
      <c r="C1230">
        <v>2764</v>
      </c>
      <c r="M1230" s="9">
        <f t="shared" si="36"/>
        <v>1.5</v>
      </c>
    </row>
    <row r="1231" spans="2:13" ht="12.75">
      <c r="B1231">
        <f t="shared" si="35"/>
        <v>1581.1299999999908</v>
      </c>
      <c r="C1231">
        <v>2765.5</v>
      </c>
      <c r="M1231" s="9">
        <f t="shared" si="36"/>
        <v>1.5</v>
      </c>
    </row>
    <row r="1232" spans="2:13" ht="12.75">
      <c r="B1232">
        <f t="shared" si="35"/>
        <v>1581.1399999999908</v>
      </c>
      <c r="C1232">
        <v>2767</v>
      </c>
      <c r="M1232" s="9">
        <f t="shared" si="36"/>
        <v>1.5</v>
      </c>
    </row>
    <row r="1233" spans="2:13" ht="12.75">
      <c r="B1233">
        <f t="shared" si="35"/>
        <v>1581.1499999999908</v>
      </c>
      <c r="C1233">
        <v>2768.5</v>
      </c>
      <c r="M1233" s="9">
        <f t="shared" si="36"/>
        <v>1.5</v>
      </c>
    </row>
    <row r="1234" spans="2:13" ht="12.75">
      <c r="B1234">
        <f t="shared" si="35"/>
        <v>1581.1599999999908</v>
      </c>
      <c r="C1234">
        <v>2770</v>
      </c>
      <c r="M1234" s="9">
        <f t="shared" si="36"/>
        <v>1.5</v>
      </c>
    </row>
    <row r="1235" spans="2:13" ht="12.75">
      <c r="B1235">
        <f t="shared" si="35"/>
        <v>1581.1699999999908</v>
      </c>
      <c r="C1235">
        <v>2771.5</v>
      </c>
      <c r="M1235" s="9">
        <f t="shared" si="36"/>
        <v>1.5</v>
      </c>
    </row>
    <row r="1236" spans="2:13" ht="12.75">
      <c r="B1236">
        <f t="shared" si="35"/>
        <v>1581.1799999999907</v>
      </c>
      <c r="C1236">
        <v>2773</v>
      </c>
      <c r="M1236" s="9">
        <f t="shared" si="36"/>
        <v>1.5</v>
      </c>
    </row>
    <row r="1237" spans="2:13" ht="12.75">
      <c r="B1237">
        <f t="shared" si="35"/>
        <v>1581.1899999999907</v>
      </c>
      <c r="C1237">
        <v>2774.5</v>
      </c>
      <c r="M1237" s="9">
        <f t="shared" si="36"/>
        <v>1.5</v>
      </c>
    </row>
    <row r="1238" spans="2:13" ht="12.75">
      <c r="B1238">
        <f t="shared" si="35"/>
        <v>1581.1999999999907</v>
      </c>
      <c r="C1238">
        <v>2776</v>
      </c>
      <c r="D1238">
        <v>2777.5</v>
      </c>
      <c r="E1238">
        <v>2779</v>
      </c>
      <c r="F1238">
        <v>2780.5</v>
      </c>
      <c r="G1238">
        <v>2782</v>
      </c>
      <c r="H1238">
        <v>2783.5</v>
      </c>
      <c r="I1238">
        <v>2785</v>
      </c>
      <c r="J1238">
        <v>2786.5</v>
      </c>
      <c r="K1238">
        <v>2788</v>
      </c>
      <c r="L1238">
        <v>2789.5</v>
      </c>
      <c r="M1238" s="9">
        <f t="shared" si="36"/>
        <v>1.5</v>
      </c>
    </row>
    <row r="1239" spans="2:13" ht="12.75">
      <c r="B1239">
        <f t="shared" si="35"/>
        <v>1581.2099999999907</v>
      </c>
      <c r="C1239">
        <v>2777.5</v>
      </c>
      <c r="M1239" s="9">
        <f t="shared" si="36"/>
        <v>1.5</v>
      </c>
    </row>
    <row r="1240" spans="2:13" ht="12.75">
      <c r="B1240">
        <f t="shared" si="35"/>
        <v>1581.2199999999907</v>
      </c>
      <c r="C1240">
        <v>2779</v>
      </c>
      <c r="M1240" s="9">
        <f t="shared" si="36"/>
        <v>1.5</v>
      </c>
    </row>
    <row r="1241" spans="2:13" ht="12.75">
      <c r="B1241">
        <f t="shared" si="35"/>
        <v>1581.2299999999907</v>
      </c>
      <c r="C1241">
        <v>2780.5</v>
      </c>
      <c r="M1241" s="9">
        <f t="shared" si="36"/>
        <v>1.5</v>
      </c>
    </row>
    <row r="1242" spans="2:13" ht="12.75">
      <c r="B1242">
        <f t="shared" si="35"/>
        <v>1581.2399999999907</v>
      </c>
      <c r="C1242">
        <v>2782</v>
      </c>
      <c r="M1242" s="9">
        <f t="shared" si="36"/>
        <v>1.5</v>
      </c>
    </row>
    <row r="1243" spans="2:13" ht="12.75">
      <c r="B1243">
        <f t="shared" si="35"/>
        <v>1581.2499999999907</v>
      </c>
      <c r="C1243">
        <v>2783.5</v>
      </c>
      <c r="M1243" s="9">
        <f t="shared" si="36"/>
        <v>1.5</v>
      </c>
    </row>
    <row r="1244" spans="2:13" ht="12.75">
      <c r="B1244">
        <f t="shared" si="35"/>
        <v>1581.2599999999907</v>
      </c>
      <c r="C1244">
        <v>2785</v>
      </c>
      <c r="M1244" s="9">
        <f t="shared" si="36"/>
        <v>1.5</v>
      </c>
    </row>
    <row r="1245" spans="2:13" ht="12.75">
      <c r="B1245">
        <f t="shared" si="35"/>
        <v>1581.2699999999907</v>
      </c>
      <c r="C1245">
        <v>2786.5</v>
      </c>
      <c r="M1245" s="9">
        <f t="shared" si="36"/>
        <v>1.5</v>
      </c>
    </row>
    <row r="1246" spans="2:13" ht="12.75">
      <c r="B1246">
        <f t="shared" si="35"/>
        <v>1581.2799999999907</v>
      </c>
      <c r="C1246">
        <v>2788</v>
      </c>
      <c r="M1246" s="9">
        <f t="shared" si="36"/>
        <v>1.5</v>
      </c>
    </row>
    <row r="1247" spans="2:13" ht="12.75">
      <c r="B1247">
        <f t="shared" si="35"/>
        <v>1581.2899999999906</v>
      </c>
      <c r="C1247">
        <v>2789.5</v>
      </c>
      <c r="M1247" s="9">
        <f t="shared" si="36"/>
        <v>1.5</v>
      </c>
    </row>
    <row r="1248" spans="2:13" ht="12.75">
      <c r="B1248">
        <f t="shared" si="35"/>
        <v>1581.2999999999906</v>
      </c>
      <c r="C1248">
        <v>2791</v>
      </c>
      <c r="D1248">
        <v>2792.5</v>
      </c>
      <c r="E1248">
        <v>2794</v>
      </c>
      <c r="F1248">
        <v>2795.5</v>
      </c>
      <c r="G1248">
        <v>2797</v>
      </c>
      <c r="H1248">
        <v>2798.5</v>
      </c>
      <c r="I1248">
        <v>2800</v>
      </c>
      <c r="J1248">
        <v>2801.5</v>
      </c>
      <c r="K1248">
        <v>2803</v>
      </c>
      <c r="L1248">
        <v>2804.5</v>
      </c>
      <c r="M1248" s="9">
        <f t="shared" si="36"/>
        <v>1.5</v>
      </c>
    </row>
    <row r="1249" spans="2:13" ht="12.75">
      <c r="B1249">
        <f t="shared" si="35"/>
        <v>1581.3099999999906</v>
      </c>
      <c r="C1249">
        <v>2792.5</v>
      </c>
      <c r="M1249" s="9">
        <f t="shared" si="36"/>
        <v>1.5</v>
      </c>
    </row>
    <row r="1250" spans="2:13" ht="12.75">
      <c r="B1250">
        <f t="shared" si="35"/>
        <v>1581.3199999999906</v>
      </c>
      <c r="C1250">
        <v>2794</v>
      </c>
      <c r="M1250" s="9">
        <f t="shared" si="36"/>
        <v>1.5</v>
      </c>
    </row>
    <row r="1251" spans="2:13" ht="12.75">
      <c r="B1251">
        <f t="shared" si="35"/>
        <v>1581.3299999999906</v>
      </c>
      <c r="C1251">
        <v>2795.5</v>
      </c>
      <c r="M1251" s="9">
        <f t="shared" si="36"/>
        <v>1.5</v>
      </c>
    </row>
    <row r="1252" spans="2:13" ht="12.75">
      <c r="B1252">
        <f t="shared" si="35"/>
        <v>1581.3399999999906</v>
      </c>
      <c r="C1252">
        <v>2797</v>
      </c>
      <c r="M1252" s="9">
        <f t="shared" si="36"/>
        <v>1.5</v>
      </c>
    </row>
    <row r="1253" spans="2:13" ht="12.75">
      <c r="B1253">
        <f t="shared" si="35"/>
        <v>1581.3499999999906</v>
      </c>
      <c r="C1253">
        <v>2798.5</v>
      </c>
      <c r="M1253" s="9">
        <f t="shared" si="36"/>
        <v>1.5</v>
      </c>
    </row>
    <row r="1254" spans="2:13" ht="12.75">
      <c r="B1254">
        <f t="shared" si="35"/>
        <v>1581.3599999999906</v>
      </c>
      <c r="C1254">
        <v>2800</v>
      </c>
      <c r="M1254" s="9">
        <f t="shared" si="36"/>
        <v>1.5</v>
      </c>
    </row>
    <row r="1255" spans="2:13" ht="12.75">
      <c r="B1255">
        <f t="shared" si="35"/>
        <v>1581.3699999999906</v>
      </c>
      <c r="C1255">
        <v>2801.5</v>
      </c>
      <c r="M1255" s="9">
        <f t="shared" si="36"/>
        <v>1.5</v>
      </c>
    </row>
    <row r="1256" spans="2:13" ht="12.75">
      <c r="B1256">
        <f t="shared" si="35"/>
        <v>1581.3799999999906</v>
      </c>
      <c r="C1256">
        <v>2803</v>
      </c>
      <c r="M1256" s="9">
        <f t="shared" si="36"/>
        <v>1.5</v>
      </c>
    </row>
    <row r="1257" spans="2:13" ht="12.75">
      <c r="B1257">
        <f t="shared" si="35"/>
        <v>1581.3899999999906</v>
      </c>
      <c r="C1257">
        <v>2804.5</v>
      </c>
      <c r="M1257" s="9">
        <f t="shared" si="36"/>
        <v>1.5</v>
      </c>
    </row>
    <row r="1258" spans="2:13" ht="12.75">
      <c r="B1258">
        <f t="shared" si="35"/>
        <v>1581.3999999999905</v>
      </c>
      <c r="C1258">
        <v>2806</v>
      </c>
      <c r="D1258">
        <v>2807.5</v>
      </c>
      <c r="E1258">
        <v>2809</v>
      </c>
      <c r="F1258">
        <v>2810.5</v>
      </c>
      <c r="G1258">
        <v>2812</v>
      </c>
      <c r="H1258">
        <v>2813.5</v>
      </c>
      <c r="I1258">
        <v>2815</v>
      </c>
      <c r="J1258">
        <v>2816.5</v>
      </c>
      <c r="K1258">
        <v>2818</v>
      </c>
      <c r="L1258">
        <v>2819.5</v>
      </c>
      <c r="M1258" s="9">
        <f t="shared" si="36"/>
        <v>1.5</v>
      </c>
    </row>
    <row r="1259" spans="2:13" ht="12.75">
      <c r="B1259">
        <f t="shared" si="35"/>
        <v>1581.4099999999905</v>
      </c>
      <c r="C1259">
        <v>2807.5</v>
      </c>
      <c r="M1259" s="9">
        <f t="shared" si="36"/>
        <v>1.5</v>
      </c>
    </row>
    <row r="1260" spans="2:13" ht="12.75">
      <c r="B1260">
        <f t="shared" si="35"/>
        <v>1581.4199999999905</v>
      </c>
      <c r="C1260">
        <v>2809</v>
      </c>
      <c r="M1260" s="9">
        <f t="shared" si="36"/>
        <v>1.5</v>
      </c>
    </row>
    <row r="1261" spans="2:13" ht="12.75">
      <c r="B1261">
        <f t="shared" si="35"/>
        <v>1581.4299999999905</v>
      </c>
      <c r="C1261">
        <v>2810.5</v>
      </c>
      <c r="M1261" s="9">
        <f t="shared" si="36"/>
        <v>1.5</v>
      </c>
    </row>
    <row r="1262" spans="2:13" ht="12.75">
      <c r="B1262">
        <f t="shared" si="35"/>
        <v>1581.4399999999905</v>
      </c>
      <c r="C1262">
        <v>2812</v>
      </c>
      <c r="M1262" s="9">
        <f t="shared" si="36"/>
        <v>1.5</v>
      </c>
    </row>
    <row r="1263" spans="2:13" ht="12.75">
      <c r="B1263">
        <f t="shared" si="35"/>
        <v>1581.4499999999905</v>
      </c>
      <c r="C1263">
        <v>2813.5</v>
      </c>
      <c r="M1263" s="9">
        <f t="shared" si="36"/>
        <v>1.5</v>
      </c>
    </row>
    <row r="1264" spans="2:13" ht="12.75">
      <c r="B1264">
        <f t="shared" si="35"/>
        <v>1581.4599999999905</v>
      </c>
      <c r="C1264">
        <v>2815</v>
      </c>
      <c r="M1264" s="9">
        <f t="shared" si="36"/>
        <v>1.5</v>
      </c>
    </row>
    <row r="1265" spans="2:13" ht="12.75">
      <c r="B1265">
        <f t="shared" si="35"/>
        <v>1581.4699999999905</v>
      </c>
      <c r="C1265">
        <v>2816.5</v>
      </c>
      <c r="M1265" s="9">
        <f t="shared" si="36"/>
        <v>1.5</v>
      </c>
    </row>
    <row r="1266" spans="2:13" ht="12.75">
      <c r="B1266">
        <f t="shared" si="35"/>
        <v>1581.4799999999905</v>
      </c>
      <c r="C1266">
        <v>2818</v>
      </c>
      <c r="M1266" s="9">
        <f t="shared" si="36"/>
        <v>1.5</v>
      </c>
    </row>
    <row r="1267" spans="2:13" ht="12.75">
      <c r="B1267">
        <f t="shared" si="35"/>
        <v>1581.4899999999905</v>
      </c>
      <c r="C1267">
        <v>2819.5</v>
      </c>
      <c r="M1267" s="9">
        <f t="shared" si="36"/>
        <v>1.5</v>
      </c>
    </row>
    <row r="1268" spans="2:13" ht="12.75">
      <c r="B1268">
        <f t="shared" si="35"/>
        <v>1581.4999999999905</v>
      </c>
      <c r="C1268">
        <v>2821</v>
      </c>
      <c r="D1268">
        <v>2822.5</v>
      </c>
      <c r="E1268">
        <v>2824</v>
      </c>
      <c r="F1268">
        <v>2825.5</v>
      </c>
      <c r="G1268">
        <v>2827</v>
      </c>
      <c r="H1268">
        <v>2828.5</v>
      </c>
      <c r="I1268">
        <v>2830</v>
      </c>
      <c r="J1268">
        <v>2831.5</v>
      </c>
      <c r="K1268">
        <v>2833</v>
      </c>
      <c r="L1268">
        <v>2834.5</v>
      </c>
      <c r="M1268" s="9">
        <f t="shared" si="36"/>
        <v>1.5</v>
      </c>
    </row>
    <row r="1269" spans="2:13" ht="12.75">
      <c r="B1269">
        <f t="shared" si="35"/>
        <v>1581.5099999999904</v>
      </c>
      <c r="C1269">
        <v>2822.5</v>
      </c>
      <c r="M1269" s="9">
        <f t="shared" si="36"/>
        <v>1.5</v>
      </c>
    </row>
    <row r="1270" spans="2:13" ht="12.75">
      <c r="B1270">
        <f t="shared" si="35"/>
        <v>1581.5199999999904</v>
      </c>
      <c r="C1270">
        <v>2824</v>
      </c>
      <c r="M1270" s="9">
        <f t="shared" si="36"/>
        <v>1.5</v>
      </c>
    </row>
    <row r="1271" spans="2:13" ht="12.75">
      <c r="B1271">
        <f t="shared" si="35"/>
        <v>1581.5299999999904</v>
      </c>
      <c r="C1271">
        <v>2825.5</v>
      </c>
      <c r="M1271" s="9">
        <f t="shared" si="36"/>
        <v>1.5</v>
      </c>
    </row>
    <row r="1272" spans="2:13" ht="12.75">
      <c r="B1272">
        <f t="shared" si="35"/>
        <v>1581.5399999999904</v>
      </c>
      <c r="C1272">
        <v>2827</v>
      </c>
      <c r="M1272" s="9">
        <f t="shared" si="36"/>
        <v>1.5</v>
      </c>
    </row>
    <row r="1273" spans="2:13" ht="12.75">
      <c r="B1273">
        <f t="shared" si="35"/>
        <v>1581.5499999999904</v>
      </c>
      <c r="C1273">
        <v>2828.5</v>
      </c>
      <c r="M1273" s="9">
        <f t="shared" si="36"/>
        <v>1.5</v>
      </c>
    </row>
    <row r="1274" spans="2:13" ht="12.75">
      <c r="B1274">
        <f t="shared" si="35"/>
        <v>1581.5599999999904</v>
      </c>
      <c r="C1274">
        <v>2830</v>
      </c>
      <c r="M1274" s="9">
        <f t="shared" si="36"/>
        <v>1.5</v>
      </c>
    </row>
    <row r="1275" spans="2:13" ht="12.75">
      <c r="B1275">
        <f aca="true" t="shared" si="37" ref="B1275:B1338">B1274+0.01</f>
        <v>1581.5699999999904</v>
      </c>
      <c r="C1275">
        <v>2831.5</v>
      </c>
      <c r="M1275" s="9">
        <f t="shared" si="36"/>
        <v>1.5</v>
      </c>
    </row>
    <row r="1276" spans="2:13" ht="12.75">
      <c r="B1276">
        <f t="shared" si="37"/>
        <v>1581.5799999999904</v>
      </c>
      <c r="C1276">
        <v>2833</v>
      </c>
      <c r="M1276" s="9">
        <f t="shared" si="36"/>
        <v>1.5</v>
      </c>
    </row>
    <row r="1277" spans="2:13" ht="12.75">
      <c r="B1277">
        <f t="shared" si="37"/>
        <v>1581.5899999999904</v>
      </c>
      <c r="C1277">
        <v>2834.5</v>
      </c>
      <c r="M1277" s="9">
        <f t="shared" si="36"/>
        <v>1.5</v>
      </c>
    </row>
    <row r="1278" spans="2:13" ht="12.75">
      <c r="B1278">
        <f t="shared" si="37"/>
        <v>1581.5999999999904</v>
      </c>
      <c r="C1278">
        <v>2836</v>
      </c>
      <c r="D1278">
        <v>2837.5</v>
      </c>
      <c r="E1278">
        <v>2839</v>
      </c>
      <c r="F1278">
        <v>2840.5</v>
      </c>
      <c r="G1278">
        <v>2842</v>
      </c>
      <c r="H1278">
        <v>2843.5</v>
      </c>
      <c r="I1278">
        <v>2845</v>
      </c>
      <c r="J1278">
        <v>2846.5</v>
      </c>
      <c r="K1278">
        <v>2848</v>
      </c>
      <c r="L1278">
        <v>2849.5</v>
      </c>
      <c r="M1278" s="9">
        <f t="shared" si="36"/>
        <v>1.5</v>
      </c>
    </row>
    <row r="1279" spans="2:13" ht="12.75">
      <c r="B1279">
        <f t="shared" si="37"/>
        <v>1581.6099999999904</v>
      </c>
      <c r="C1279">
        <v>2837.5</v>
      </c>
      <c r="M1279" s="9">
        <f t="shared" si="36"/>
        <v>1.5</v>
      </c>
    </row>
    <row r="1280" spans="2:13" ht="12.75">
      <c r="B1280">
        <f t="shared" si="37"/>
        <v>1581.6199999999903</v>
      </c>
      <c r="C1280">
        <v>2839</v>
      </c>
      <c r="M1280" s="9">
        <f t="shared" si="36"/>
        <v>1.5</v>
      </c>
    </row>
    <row r="1281" spans="2:13" ht="12.75">
      <c r="B1281">
        <f t="shared" si="37"/>
        <v>1581.6299999999903</v>
      </c>
      <c r="C1281">
        <v>2840.5</v>
      </c>
      <c r="M1281" s="9">
        <f t="shared" si="36"/>
        <v>1.5</v>
      </c>
    </row>
    <row r="1282" spans="2:13" ht="12.75">
      <c r="B1282">
        <f t="shared" si="37"/>
        <v>1581.6399999999903</v>
      </c>
      <c r="C1282">
        <v>2842</v>
      </c>
      <c r="M1282" s="9">
        <f t="shared" si="36"/>
        <v>1.5</v>
      </c>
    </row>
    <row r="1283" spans="2:13" ht="12.75">
      <c r="B1283">
        <f t="shared" si="37"/>
        <v>1581.6499999999903</v>
      </c>
      <c r="C1283">
        <v>2843.5</v>
      </c>
      <c r="M1283" s="9">
        <f t="shared" si="36"/>
        <v>1.5</v>
      </c>
    </row>
    <row r="1284" spans="2:13" ht="12.75">
      <c r="B1284">
        <f t="shared" si="37"/>
        <v>1581.6599999999903</v>
      </c>
      <c r="C1284">
        <v>2845</v>
      </c>
      <c r="M1284" s="9">
        <f t="shared" si="36"/>
        <v>1.5</v>
      </c>
    </row>
    <row r="1285" spans="2:13" ht="12.75">
      <c r="B1285">
        <f t="shared" si="37"/>
        <v>1581.6699999999903</v>
      </c>
      <c r="C1285">
        <v>2846.5</v>
      </c>
      <c r="M1285" s="9">
        <f t="shared" si="36"/>
        <v>1.5</v>
      </c>
    </row>
    <row r="1286" spans="2:13" ht="12.75">
      <c r="B1286">
        <f t="shared" si="37"/>
        <v>1581.6799999999903</v>
      </c>
      <c r="C1286">
        <v>2848</v>
      </c>
      <c r="M1286" s="9">
        <f t="shared" si="36"/>
        <v>1.5</v>
      </c>
    </row>
    <row r="1287" spans="2:13" ht="12.75">
      <c r="B1287">
        <f t="shared" si="37"/>
        <v>1581.6899999999903</v>
      </c>
      <c r="C1287">
        <v>2849.5</v>
      </c>
      <c r="M1287" s="9">
        <f t="shared" si="36"/>
        <v>1.5</v>
      </c>
    </row>
    <row r="1288" spans="2:13" ht="12.75">
      <c r="B1288">
        <f t="shared" si="37"/>
        <v>1581.6999999999903</v>
      </c>
      <c r="C1288">
        <v>2851</v>
      </c>
      <c r="D1288">
        <v>2852.5</v>
      </c>
      <c r="E1288">
        <v>2854</v>
      </c>
      <c r="F1288">
        <v>2855.5</v>
      </c>
      <c r="G1288">
        <v>2857</v>
      </c>
      <c r="H1288">
        <v>2858.5</v>
      </c>
      <c r="I1288">
        <v>2860</v>
      </c>
      <c r="J1288">
        <v>2861.5</v>
      </c>
      <c r="K1288">
        <v>2863</v>
      </c>
      <c r="L1288">
        <v>2864.5</v>
      </c>
      <c r="M1288" s="9">
        <f t="shared" si="36"/>
        <v>1.5</v>
      </c>
    </row>
    <row r="1289" spans="2:13" ht="12.75">
      <c r="B1289">
        <f t="shared" si="37"/>
        <v>1581.7099999999903</v>
      </c>
      <c r="C1289">
        <v>2852.5</v>
      </c>
      <c r="M1289" s="9">
        <f aca="true" t="shared" si="38" ref="M1289:M1352">C1289-C1288</f>
        <v>1.5</v>
      </c>
    </row>
    <row r="1290" spans="2:13" ht="12.75">
      <c r="B1290">
        <f t="shared" si="37"/>
        <v>1581.7199999999903</v>
      </c>
      <c r="C1290">
        <v>2854</v>
      </c>
      <c r="M1290" s="9">
        <f t="shared" si="38"/>
        <v>1.5</v>
      </c>
    </row>
    <row r="1291" spans="2:13" ht="12.75">
      <c r="B1291">
        <f t="shared" si="37"/>
        <v>1581.7299999999902</v>
      </c>
      <c r="C1291">
        <v>2855.5</v>
      </c>
      <c r="M1291" s="9">
        <f t="shared" si="38"/>
        <v>1.5</v>
      </c>
    </row>
    <row r="1292" spans="2:13" ht="12.75">
      <c r="B1292">
        <f t="shared" si="37"/>
        <v>1581.7399999999902</v>
      </c>
      <c r="C1292">
        <v>2857</v>
      </c>
      <c r="M1292" s="9">
        <f t="shared" si="38"/>
        <v>1.5</v>
      </c>
    </row>
    <row r="1293" spans="2:13" ht="12.75">
      <c r="B1293">
        <f t="shared" si="37"/>
        <v>1581.7499999999902</v>
      </c>
      <c r="C1293">
        <v>2858.5</v>
      </c>
      <c r="M1293" s="9">
        <f t="shared" si="38"/>
        <v>1.5</v>
      </c>
    </row>
    <row r="1294" spans="2:13" ht="12.75">
      <c r="B1294">
        <f t="shared" si="37"/>
        <v>1581.7599999999902</v>
      </c>
      <c r="C1294">
        <v>2860</v>
      </c>
      <c r="M1294" s="9">
        <f t="shared" si="38"/>
        <v>1.5</v>
      </c>
    </row>
    <row r="1295" spans="2:13" ht="12.75">
      <c r="B1295">
        <f t="shared" si="37"/>
        <v>1581.7699999999902</v>
      </c>
      <c r="C1295">
        <v>2861.5</v>
      </c>
      <c r="M1295" s="9">
        <f t="shared" si="38"/>
        <v>1.5</v>
      </c>
    </row>
    <row r="1296" spans="2:13" ht="12.75">
      <c r="B1296">
        <f t="shared" si="37"/>
        <v>1581.7799999999902</v>
      </c>
      <c r="C1296">
        <v>2863</v>
      </c>
      <c r="M1296" s="9">
        <f t="shared" si="38"/>
        <v>1.5</v>
      </c>
    </row>
    <row r="1297" spans="2:13" ht="12.75">
      <c r="B1297">
        <f t="shared" si="37"/>
        <v>1581.7899999999902</v>
      </c>
      <c r="C1297">
        <v>2864.5</v>
      </c>
      <c r="M1297" s="9">
        <f t="shared" si="38"/>
        <v>1.5</v>
      </c>
    </row>
    <row r="1298" spans="2:13" ht="12.75">
      <c r="B1298">
        <f t="shared" si="37"/>
        <v>1581.7999999999902</v>
      </c>
      <c r="C1298">
        <v>2866</v>
      </c>
      <c r="D1298">
        <v>2867.6</v>
      </c>
      <c r="E1298">
        <v>2869.2</v>
      </c>
      <c r="F1298">
        <v>2870.8</v>
      </c>
      <c r="G1298">
        <v>2872.4</v>
      </c>
      <c r="H1298">
        <v>2874</v>
      </c>
      <c r="I1298">
        <v>2875.6</v>
      </c>
      <c r="J1298">
        <v>2877.2</v>
      </c>
      <c r="K1298">
        <v>2878.8</v>
      </c>
      <c r="L1298">
        <v>2880.4</v>
      </c>
      <c r="M1298" s="9">
        <f t="shared" si="38"/>
        <v>1.5</v>
      </c>
    </row>
    <row r="1299" spans="2:13" ht="12.75">
      <c r="B1299">
        <f t="shared" si="37"/>
        <v>1581.8099999999902</v>
      </c>
      <c r="C1299">
        <v>2867.6</v>
      </c>
      <c r="M1299" s="9">
        <f t="shared" si="38"/>
        <v>1.599999999999909</v>
      </c>
    </row>
    <row r="1300" spans="2:13" ht="12.75">
      <c r="B1300">
        <f t="shared" si="37"/>
        <v>1581.8199999999902</v>
      </c>
      <c r="C1300">
        <v>2869.2</v>
      </c>
      <c r="M1300" s="9">
        <f t="shared" si="38"/>
        <v>1.599999999999909</v>
      </c>
    </row>
    <row r="1301" spans="2:13" ht="12.75">
      <c r="B1301">
        <f t="shared" si="37"/>
        <v>1581.8299999999902</v>
      </c>
      <c r="C1301">
        <v>2870.8</v>
      </c>
      <c r="M1301" s="9">
        <f t="shared" si="38"/>
        <v>1.6000000000003638</v>
      </c>
    </row>
    <row r="1302" spans="2:13" ht="12.75">
      <c r="B1302">
        <f t="shared" si="37"/>
        <v>1581.8399999999901</v>
      </c>
      <c r="C1302">
        <v>2872.4</v>
      </c>
      <c r="M1302" s="9">
        <f t="shared" si="38"/>
        <v>1.599999999999909</v>
      </c>
    </row>
    <row r="1303" spans="2:13" ht="12.75">
      <c r="B1303">
        <f t="shared" si="37"/>
        <v>1581.8499999999901</v>
      </c>
      <c r="C1303">
        <v>2874</v>
      </c>
      <c r="M1303" s="9">
        <f t="shared" si="38"/>
        <v>1.599999999999909</v>
      </c>
    </row>
    <row r="1304" spans="2:13" ht="12.75">
      <c r="B1304">
        <f t="shared" si="37"/>
        <v>1581.8599999999901</v>
      </c>
      <c r="C1304">
        <v>2875.6</v>
      </c>
      <c r="M1304" s="9">
        <f t="shared" si="38"/>
        <v>1.599999999999909</v>
      </c>
    </row>
    <row r="1305" spans="2:13" ht="12.75">
      <c r="B1305">
        <f t="shared" si="37"/>
        <v>1581.8699999999901</v>
      </c>
      <c r="C1305">
        <v>2877.2</v>
      </c>
      <c r="M1305" s="9">
        <f t="shared" si="38"/>
        <v>1.599999999999909</v>
      </c>
    </row>
    <row r="1306" spans="2:13" ht="12.75">
      <c r="B1306">
        <f t="shared" si="37"/>
        <v>1581.87999999999</v>
      </c>
      <c r="C1306">
        <v>2878.8</v>
      </c>
      <c r="M1306" s="9">
        <f t="shared" si="38"/>
        <v>1.6000000000003638</v>
      </c>
    </row>
    <row r="1307" spans="2:13" ht="12.75">
      <c r="B1307">
        <f t="shared" si="37"/>
        <v>1581.88999999999</v>
      </c>
      <c r="C1307">
        <v>2880.4</v>
      </c>
      <c r="M1307" s="9">
        <f t="shared" si="38"/>
        <v>1.599999999999909</v>
      </c>
    </row>
    <row r="1308" spans="2:13" ht="12.75">
      <c r="B1308">
        <f t="shared" si="37"/>
        <v>1581.89999999999</v>
      </c>
      <c r="C1308">
        <v>2882</v>
      </c>
      <c r="D1308">
        <v>2883.5</v>
      </c>
      <c r="E1308">
        <v>2885</v>
      </c>
      <c r="F1308">
        <v>2886.5</v>
      </c>
      <c r="G1308">
        <v>2888</v>
      </c>
      <c r="H1308">
        <v>2889.5</v>
      </c>
      <c r="I1308">
        <v>2891</v>
      </c>
      <c r="J1308">
        <v>2892.5</v>
      </c>
      <c r="K1308">
        <v>2894</v>
      </c>
      <c r="L1308">
        <v>2895.5</v>
      </c>
      <c r="M1308" s="9">
        <f t="shared" si="38"/>
        <v>1.599999999999909</v>
      </c>
    </row>
    <row r="1309" spans="2:13" ht="12.75">
      <c r="B1309">
        <f t="shared" si="37"/>
        <v>1581.90999999999</v>
      </c>
      <c r="C1309">
        <v>2883.5</v>
      </c>
      <c r="M1309" s="9">
        <f t="shared" si="38"/>
        <v>1.5</v>
      </c>
    </row>
    <row r="1310" spans="2:13" ht="12.75">
      <c r="B1310">
        <f t="shared" si="37"/>
        <v>1581.91999999999</v>
      </c>
      <c r="C1310">
        <v>2885</v>
      </c>
      <c r="M1310" s="9">
        <f t="shared" si="38"/>
        <v>1.5</v>
      </c>
    </row>
    <row r="1311" spans="2:13" ht="12.75">
      <c r="B1311">
        <f t="shared" si="37"/>
        <v>1581.92999999999</v>
      </c>
      <c r="C1311">
        <v>2886.5</v>
      </c>
      <c r="M1311" s="9">
        <f t="shared" si="38"/>
        <v>1.5</v>
      </c>
    </row>
    <row r="1312" spans="2:13" ht="12.75">
      <c r="B1312">
        <f t="shared" si="37"/>
        <v>1581.93999999999</v>
      </c>
      <c r="C1312">
        <v>2888</v>
      </c>
      <c r="M1312" s="9">
        <f t="shared" si="38"/>
        <v>1.5</v>
      </c>
    </row>
    <row r="1313" spans="2:13" ht="12.75">
      <c r="B1313">
        <f t="shared" si="37"/>
        <v>1581.94999999999</v>
      </c>
      <c r="C1313">
        <v>2889.5</v>
      </c>
      <c r="M1313" s="9">
        <f t="shared" si="38"/>
        <v>1.5</v>
      </c>
    </row>
    <row r="1314" spans="2:13" ht="12.75">
      <c r="B1314">
        <f t="shared" si="37"/>
        <v>1581.95999999999</v>
      </c>
      <c r="C1314">
        <v>2891</v>
      </c>
      <c r="M1314" s="9">
        <f t="shared" si="38"/>
        <v>1.5</v>
      </c>
    </row>
    <row r="1315" spans="2:13" ht="12.75">
      <c r="B1315">
        <f t="shared" si="37"/>
        <v>1581.96999999999</v>
      </c>
      <c r="C1315">
        <v>2892.5</v>
      </c>
      <c r="M1315" s="9">
        <f t="shared" si="38"/>
        <v>1.5</v>
      </c>
    </row>
    <row r="1316" spans="2:13" ht="12.75">
      <c r="B1316">
        <f t="shared" si="37"/>
        <v>1581.97999999999</v>
      </c>
      <c r="C1316">
        <v>2894</v>
      </c>
      <c r="M1316" s="9">
        <f t="shared" si="38"/>
        <v>1.5</v>
      </c>
    </row>
    <row r="1317" spans="2:13" ht="12.75">
      <c r="B1317">
        <f t="shared" si="37"/>
        <v>1581.98999999999</v>
      </c>
      <c r="C1317">
        <v>2895.5</v>
      </c>
      <c r="M1317" s="9">
        <f t="shared" si="38"/>
        <v>1.5</v>
      </c>
    </row>
    <row r="1318" spans="2:13" ht="12.75">
      <c r="B1318">
        <f t="shared" si="37"/>
        <v>1581.99999999999</v>
      </c>
      <c r="C1318">
        <v>2897</v>
      </c>
      <c r="D1318">
        <v>2898.5</v>
      </c>
      <c r="E1318">
        <v>2900</v>
      </c>
      <c r="F1318">
        <v>2901.5</v>
      </c>
      <c r="G1318">
        <v>2903</v>
      </c>
      <c r="H1318">
        <v>2904.5</v>
      </c>
      <c r="I1318">
        <v>2906</v>
      </c>
      <c r="J1318">
        <v>2907.5</v>
      </c>
      <c r="K1318">
        <v>2909</v>
      </c>
      <c r="L1318">
        <v>2910.5</v>
      </c>
      <c r="M1318" s="9">
        <f t="shared" si="38"/>
        <v>1.5</v>
      </c>
    </row>
    <row r="1319" spans="2:13" ht="12.75">
      <c r="B1319">
        <f t="shared" si="37"/>
        <v>1582.00999999999</v>
      </c>
      <c r="C1319">
        <v>2898.5</v>
      </c>
      <c r="M1319" s="9">
        <f t="shared" si="38"/>
        <v>1.5</v>
      </c>
    </row>
    <row r="1320" spans="2:13" ht="12.75">
      <c r="B1320">
        <f t="shared" si="37"/>
        <v>1582.01999999999</v>
      </c>
      <c r="C1320">
        <v>2900</v>
      </c>
      <c r="M1320" s="9">
        <f t="shared" si="38"/>
        <v>1.5</v>
      </c>
    </row>
    <row r="1321" spans="2:13" ht="12.75">
      <c r="B1321">
        <f t="shared" si="37"/>
        <v>1582.02999999999</v>
      </c>
      <c r="C1321">
        <v>2901.5</v>
      </c>
      <c r="M1321" s="9">
        <f t="shared" si="38"/>
        <v>1.5</v>
      </c>
    </row>
    <row r="1322" spans="2:13" ht="12.75">
      <c r="B1322">
        <f t="shared" si="37"/>
        <v>1582.03999999999</v>
      </c>
      <c r="C1322">
        <v>2903</v>
      </c>
      <c r="M1322" s="9">
        <f t="shared" si="38"/>
        <v>1.5</v>
      </c>
    </row>
    <row r="1323" spans="2:13" ht="12.75">
      <c r="B1323">
        <f t="shared" si="37"/>
        <v>1582.04999999999</v>
      </c>
      <c r="C1323">
        <v>2904.5</v>
      </c>
      <c r="M1323" s="9">
        <f t="shared" si="38"/>
        <v>1.5</v>
      </c>
    </row>
    <row r="1324" spans="2:13" ht="12.75">
      <c r="B1324">
        <f t="shared" si="37"/>
        <v>1582.05999999999</v>
      </c>
      <c r="C1324">
        <v>2906</v>
      </c>
      <c r="M1324" s="9">
        <f t="shared" si="38"/>
        <v>1.5</v>
      </c>
    </row>
    <row r="1325" spans="2:13" ht="12.75">
      <c r="B1325">
        <f t="shared" si="37"/>
        <v>1582.06999999999</v>
      </c>
      <c r="C1325">
        <v>2907.5</v>
      </c>
      <c r="M1325" s="9">
        <f t="shared" si="38"/>
        <v>1.5</v>
      </c>
    </row>
    <row r="1326" spans="2:13" ht="12.75">
      <c r="B1326">
        <f t="shared" si="37"/>
        <v>1582.07999999999</v>
      </c>
      <c r="C1326">
        <v>2909</v>
      </c>
      <c r="M1326" s="9">
        <f t="shared" si="38"/>
        <v>1.5</v>
      </c>
    </row>
    <row r="1327" spans="2:13" ht="12.75">
      <c r="B1327">
        <f t="shared" si="37"/>
        <v>1582.08999999999</v>
      </c>
      <c r="C1327">
        <v>2910.5</v>
      </c>
      <c r="M1327" s="9">
        <f t="shared" si="38"/>
        <v>1.5</v>
      </c>
    </row>
    <row r="1328" spans="2:13" ht="12.75">
      <c r="B1328">
        <f t="shared" si="37"/>
        <v>1582.09999999999</v>
      </c>
      <c r="C1328">
        <v>2912</v>
      </c>
      <c r="D1328">
        <v>2913.5</v>
      </c>
      <c r="E1328">
        <v>2915</v>
      </c>
      <c r="F1328">
        <v>2916.5</v>
      </c>
      <c r="G1328">
        <v>2918</v>
      </c>
      <c r="H1328">
        <v>2919.5</v>
      </c>
      <c r="I1328">
        <v>2921</v>
      </c>
      <c r="J1328">
        <v>2922.5</v>
      </c>
      <c r="K1328">
        <v>2924</v>
      </c>
      <c r="L1328">
        <v>2925.5</v>
      </c>
      <c r="M1328" s="9">
        <f t="shared" si="38"/>
        <v>1.5</v>
      </c>
    </row>
    <row r="1329" spans="2:13" ht="12.75">
      <c r="B1329">
        <f t="shared" si="37"/>
        <v>1582.10999999999</v>
      </c>
      <c r="C1329">
        <v>2913.5</v>
      </c>
      <c r="M1329" s="9">
        <f t="shared" si="38"/>
        <v>1.5</v>
      </c>
    </row>
    <row r="1330" spans="2:13" ht="12.75">
      <c r="B1330">
        <f t="shared" si="37"/>
        <v>1582.11999999999</v>
      </c>
      <c r="C1330">
        <v>2915</v>
      </c>
      <c r="M1330" s="9">
        <f t="shared" si="38"/>
        <v>1.5</v>
      </c>
    </row>
    <row r="1331" spans="2:13" ht="12.75">
      <c r="B1331">
        <f t="shared" si="37"/>
        <v>1582.1299999999899</v>
      </c>
      <c r="C1331">
        <v>2916.5</v>
      </c>
      <c r="M1331" s="9">
        <f t="shared" si="38"/>
        <v>1.5</v>
      </c>
    </row>
    <row r="1332" spans="2:13" ht="12.75">
      <c r="B1332">
        <f t="shared" si="37"/>
        <v>1582.1399999999899</v>
      </c>
      <c r="C1332">
        <v>2918</v>
      </c>
      <c r="M1332" s="9">
        <f t="shared" si="38"/>
        <v>1.5</v>
      </c>
    </row>
    <row r="1333" spans="2:13" ht="12.75">
      <c r="B1333">
        <f t="shared" si="37"/>
        <v>1582.1499999999899</v>
      </c>
      <c r="C1333">
        <v>2919.5</v>
      </c>
      <c r="M1333" s="9">
        <f t="shared" si="38"/>
        <v>1.5</v>
      </c>
    </row>
    <row r="1334" spans="2:13" ht="12.75">
      <c r="B1334">
        <f t="shared" si="37"/>
        <v>1582.1599999999899</v>
      </c>
      <c r="C1334">
        <v>2921</v>
      </c>
      <c r="M1334" s="9">
        <f t="shared" si="38"/>
        <v>1.5</v>
      </c>
    </row>
    <row r="1335" spans="2:13" ht="12.75">
      <c r="B1335">
        <f t="shared" si="37"/>
        <v>1582.1699999999898</v>
      </c>
      <c r="C1335">
        <v>2922.5</v>
      </c>
      <c r="M1335" s="9">
        <f t="shared" si="38"/>
        <v>1.5</v>
      </c>
    </row>
    <row r="1336" spans="2:13" ht="12.75">
      <c r="B1336">
        <f t="shared" si="37"/>
        <v>1582.1799999999898</v>
      </c>
      <c r="C1336">
        <v>2924</v>
      </c>
      <c r="M1336" s="9">
        <f t="shared" si="38"/>
        <v>1.5</v>
      </c>
    </row>
    <row r="1337" spans="2:13" ht="12.75">
      <c r="B1337">
        <f t="shared" si="37"/>
        <v>1582.1899999999898</v>
      </c>
      <c r="C1337">
        <v>2925.5</v>
      </c>
      <c r="M1337" s="9">
        <f t="shared" si="38"/>
        <v>1.5</v>
      </c>
    </row>
    <row r="1338" spans="2:13" ht="12.75">
      <c r="B1338">
        <f t="shared" si="37"/>
        <v>1582.1999999999898</v>
      </c>
      <c r="C1338">
        <v>2927</v>
      </c>
      <c r="D1338">
        <v>2928.5</v>
      </c>
      <c r="E1338">
        <v>2930</v>
      </c>
      <c r="F1338">
        <v>2931.5</v>
      </c>
      <c r="G1338">
        <v>2933</v>
      </c>
      <c r="H1338">
        <v>2934.5</v>
      </c>
      <c r="I1338">
        <v>2936</v>
      </c>
      <c r="J1338">
        <v>2937.5</v>
      </c>
      <c r="K1338">
        <v>2939</v>
      </c>
      <c r="L1338">
        <v>2940.5</v>
      </c>
      <c r="M1338" s="9">
        <f t="shared" si="38"/>
        <v>1.5</v>
      </c>
    </row>
    <row r="1339" spans="2:13" ht="12.75">
      <c r="B1339">
        <f aca="true" t="shared" si="39" ref="B1339:B1402">B1338+0.01</f>
        <v>1582.2099999999898</v>
      </c>
      <c r="C1339">
        <v>2928.5</v>
      </c>
      <c r="M1339" s="9">
        <f t="shared" si="38"/>
        <v>1.5</v>
      </c>
    </row>
    <row r="1340" spans="2:13" ht="12.75">
      <c r="B1340">
        <f t="shared" si="39"/>
        <v>1582.2199999999898</v>
      </c>
      <c r="C1340">
        <v>2930</v>
      </c>
      <c r="M1340" s="9">
        <f t="shared" si="38"/>
        <v>1.5</v>
      </c>
    </row>
    <row r="1341" spans="2:13" ht="12.75">
      <c r="B1341">
        <f t="shared" si="39"/>
        <v>1582.2299999999898</v>
      </c>
      <c r="C1341">
        <v>2931.5</v>
      </c>
      <c r="M1341" s="9">
        <f t="shared" si="38"/>
        <v>1.5</v>
      </c>
    </row>
    <row r="1342" spans="2:13" ht="12.75">
      <c r="B1342">
        <f t="shared" si="39"/>
        <v>1582.2399999999898</v>
      </c>
      <c r="C1342">
        <v>2933</v>
      </c>
      <c r="M1342" s="9">
        <f t="shared" si="38"/>
        <v>1.5</v>
      </c>
    </row>
    <row r="1343" spans="2:13" ht="12.75">
      <c r="B1343">
        <f t="shared" si="39"/>
        <v>1582.2499999999898</v>
      </c>
      <c r="C1343">
        <v>2934.5</v>
      </c>
      <c r="M1343" s="9">
        <f t="shared" si="38"/>
        <v>1.5</v>
      </c>
    </row>
    <row r="1344" spans="2:13" ht="12.75">
      <c r="B1344">
        <f t="shared" si="39"/>
        <v>1582.2599999999898</v>
      </c>
      <c r="C1344">
        <v>2936</v>
      </c>
      <c r="M1344" s="9">
        <f t="shared" si="38"/>
        <v>1.5</v>
      </c>
    </row>
    <row r="1345" spans="2:13" ht="12.75">
      <c r="B1345">
        <f t="shared" si="39"/>
        <v>1582.2699999999897</v>
      </c>
      <c r="C1345">
        <v>2937.5</v>
      </c>
      <c r="M1345" s="9">
        <f t="shared" si="38"/>
        <v>1.5</v>
      </c>
    </row>
    <row r="1346" spans="2:13" ht="12.75">
      <c r="B1346">
        <f t="shared" si="39"/>
        <v>1582.2799999999897</v>
      </c>
      <c r="C1346">
        <v>2939</v>
      </c>
      <c r="M1346" s="9">
        <f t="shared" si="38"/>
        <v>1.5</v>
      </c>
    </row>
    <row r="1347" spans="2:13" ht="12.75">
      <c r="B1347">
        <f t="shared" si="39"/>
        <v>1582.2899999999897</v>
      </c>
      <c r="C1347">
        <v>2940.5</v>
      </c>
      <c r="M1347" s="9">
        <f t="shared" si="38"/>
        <v>1.5</v>
      </c>
    </row>
    <row r="1348" spans="2:13" ht="12.75">
      <c r="B1348">
        <f t="shared" si="39"/>
        <v>1582.2999999999897</v>
      </c>
      <c r="C1348">
        <v>2942</v>
      </c>
      <c r="D1348">
        <v>2943.5</v>
      </c>
      <c r="E1348">
        <v>2945</v>
      </c>
      <c r="F1348">
        <v>2946.5</v>
      </c>
      <c r="G1348">
        <v>2948</v>
      </c>
      <c r="H1348">
        <v>2949.5</v>
      </c>
      <c r="I1348">
        <v>2951</v>
      </c>
      <c r="J1348">
        <v>2952.5</v>
      </c>
      <c r="K1348">
        <v>2954</v>
      </c>
      <c r="L1348">
        <v>2955.5</v>
      </c>
      <c r="M1348" s="9">
        <f t="shared" si="38"/>
        <v>1.5</v>
      </c>
    </row>
    <row r="1349" spans="2:13" ht="12.75">
      <c r="B1349">
        <f t="shared" si="39"/>
        <v>1582.3099999999897</v>
      </c>
      <c r="C1349">
        <v>2943.5</v>
      </c>
      <c r="M1349" s="9">
        <f t="shared" si="38"/>
        <v>1.5</v>
      </c>
    </row>
    <row r="1350" spans="2:13" ht="12.75">
      <c r="B1350">
        <f t="shared" si="39"/>
        <v>1582.3199999999897</v>
      </c>
      <c r="C1350">
        <v>2945</v>
      </c>
      <c r="M1350" s="9">
        <f t="shared" si="38"/>
        <v>1.5</v>
      </c>
    </row>
    <row r="1351" spans="2:13" ht="12.75">
      <c r="B1351">
        <f t="shared" si="39"/>
        <v>1582.3299999999897</v>
      </c>
      <c r="C1351">
        <v>2946.5</v>
      </c>
      <c r="M1351" s="9">
        <f t="shared" si="38"/>
        <v>1.5</v>
      </c>
    </row>
    <row r="1352" spans="2:13" ht="12.75">
      <c r="B1352">
        <f t="shared" si="39"/>
        <v>1582.3399999999897</v>
      </c>
      <c r="C1352">
        <v>2948</v>
      </c>
      <c r="M1352" s="9">
        <f t="shared" si="38"/>
        <v>1.5</v>
      </c>
    </row>
    <row r="1353" spans="2:13" ht="12.75">
      <c r="B1353">
        <f t="shared" si="39"/>
        <v>1582.3499999999897</v>
      </c>
      <c r="C1353">
        <v>2949.5</v>
      </c>
      <c r="M1353" s="9">
        <f aca="true" t="shared" si="40" ref="M1353:M1416">C1353-C1352</f>
        <v>1.5</v>
      </c>
    </row>
    <row r="1354" spans="2:13" ht="12.75">
      <c r="B1354">
        <f t="shared" si="39"/>
        <v>1582.3599999999897</v>
      </c>
      <c r="C1354">
        <v>2951</v>
      </c>
      <c r="M1354" s="9">
        <f t="shared" si="40"/>
        <v>1.5</v>
      </c>
    </row>
    <row r="1355" spans="2:13" ht="12.75">
      <c r="B1355">
        <f t="shared" si="39"/>
        <v>1582.3699999999897</v>
      </c>
      <c r="C1355">
        <v>2952.5</v>
      </c>
      <c r="M1355" s="9">
        <f t="shared" si="40"/>
        <v>1.5</v>
      </c>
    </row>
    <row r="1356" spans="2:13" ht="12.75">
      <c r="B1356">
        <f t="shared" si="39"/>
        <v>1582.3799999999896</v>
      </c>
      <c r="C1356">
        <v>2954</v>
      </c>
      <c r="M1356" s="9">
        <f t="shared" si="40"/>
        <v>1.5</v>
      </c>
    </row>
    <row r="1357" spans="2:13" ht="12.75">
      <c r="B1357">
        <f t="shared" si="39"/>
        <v>1582.3899999999896</v>
      </c>
      <c r="C1357">
        <v>2955.5</v>
      </c>
      <c r="M1357" s="9">
        <f t="shared" si="40"/>
        <v>1.5</v>
      </c>
    </row>
    <row r="1358" spans="2:13" ht="12.75">
      <c r="B1358">
        <f t="shared" si="39"/>
        <v>1582.3999999999896</v>
      </c>
      <c r="C1358">
        <v>2957</v>
      </c>
      <c r="D1358">
        <v>2958.5</v>
      </c>
      <c r="E1358">
        <v>2960</v>
      </c>
      <c r="F1358">
        <v>2961.5</v>
      </c>
      <c r="G1358">
        <v>2963</v>
      </c>
      <c r="H1358">
        <v>2964.5</v>
      </c>
      <c r="I1358">
        <v>2966</v>
      </c>
      <c r="J1358">
        <v>2967.5</v>
      </c>
      <c r="K1358">
        <v>2969</v>
      </c>
      <c r="L1358">
        <v>2970.5</v>
      </c>
      <c r="M1358" s="9">
        <f t="shared" si="40"/>
        <v>1.5</v>
      </c>
    </row>
    <row r="1359" spans="2:13" ht="12.75">
      <c r="B1359">
        <f t="shared" si="39"/>
        <v>1582.4099999999896</v>
      </c>
      <c r="C1359">
        <v>2958.5</v>
      </c>
      <c r="M1359" s="9">
        <f t="shared" si="40"/>
        <v>1.5</v>
      </c>
    </row>
    <row r="1360" spans="2:13" ht="12.75">
      <c r="B1360">
        <f t="shared" si="39"/>
        <v>1582.4199999999896</v>
      </c>
      <c r="C1360">
        <v>2960</v>
      </c>
      <c r="M1360" s="9">
        <f t="shared" si="40"/>
        <v>1.5</v>
      </c>
    </row>
    <row r="1361" spans="2:13" ht="12.75">
      <c r="B1361">
        <f t="shared" si="39"/>
        <v>1582.4299999999896</v>
      </c>
      <c r="C1361">
        <v>2961.5</v>
      </c>
      <c r="M1361" s="9">
        <f t="shared" si="40"/>
        <v>1.5</v>
      </c>
    </row>
    <row r="1362" spans="2:13" ht="12.75">
      <c r="B1362">
        <f t="shared" si="39"/>
        <v>1582.4399999999896</v>
      </c>
      <c r="C1362">
        <v>2963</v>
      </c>
      <c r="M1362" s="9">
        <f t="shared" si="40"/>
        <v>1.5</v>
      </c>
    </row>
    <row r="1363" spans="2:13" ht="12.75">
      <c r="B1363">
        <f t="shared" si="39"/>
        <v>1582.4499999999896</v>
      </c>
      <c r="C1363">
        <v>2964.5</v>
      </c>
      <c r="M1363" s="9">
        <f t="shared" si="40"/>
        <v>1.5</v>
      </c>
    </row>
    <row r="1364" spans="2:13" ht="12.75">
      <c r="B1364">
        <f t="shared" si="39"/>
        <v>1582.4599999999896</v>
      </c>
      <c r="C1364">
        <v>2966</v>
      </c>
      <c r="M1364" s="9">
        <f t="shared" si="40"/>
        <v>1.5</v>
      </c>
    </row>
    <row r="1365" spans="2:13" ht="12.75">
      <c r="B1365">
        <f t="shared" si="39"/>
        <v>1582.4699999999896</v>
      </c>
      <c r="C1365">
        <v>2967.5</v>
      </c>
      <c r="M1365" s="9">
        <f t="shared" si="40"/>
        <v>1.5</v>
      </c>
    </row>
    <row r="1366" spans="2:13" ht="12.75">
      <c r="B1366">
        <f t="shared" si="39"/>
        <v>1582.4799999999896</v>
      </c>
      <c r="C1366">
        <v>2969</v>
      </c>
      <c r="M1366" s="9">
        <f t="shared" si="40"/>
        <v>1.5</v>
      </c>
    </row>
    <row r="1367" spans="2:13" ht="12.75">
      <c r="B1367">
        <f t="shared" si="39"/>
        <v>1582.4899999999895</v>
      </c>
      <c r="C1367">
        <v>2970.5</v>
      </c>
      <c r="M1367" s="9">
        <f t="shared" si="40"/>
        <v>1.5</v>
      </c>
    </row>
    <row r="1368" spans="2:13" ht="12.75">
      <c r="B1368">
        <f t="shared" si="39"/>
        <v>1582.4999999999895</v>
      </c>
      <c r="C1368">
        <v>2972</v>
      </c>
      <c r="D1368">
        <v>2973.5</v>
      </c>
      <c r="E1368">
        <v>2975</v>
      </c>
      <c r="F1368">
        <v>2976.5</v>
      </c>
      <c r="G1368">
        <v>2978</v>
      </c>
      <c r="H1368">
        <v>2979.5</v>
      </c>
      <c r="I1368">
        <v>2981</v>
      </c>
      <c r="J1368">
        <v>2982.5</v>
      </c>
      <c r="K1368">
        <v>2984</v>
      </c>
      <c r="L1368">
        <v>2985.5</v>
      </c>
      <c r="M1368" s="9">
        <f t="shared" si="40"/>
        <v>1.5</v>
      </c>
    </row>
    <row r="1369" spans="2:13" ht="12.75">
      <c r="B1369">
        <f t="shared" si="39"/>
        <v>1582.5099999999895</v>
      </c>
      <c r="C1369">
        <v>2973.5</v>
      </c>
      <c r="M1369" s="9">
        <f t="shared" si="40"/>
        <v>1.5</v>
      </c>
    </row>
    <row r="1370" spans="2:13" ht="12.75">
      <c r="B1370">
        <f t="shared" si="39"/>
        <v>1582.5199999999895</v>
      </c>
      <c r="C1370">
        <v>2975</v>
      </c>
      <c r="M1370" s="9">
        <f t="shared" si="40"/>
        <v>1.5</v>
      </c>
    </row>
    <row r="1371" spans="2:13" ht="12.75">
      <c r="B1371">
        <f t="shared" si="39"/>
        <v>1582.5299999999895</v>
      </c>
      <c r="C1371">
        <v>2976.5</v>
      </c>
      <c r="M1371" s="9">
        <f t="shared" si="40"/>
        <v>1.5</v>
      </c>
    </row>
    <row r="1372" spans="2:13" ht="12.75">
      <c r="B1372">
        <f t="shared" si="39"/>
        <v>1582.5399999999895</v>
      </c>
      <c r="C1372">
        <v>2978</v>
      </c>
      <c r="M1372" s="9">
        <f t="shared" si="40"/>
        <v>1.5</v>
      </c>
    </row>
    <row r="1373" spans="2:13" ht="12.75">
      <c r="B1373">
        <f t="shared" si="39"/>
        <v>1582.5499999999895</v>
      </c>
      <c r="C1373">
        <v>2979.5</v>
      </c>
      <c r="M1373" s="9">
        <f t="shared" si="40"/>
        <v>1.5</v>
      </c>
    </row>
    <row r="1374" spans="2:13" ht="12.75">
      <c r="B1374">
        <f t="shared" si="39"/>
        <v>1582.5599999999895</v>
      </c>
      <c r="C1374">
        <v>2981</v>
      </c>
      <c r="M1374" s="9">
        <f t="shared" si="40"/>
        <v>1.5</v>
      </c>
    </row>
    <row r="1375" spans="2:13" ht="12.75">
      <c r="B1375">
        <f t="shared" si="39"/>
        <v>1582.5699999999895</v>
      </c>
      <c r="C1375">
        <v>2982.5</v>
      </c>
      <c r="M1375" s="9">
        <f t="shared" si="40"/>
        <v>1.5</v>
      </c>
    </row>
    <row r="1376" spans="2:13" ht="12.75">
      <c r="B1376">
        <f t="shared" si="39"/>
        <v>1582.5799999999895</v>
      </c>
      <c r="C1376">
        <v>2984</v>
      </c>
      <c r="M1376" s="9">
        <f t="shared" si="40"/>
        <v>1.5</v>
      </c>
    </row>
    <row r="1377" spans="2:13" ht="12.75">
      <c r="B1377">
        <f t="shared" si="39"/>
        <v>1582.5899999999895</v>
      </c>
      <c r="C1377">
        <v>2985.5</v>
      </c>
      <c r="M1377" s="9">
        <f t="shared" si="40"/>
        <v>1.5</v>
      </c>
    </row>
    <row r="1378" spans="2:13" ht="12.75">
      <c r="B1378">
        <f t="shared" si="39"/>
        <v>1582.5999999999894</v>
      </c>
      <c r="C1378">
        <v>2987</v>
      </c>
      <c r="D1378">
        <v>2988.5</v>
      </c>
      <c r="E1378">
        <v>2990</v>
      </c>
      <c r="F1378">
        <v>2991.5</v>
      </c>
      <c r="G1378">
        <v>2993</v>
      </c>
      <c r="H1378">
        <v>2994.5</v>
      </c>
      <c r="I1378">
        <v>2996</v>
      </c>
      <c r="J1378">
        <v>2997.5</v>
      </c>
      <c r="K1378">
        <v>2999</v>
      </c>
      <c r="L1378">
        <v>3000.5</v>
      </c>
      <c r="M1378" s="9">
        <f t="shared" si="40"/>
        <v>1.5</v>
      </c>
    </row>
    <row r="1379" spans="2:13" ht="12.75">
      <c r="B1379">
        <f t="shared" si="39"/>
        <v>1582.6099999999894</v>
      </c>
      <c r="C1379">
        <v>2988.5</v>
      </c>
      <c r="M1379" s="9">
        <f t="shared" si="40"/>
        <v>1.5</v>
      </c>
    </row>
    <row r="1380" spans="2:13" ht="12.75">
      <c r="B1380">
        <f t="shared" si="39"/>
        <v>1582.6199999999894</v>
      </c>
      <c r="C1380">
        <v>2990</v>
      </c>
      <c r="M1380" s="9">
        <f t="shared" si="40"/>
        <v>1.5</v>
      </c>
    </row>
    <row r="1381" spans="2:13" ht="12.75">
      <c r="B1381">
        <f t="shared" si="39"/>
        <v>1582.6299999999894</v>
      </c>
      <c r="C1381">
        <v>2991.5</v>
      </c>
      <c r="M1381" s="9">
        <f t="shared" si="40"/>
        <v>1.5</v>
      </c>
    </row>
    <row r="1382" spans="2:13" ht="12.75">
      <c r="B1382">
        <f t="shared" si="39"/>
        <v>1582.6399999999894</v>
      </c>
      <c r="C1382">
        <v>2993</v>
      </c>
      <c r="M1382" s="9">
        <f t="shared" si="40"/>
        <v>1.5</v>
      </c>
    </row>
    <row r="1383" spans="2:13" ht="12.75">
      <c r="B1383">
        <f t="shared" si="39"/>
        <v>1582.6499999999894</v>
      </c>
      <c r="C1383">
        <v>2994.5</v>
      </c>
      <c r="M1383" s="9">
        <f t="shared" si="40"/>
        <v>1.5</v>
      </c>
    </row>
    <row r="1384" spans="2:13" ht="12.75">
      <c r="B1384">
        <f t="shared" si="39"/>
        <v>1582.6599999999894</v>
      </c>
      <c r="C1384">
        <v>2996</v>
      </c>
      <c r="M1384" s="9">
        <f t="shared" si="40"/>
        <v>1.5</v>
      </c>
    </row>
    <row r="1385" spans="2:13" ht="12.75">
      <c r="B1385">
        <f t="shared" si="39"/>
        <v>1582.6699999999894</v>
      </c>
      <c r="C1385">
        <v>2997.5</v>
      </c>
      <c r="M1385" s="9">
        <f t="shared" si="40"/>
        <v>1.5</v>
      </c>
    </row>
    <row r="1386" spans="2:13" ht="12.75">
      <c r="B1386">
        <f t="shared" si="39"/>
        <v>1582.6799999999894</v>
      </c>
      <c r="C1386">
        <v>2999</v>
      </c>
      <c r="M1386" s="9">
        <f t="shared" si="40"/>
        <v>1.5</v>
      </c>
    </row>
    <row r="1387" spans="2:13" ht="12.75">
      <c r="B1387">
        <f t="shared" si="39"/>
        <v>1582.6899999999894</v>
      </c>
      <c r="C1387">
        <v>3000.5</v>
      </c>
      <c r="M1387" s="9">
        <f t="shared" si="40"/>
        <v>1.5</v>
      </c>
    </row>
    <row r="1388" spans="2:13" ht="12.75">
      <c r="B1388">
        <f t="shared" si="39"/>
        <v>1582.6999999999894</v>
      </c>
      <c r="C1388">
        <v>3002</v>
      </c>
      <c r="D1388">
        <v>3003.6</v>
      </c>
      <c r="E1388">
        <v>3005.2</v>
      </c>
      <c r="F1388">
        <v>3006.8</v>
      </c>
      <c r="G1388">
        <v>3008.4</v>
      </c>
      <c r="H1388">
        <v>3010</v>
      </c>
      <c r="I1388">
        <v>3011.6</v>
      </c>
      <c r="J1388">
        <v>3013.2</v>
      </c>
      <c r="K1388">
        <v>3014.8</v>
      </c>
      <c r="L1388">
        <v>3016.4</v>
      </c>
      <c r="M1388" s="9">
        <f t="shared" si="40"/>
        <v>1.5</v>
      </c>
    </row>
    <row r="1389" spans="2:13" ht="12.75">
      <c r="B1389">
        <f t="shared" si="39"/>
        <v>1582.7099999999893</v>
      </c>
      <c r="C1389">
        <v>3003.6</v>
      </c>
      <c r="M1389" s="9">
        <f t="shared" si="40"/>
        <v>1.599999999999909</v>
      </c>
    </row>
    <row r="1390" spans="2:13" ht="12.75">
      <c r="B1390">
        <f t="shared" si="39"/>
        <v>1582.7199999999893</v>
      </c>
      <c r="C1390">
        <v>3005.2</v>
      </c>
      <c r="M1390" s="9">
        <f t="shared" si="40"/>
        <v>1.599999999999909</v>
      </c>
    </row>
    <row r="1391" spans="2:13" ht="12.75">
      <c r="B1391">
        <f t="shared" si="39"/>
        <v>1582.7299999999893</v>
      </c>
      <c r="C1391">
        <v>3006.8</v>
      </c>
      <c r="M1391" s="9">
        <f t="shared" si="40"/>
        <v>1.6000000000003638</v>
      </c>
    </row>
    <row r="1392" spans="2:13" ht="12.75">
      <c r="B1392">
        <f t="shared" si="39"/>
        <v>1582.7399999999893</v>
      </c>
      <c r="C1392">
        <v>3008.4</v>
      </c>
      <c r="M1392" s="9">
        <f t="shared" si="40"/>
        <v>1.599999999999909</v>
      </c>
    </row>
    <row r="1393" spans="2:13" ht="12.75">
      <c r="B1393">
        <f t="shared" si="39"/>
        <v>1582.7499999999893</v>
      </c>
      <c r="C1393">
        <v>3010</v>
      </c>
      <c r="M1393" s="9">
        <f t="shared" si="40"/>
        <v>1.599999999999909</v>
      </c>
    </row>
    <row r="1394" spans="2:13" ht="12.75">
      <c r="B1394">
        <f t="shared" si="39"/>
        <v>1582.7599999999893</v>
      </c>
      <c r="C1394">
        <v>3011.6</v>
      </c>
      <c r="M1394" s="9">
        <f t="shared" si="40"/>
        <v>1.599999999999909</v>
      </c>
    </row>
    <row r="1395" spans="2:13" ht="12.75">
      <c r="B1395">
        <f t="shared" si="39"/>
        <v>1582.7699999999893</v>
      </c>
      <c r="C1395">
        <v>3013.2</v>
      </c>
      <c r="M1395" s="9">
        <f t="shared" si="40"/>
        <v>1.599999999999909</v>
      </c>
    </row>
    <row r="1396" spans="2:13" ht="12.75">
      <c r="B1396">
        <f t="shared" si="39"/>
        <v>1582.7799999999893</v>
      </c>
      <c r="C1396">
        <v>3014.8</v>
      </c>
      <c r="M1396" s="9">
        <f t="shared" si="40"/>
        <v>1.6000000000003638</v>
      </c>
    </row>
    <row r="1397" spans="2:13" ht="12.75">
      <c r="B1397">
        <f t="shared" si="39"/>
        <v>1582.7899999999893</v>
      </c>
      <c r="C1397">
        <v>3016.4</v>
      </c>
      <c r="M1397" s="9">
        <f t="shared" si="40"/>
        <v>1.599999999999909</v>
      </c>
    </row>
    <row r="1398" spans="2:13" ht="12.75">
      <c r="B1398">
        <f t="shared" si="39"/>
        <v>1582.7999999999893</v>
      </c>
      <c r="C1398">
        <v>3018</v>
      </c>
      <c r="D1398">
        <v>3019.5</v>
      </c>
      <c r="E1398">
        <v>3021</v>
      </c>
      <c r="F1398">
        <v>3022.5</v>
      </c>
      <c r="G1398">
        <v>3024</v>
      </c>
      <c r="H1398">
        <v>3025.5</v>
      </c>
      <c r="I1398">
        <v>3027</v>
      </c>
      <c r="J1398">
        <v>3028.5</v>
      </c>
      <c r="K1398">
        <v>3030</v>
      </c>
      <c r="L1398">
        <v>3031.5</v>
      </c>
      <c r="M1398" s="9">
        <f t="shared" si="40"/>
        <v>1.599999999999909</v>
      </c>
    </row>
    <row r="1399" spans="2:13" ht="12.75">
      <c r="B1399">
        <f t="shared" si="39"/>
        <v>1582.8099999999893</v>
      </c>
      <c r="C1399">
        <v>3019.5</v>
      </c>
      <c r="M1399" s="9">
        <f t="shared" si="40"/>
        <v>1.5</v>
      </c>
    </row>
    <row r="1400" spans="2:13" ht="12.75">
      <c r="B1400">
        <f t="shared" si="39"/>
        <v>1582.8199999999892</v>
      </c>
      <c r="C1400">
        <v>3021</v>
      </c>
      <c r="M1400" s="9">
        <f t="shared" si="40"/>
        <v>1.5</v>
      </c>
    </row>
    <row r="1401" spans="2:13" ht="12.75">
      <c r="B1401">
        <f t="shared" si="39"/>
        <v>1582.8299999999892</v>
      </c>
      <c r="C1401">
        <v>3022.5</v>
      </c>
      <c r="M1401" s="9">
        <f t="shared" si="40"/>
        <v>1.5</v>
      </c>
    </row>
    <row r="1402" spans="2:13" ht="12.75">
      <c r="B1402">
        <f t="shared" si="39"/>
        <v>1582.8399999999892</v>
      </c>
      <c r="C1402">
        <v>3024</v>
      </c>
      <c r="M1402" s="9">
        <f t="shared" si="40"/>
        <v>1.5</v>
      </c>
    </row>
    <row r="1403" spans="2:13" ht="12.75">
      <c r="B1403">
        <f aca="true" t="shared" si="41" ref="B1403:B1466">B1402+0.01</f>
        <v>1582.8499999999892</v>
      </c>
      <c r="C1403">
        <v>3025.5</v>
      </c>
      <c r="M1403" s="9">
        <f t="shared" si="40"/>
        <v>1.5</v>
      </c>
    </row>
    <row r="1404" spans="2:13" ht="12.75">
      <c r="B1404">
        <f t="shared" si="41"/>
        <v>1582.8599999999892</v>
      </c>
      <c r="C1404">
        <v>3027</v>
      </c>
      <c r="M1404" s="9">
        <f t="shared" si="40"/>
        <v>1.5</v>
      </c>
    </row>
    <row r="1405" spans="2:13" ht="12.75">
      <c r="B1405">
        <f t="shared" si="41"/>
        <v>1582.8699999999892</v>
      </c>
      <c r="C1405">
        <v>3028.5</v>
      </c>
      <c r="M1405" s="9">
        <f t="shared" si="40"/>
        <v>1.5</v>
      </c>
    </row>
    <row r="1406" spans="2:13" ht="12.75">
      <c r="B1406">
        <f t="shared" si="41"/>
        <v>1582.8799999999892</v>
      </c>
      <c r="C1406">
        <v>3030</v>
      </c>
      <c r="M1406" s="9">
        <f t="shared" si="40"/>
        <v>1.5</v>
      </c>
    </row>
    <row r="1407" spans="2:13" ht="12.75">
      <c r="B1407">
        <f t="shared" si="41"/>
        <v>1582.8899999999892</v>
      </c>
      <c r="C1407">
        <v>3031.5</v>
      </c>
      <c r="M1407" s="9">
        <f t="shared" si="40"/>
        <v>1.5</v>
      </c>
    </row>
    <row r="1408" spans="2:13" ht="12.75">
      <c r="B1408">
        <f t="shared" si="41"/>
        <v>1582.8999999999892</v>
      </c>
      <c r="C1408">
        <v>3033</v>
      </c>
      <c r="D1408">
        <v>3034.5</v>
      </c>
      <c r="E1408">
        <v>3036</v>
      </c>
      <c r="F1408">
        <v>3037.5</v>
      </c>
      <c r="G1408">
        <v>3039</v>
      </c>
      <c r="H1408">
        <v>3040.5</v>
      </c>
      <c r="I1408">
        <v>3042</v>
      </c>
      <c r="J1408">
        <v>3043.5</v>
      </c>
      <c r="K1408">
        <v>3045</v>
      </c>
      <c r="L1408">
        <v>3046.5</v>
      </c>
      <c r="M1408" s="9">
        <f t="shared" si="40"/>
        <v>1.5</v>
      </c>
    </row>
    <row r="1409" spans="2:13" ht="12.75">
      <c r="B1409">
        <f t="shared" si="41"/>
        <v>1582.9099999999892</v>
      </c>
      <c r="C1409">
        <v>3034.5</v>
      </c>
      <c r="M1409" s="9">
        <f t="shared" si="40"/>
        <v>1.5</v>
      </c>
    </row>
    <row r="1410" spans="2:13" ht="12.75">
      <c r="B1410">
        <f t="shared" si="41"/>
        <v>1582.9199999999892</v>
      </c>
      <c r="C1410">
        <v>3036</v>
      </c>
      <c r="M1410" s="9">
        <f t="shared" si="40"/>
        <v>1.5</v>
      </c>
    </row>
    <row r="1411" spans="2:13" ht="12.75">
      <c r="B1411">
        <f t="shared" si="41"/>
        <v>1582.9299999999891</v>
      </c>
      <c r="C1411">
        <v>3037.5</v>
      </c>
      <c r="M1411" s="9">
        <f t="shared" si="40"/>
        <v>1.5</v>
      </c>
    </row>
    <row r="1412" spans="2:13" ht="12.75">
      <c r="B1412">
        <f t="shared" si="41"/>
        <v>1582.9399999999891</v>
      </c>
      <c r="C1412">
        <v>3039</v>
      </c>
      <c r="M1412" s="9">
        <f t="shared" si="40"/>
        <v>1.5</v>
      </c>
    </row>
    <row r="1413" spans="2:13" ht="12.75">
      <c r="B1413">
        <f t="shared" si="41"/>
        <v>1582.9499999999891</v>
      </c>
      <c r="C1413">
        <v>3040.5</v>
      </c>
      <c r="M1413" s="9">
        <f t="shared" si="40"/>
        <v>1.5</v>
      </c>
    </row>
    <row r="1414" spans="2:13" ht="12.75">
      <c r="B1414">
        <f t="shared" si="41"/>
        <v>1582.9599999999891</v>
      </c>
      <c r="C1414">
        <v>3042</v>
      </c>
      <c r="M1414" s="9">
        <f t="shared" si="40"/>
        <v>1.5</v>
      </c>
    </row>
    <row r="1415" spans="2:13" ht="12.75">
      <c r="B1415">
        <f t="shared" si="41"/>
        <v>1582.969999999989</v>
      </c>
      <c r="C1415">
        <v>3043.5</v>
      </c>
      <c r="M1415" s="9">
        <f t="shared" si="40"/>
        <v>1.5</v>
      </c>
    </row>
    <row r="1416" spans="2:13" ht="12.75">
      <c r="B1416">
        <f t="shared" si="41"/>
        <v>1582.979999999989</v>
      </c>
      <c r="C1416">
        <v>3045</v>
      </c>
      <c r="M1416" s="9">
        <f t="shared" si="40"/>
        <v>1.5</v>
      </c>
    </row>
    <row r="1417" spans="2:13" ht="12.75">
      <c r="B1417">
        <f t="shared" si="41"/>
        <v>1582.989999999989</v>
      </c>
      <c r="C1417">
        <v>3046.5</v>
      </c>
      <c r="M1417" s="9">
        <f aca="true" t="shared" si="42" ref="M1417:M1480">C1417-C1416</f>
        <v>1.5</v>
      </c>
    </row>
    <row r="1418" spans="2:13" ht="12.75">
      <c r="B1418">
        <f t="shared" si="41"/>
        <v>1582.999999999989</v>
      </c>
      <c r="C1418">
        <v>3048</v>
      </c>
      <c r="D1418">
        <v>3049.5</v>
      </c>
      <c r="E1418">
        <v>3051</v>
      </c>
      <c r="F1418">
        <v>3052.5</v>
      </c>
      <c r="G1418">
        <v>3054</v>
      </c>
      <c r="H1418">
        <v>3055.5</v>
      </c>
      <c r="I1418">
        <v>3057</v>
      </c>
      <c r="J1418">
        <v>3058.5</v>
      </c>
      <c r="K1418">
        <v>3060</v>
      </c>
      <c r="L1418">
        <v>3061.5</v>
      </c>
      <c r="M1418" s="9">
        <f t="shared" si="42"/>
        <v>1.5</v>
      </c>
    </row>
    <row r="1419" spans="2:13" ht="12.75">
      <c r="B1419">
        <f t="shared" si="41"/>
        <v>1583.009999999989</v>
      </c>
      <c r="C1419">
        <v>3049.5</v>
      </c>
      <c r="M1419" s="9">
        <f t="shared" si="42"/>
        <v>1.5</v>
      </c>
    </row>
    <row r="1420" spans="2:13" ht="12.75">
      <c r="B1420">
        <f t="shared" si="41"/>
        <v>1583.019999999989</v>
      </c>
      <c r="C1420">
        <v>3051</v>
      </c>
      <c r="M1420" s="9">
        <f t="shared" si="42"/>
        <v>1.5</v>
      </c>
    </row>
    <row r="1421" spans="2:13" ht="12.75">
      <c r="B1421">
        <f t="shared" si="41"/>
        <v>1583.029999999989</v>
      </c>
      <c r="C1421">
        <v>3052.5</v>
      </c>
      <c r="M1421" s="9">
        <f t="shared" si="42"/>
        <v>1.5</v>
      </c>
    </row>
    <row r="1422" spans="2:13" ht="12.75">
      <c r="B1422">
        <f t="shared" si="41"/>
        <v>1583.039999999989</v>
      </c>
      <c r="C1422">
        <v>3054</v>
      </c>
      <c r="M1422" s="9">
        <f t="shared" si="42"/>
        <v>1.5</v>
      </c>
    </row>
    <row r="1423" spans="2:13" ht="12.75">
      <c r="B1423">
        <f t="shared" si="41"/>
        <v>1583.049999999989</v>
      </c>
      <c r="C1423">
        <v>3055.5</v>
      </c>
      <c r="M1423" s="9">
        <f t="shared" si="42"/>
        <v>1.5</v>
      </c>
    </row>
    <row r="1424" spans="2:13" ht="12.75">
      <c r="B1424">
        <f t="shared" si="41"/>
        <v>1583.059999999989</v>
      </c>
      <c r="C1424">
        <v>3057</v>
      </c>
      <c r="M1424" s="9">
        <f t="shared" si="42"/>
        <v>1.5</v>
      </c>
    </row>
    <row r="1425" spans="2:13" ht="12.75">
      <c r="B1425">
        <f t="shared" si="41"/>
        <v>1583.069999999989</v>
      </c>
      <c r="C1425">
        <v>3058.5</v>
      </c>
      <c r="M1425" s="9">
        <f t="shared" si="42"/>
        <v>1.5</v>
      </c>
    </row>
    <row r="1426" spans="2:13" ht="12.75">
      <c r="B1426">
        <f t="shared" si="41"/>
        <v>1583.079999999989</v>
      </c>
      <c r="C1426">
        <v>3060</v>
      </c>
      <c r="M1426" s="9">
        <f t="shared" si="42"/>
        <v>1.5</v>
      </c>
    </row>
    <row r="1427" spans="2:13" ht="12.75">
      <c r="B1427">
        <f t="shared" si="41"/>
        <v>1583.089999999989</v>
      </c>
      <c r="C1427">
        <v>3061.5</v>
      </c>
      <c r="M1427" s="9">
        <f t="shared" si="42"/>
        <v>1.5</v>
      </c>
    </row>
    <row r="1428" spans="2:13" ht="12.75">
      <c r="B1428">
        <f t="shared" si="41"/>
        <v>1583.099999999989</v>
      </c>
      <c r="C1428">
        <v>3063</v>
      </c>
      <c r="D1428">
        <v>3064.5</v>
      </c>
      <c r="E1428">
        <v>3066</v>
      </c>
      <c r="F1428">
        <v>3067.5</v>
      </c>
      <c r="G1428">
        <v>3069</v>
      </c>
      <c r="H1428">
        <v>3070.5</v>
      </c>
      <c r="I1428">
        <v>3072</v>
      </c>
      <c r="J1428">
        <v>3073.5</v>
      </c>
      <c r="K1428">
        <v>3075</v>
      </c>
      <c r="L1428">
        <v>3076.5</v>
      </c>
      <c r="M1428" s="9">
        <f t="shared" si="42"/>
        <v>1.5</v>
      </c>
    </row>
    <row r="1429" spans="2:13" ht="12.75">
      <c r="B1429">
        <f t="shared" si="41"/>
        <v>1583.109999999989</v>
      </c>
      <c r="C1429">
        <v>3064.5</v>
      </c>
      <c r="M1429" s="9">
        <f t="shared" si="42"/>
        <v>1.5</v>
      </c>
    </row>
    <row r="1430" spans="2:13" ht="12.75">
      <c r="B1430">
        <f t="shared" si="41"/>
        <v>1583.119999999989</v>
      </c>
      <c r="C1430">
        <v>3066</v>
      </c>
      <c r="M1430" s="9">
        <f t="shared" si="42"/>
        <v>1.5</v>
      </c>
    </row>
    <row r="1431" spans="2:13" ht="12.75">
      <c r="B1431">
        <f t="shared" si="41"/>
        <v>1583.129999999989</v>
      </c>
      <c r="C1431">
        <v>3067.5</v>
      </c>
      <c r="M1431" s="9">
        <f t="shared" si="42"/>
        <v>1.5</v>
      </c>
    </row>
    <row r="1432" spans="2:13" ht="12.75">
      <c r="B1432">
        <f t="shared" si="41"/>
        <v>1583.139999999989</v>
      </c>
      <c r="C1432">
        <v>3069</v>
      </c>
      <c r="M1432" s="9">
        <f t="shared" si="42"/>
        <v>1.5</v>
      </c>
    </row>
    <row r="1433" spans="2:13" ht="12.75">
      <c r="B1433">
        <f t="shared" si="41"/>
        <v>1583.149999999989</v>
      </c>
      <c r="C1433">
        <v>3070.5</v>
      </c>
      <c r="M1433" s="9">
        <f t="shared" si="42"/>
        <v>1.5</v>
      </c>
    </row>
    <row r="1434" spans="2:13" ht="12.75">
      <c r="B1434">
        <f t="shared" si="41"/>
        <v>1583.159999999989</v>
      </c>
      <c r="C1434">
        <v>3072</v>
      </c>
      <c r="M1434" s="9">
        <f t="shared" si="42"/>
        <v>1.5</v>
      </c>
    </row>
    <row r="1435" spans="2:13" ht="12.75">
      <c r="B1435">
        <f t="shared" si="41"/>
        <v>1583.169999999989</v>
      </c>
      <c r="C1435">
        <v>3073.5</v>
      </c>
      <c r="M1435" s="9">
        <f t="shared" si="42"/>
        <v>1.5</v>
      </c>
    </row>
    <row r="1436" spans="2:13" ht="12.75">
      <c r="B1436">
        <f t="shared" si="41"/>
        <v>1583.179999999989</v>
      </c>
      <c r="C1436">
        <v>3075</v>
      </c>
      <c r="M1436" s="9">
        <f t="shared" si="42"/>
        <v>1.5</v>
      </c>
    </row>
    <row r="1437" spans="2:13" ht="12.75">
      <c r="B1437">
        <f t="shared" si="41"/>
        <v>1583.189999999989</v>
      </c>
      <c r="C1437">
        <v>3076.5</v>
      </c>
      <c r="M1437" s="9">
        <f t="shared" si="42"/>
        <v>1.5</v>
      </c>
    </row>
    <row r="1438" spans="2:13" ht="12.75">
      <c r="B1438">
        <f t="shared" si="41"/>
        <v>1583.199999999989</v>
      </c>
      <c r="C1438">
        <v>3078</v>
      </c>
      <c r="D1438">
        <v>3079.5</v>
      </c>
      <c r="E1438">
        <v>3081</v>
      </c>
      <c r="F1438">
        <v>3082.5</v>
      </c>
      <c r="G1438">
        <v>3084</v>
      </c>
      <c r="H1438">
        <v>3085.5</v>
      </c>
      <c r="I1438">
        <v>3087</v>
      </c>
      <c r="J1438">
        <v>3088.5</v>
      </c>
      <c r="K1438">
        <v>3090</v>
      </c>
      <c r="L1438">
        <v>3091.5</v>
      </c>
      <c r="M1438" s="9">
        <f t="shared" si="42"/>
        <v>1.5</v>
      </c>
    </row>
    <row r="1439" spans="2:13" ht="12.75">
      <c r="B1439">
        <f t="shared" si="41"/>
        <v>1583.209999999989</v>
      </c>
      <c r="C1439">
        <v>3079.5</v>
      </c>
      <c r="M1439" s="9">
        <f t="shared" si="42"/>
        <v>1.5</v>
      </c>
    </row>
    <row r="1440" spans="2:13" ht="12.75">
      <c r="B1440">
        <f t="shared" si="41"/>
        <v>1583.2199999999889</v>
      </c>
      <c r="C1440">
        <v>3081</v>
      </c>
      <c r="M1440" s="9">
        <f t="shared" si="42"/>
        <v>1.5</v>
      </c>
    </row>
    <row r="1441" spans="2:13" ht="12.75">
      <c r="B1441">
        <f t="shared" si="41"/>
        <v>1583.2299999999889</v>
      </c>
      <c r="C1441">
        <v>3082.5</v>
      </c>
      <c r="M1441" s="9">
        <f t="shared" si="42"/>
        <v>1.5</v>
      </c>
    </row>
    <row r="1442" spans="2:13" ht="12.75">
      <c r="B1442">
        <f t="shared" si="41"/>
        <v>1583.2399999999889</v>
      </c>
      <c r="C1442">
        <v>3084</v>
      </c>
      <c r="M1442" s="9">
        <f t="shared" si="42"/>
        <v>1.5</v>
      </c>
    </row>
    <row r="1443" spans="2:13" ht="12.75">
      <c r="B1443">
        <f t="shared" si="41"/>
        <v>1583.2499999999889</v>
      </c>
      <c r="C1443">
        <v>3085.5</v>
      </c>
      <c r="M1443" s="9">
        <f t="shared" si="42"/>
        <v>1.5</v>
      </c>
    </row>
    <row r="1444" spans="2:13" ht="12.75">
      <c r="B1444">
        <f t="shared" si="41"/>
        <v>1583.2599999999888</v>
      </c>
      <c r="C1444">
        <v>3087</v>
      </c>
      <c r="M1444" s="9">
        <f t="shared" si="42"/>
        <v>1.5</v>
      </c>
    </row>
    <row r="1445" spans="2:13" ht="12.75">
      <c r="B1445">
        <f t="shared" si="41"/>
        <v>1583.2699999999888</v>
      </c>
      <c r="C1445">
        <v>3088.5</v>
      </c>
      <c r="M1445" s="9">
        <f t="shared" si="42"/>
        <v>1.5</v>
      </c>
    </row>
    <row r="1446" spans="2:13" ht="12.75">
      <c r="B1446">
        <f t="shared" si="41"/>
        <v>1583.2799999999888</v>
      </c>
      <c r="C1446">
        <v>3090</v>
      </c>
      <c r="M1446" s="9">
        <f t="shared" si="42"/>
        <v>1.5</v>
      </c>
    </row>
    <row r="1447" spans="2:13" ht="12.75">
      <c r="B1447">
        <f t="shared" si="41"/>
        <v>1583.2899999999888</v>
      </c>
      <c r="C1447">
        <v>3091.5</v>
      </c>
      <c r="M1447" s="9">
        <f t="shared" si="42"/>
        <v>1.5</v>
      </c>
    </row>
    <row r="1448" spans="2:13" ht="12.75">
      <c r="B1448">
        <f t="shared" si="41"/>
        <v>1583.2999999999888</v>
      </c>
      <c r="C1448">
        <v>3093</v>
      </c>
      <c r="D1448">
        <v>3094.5</v>
      </c>
      <c r="E1448">
        <v>3096</v>
      </c>
      <c r="F1448">
        <v>3097.5</v>
      </c>
      <c r="G1448">
        <v>3099</v>
      </c>
      <c r="H1448">
        <v>3100.5</v>
      </c>
      <c r="I1448">
        <v>3102</v>
      </c>
      <c r="J1448">
        <v>3103.5</v>
      </c>
      <c r="K1448">
        <v>3105</v>
      </c>
      <c r="L1448">
        <v>3106.5</v>
      </c>
      <c r="M1448" s="9">
        <f t="shared" si="42"/>
        <v>1.5</v>
      </c>
    </row>
    <row r="1449" spans="2:13" ht="12.75">
      <c r="B1449">
        <f t="shared" si="41"/>
        <v>1583.3099999999888</v>
      </c>
      <c r="C1449">
        <v>3094.5</v>
      </c>
      <c r="M1449" s="9">
        <f t="shared" si="42"/>
        <v>1.5</v>
      </c>
    </row>
    <row r="1450" spans="2:13" ht="12.75">
      <c r="B1450">
        <f t="shared" si="41"/>
        <v>1583.3199999999888</v>
      </c>
      <c r="C1450">
        <v>3096</v>
      </c>
      <c r="M1450" s="9">
        <f t="shared" si="42"/>
        <v>1.5</v>
      </c>
    </row>
    <row r="1451" spans="2:13" ht="12.75">
      <c r="B1451">
        <f t="shared" si="41"/>
        <v>1583.3299999999888</v>
      </c>
      <c r="C1451">
        <v>3097.5</v>
      </c>
      <c r="M1451" s="9">
        <f t="shared" si="42"/>
        <v>1.5</v>
      </c>
    </row>
    <row r="1452" spans="2:13" ht="12.75">
      <c r="B1452">
        <f t="shared" si="41"/>
        <v>1583.3399999999888</v>
      </c>
      <c r="C1452">
        <v>3099</v>
      </c>
      <c r="M1452" s="9">
        <f t="shared" si="42"/>
        <v>1.5</v>
      </c>
    </row>
    <row r="1453" spans="2:13" ht="12.75">
      <c r="B1453">
        <f t="shared" si="41"/>
        <v>1583.3499999999888</v>
      </c>
      <c r="C1453">
        <v>3100.5</v>
      </c>
      <c r="M1453" s="9">
        <f t="shared" si="42"/>
        <v>1.5</v>
      </c>
    </row>
    <row r="1454" spans="2:13" ht="12.75">
      <c r="B1454">
        <f t="shared" si="41"/>
        <v>1583.3599999999888</v>
      </c>
      <c r="C1454">
        <v>3102</v>
      </c>
      <c r="M1454" s="9">
        <f t="shared" si="42"/>
        <v>1.5</v>
      </c>
    </row>
    <row r="1455" spans="2:13" ht="12.75">
      <c r="B1455">
        <f t="shared" si="41"/>
        <v>1583.3699999999887</v>
      </c>
      <c r="C1455">
        <v>3103.5</v>
      </c>
      <c r="M1455" s="9">
        <f t="shared" si="42"/>
        <v>1.5</v>
      </c>
    </row>
    <row r="1456" spans="2:13" ht="12.75">
      <c r="B1456">
        <f t="shared" si="41"/>
        <v>1583.3799999999887</v>
      </c>
      <c r="C1456">
        <v>3105</v>
      </c>
      <c r="M1456" s="9">
        <f t="shared" si="42"/>
        <v>1.5</v>
      </c>
    </row>
    <row r="1457" spans="2:13" ht="12.75">
      <c r="B1457">
        <f t="shared" si="41"/>
        <v>1583.3899999999887</v>
      </c>
      <c r="C1457">
        <v>3106.5</v>
      </c>
      <c r="M1457" s="9">
        <f t="shared" si="42"/>
        <v>1.5</v>
      </c>
    </row>
    <row r="1458" spans="2:13" ht="12.75">
      <c r="B1458">
        <f t="shared" si="41"/>
        <v>1583.3999999999887</v>
      </c>
      <c r="C1458">
        <v>3108</v>
      </c>
      <c r="D1458">
        <v>3109.5</v>
      </c>
      <c r="E1458">
        <v>3111</v>
      </c>
      <c r="F1458">
        <v>3112.5</v>
      </c>
      <c r="G1458">
        <v>3114</v>
      </c>
      <c r="H1458">
        <v>3115.5</v>
      </c>
      <c r="I1458">
        <v>3117</v>
      </c>
      <c r="J1458">
        <v>3118.5</v>
      </c>
      <c r="K1458">
        <v>3120</v>
      </c>
      <c r="L1458">
        <v>3121.5</v>
      </c>
      <c r="M1458" s="9">
        <f t="shared" si="42"/>
        <v>1.5</v>
      </c>
    </row>
    <row r="1459" spans="2:13" ht="12.75">
      <c r="B1459">
        <f t="shared" si="41"/>
        <v>1583.4099999999887</v>
      </c>
      <c r="C1459">
        <v>3109.5</v>
      </c>
      <c r="M1459" s="9">
        <f t="shared" si="42"/>
        <v>1.5</v>
      </c>
    </row>
    <row r="1460" spans="2:13" ht="12.75">
      <c r="B1460">
        <f t="shared" si="41"/>
        <v>1583.4199999999887</v>
      </c>
      <c r="C1460">
        <v>3111</v>
      </c>
      <c r="M1460" s="9">
        <f t="shared" si="42"/>
        <v>1.5</v>
      </c>
    </row>
    <row r="1461" spans="2:13" ht="12.75">
      <c r="B1461">
        <f t="shared" si="41"/>
        <v>1583.4299999999887</v>
      </c>
      <c r="C1461">
        <v>3112.5</v>
      </c>
      <c r="M1461" s="9">
        <f t="shared" si="42"/>
        <v>1.5</v>
      </c>
    </row>
    <row r="1462" spans="2:13" ht="12.75">
      <c r="B1462">
        <f t="shared" si="41"/>
        <v>1583.4399999999887</v>
      </c>
      <c r="C1462">
        <v>3114</v>
      </c>
      <c r="M1462" s="9">
        <f t="shared" si="42"/>
        <v>1.5</v>
      </c>
    </row>
    <row r="1463" spans="2:13" ht="12.75">
      <c r="B1463">
        <f t="shared" si="41"/>
        <v>1583.4499999999887</v>
      </c>
      <c r="C1463">
        <v>3115.5</v>
      </c>
      <c r="M1463" s="9">
        <f t="shared" si="42"/>
        <v>1.5</v>
      </c>
    </row>
    <row r="1464" spans="2:13" ht="12.75">
      <c r="B1464">
        <f t="shared" si="41"/>
        <v>1583.4599999999887</v>
      </c>
      <c r="C1464">
        <v>3117</v>
      </c>
      <c r="M1464" s="9">
        <f t="shared" si="42"/>
        <v>1.5</v>
      </c>
    </row>
    <row r="1465" spans="2:13" ht="12.75">
      <c r="B1465">
        <f t="shared" si="41"/>
        <v>1583.4699999999887</v>
      </c>
      <c r="C1465">
        <v>3118.5</v>
      </c>
      <c r="M1465" s="9">
        <f t="shared" si="42"/>
        <v>1.5</v>
      </c>
    </row>
    <row r="1466" spans="2:13" ht="12.75">
      <c r="B1466">
        <f t="shared" si="41"/>
        <v>1583.4799999999886</v>
      </c>
      <c r="C1466">
        <v>3120</v>
      </c>
      <c r="M1466" s="9">
        <f t="shared" si="42"/>
        <v>1.5</v>
      </c>
    </row>
    <row r="1467" spans="2:13" ht="12.75">
      <c r="B1467">
        <f aca="true" t="shared" si="43" ref="B1467:B1530">B1466+0.01</f>
        <v>1583.4899999999886</v>
      </c>
      <c r="C1467">
        <v>3121.5</v>
      </c>
      <c r="M1467" s="9">
        <f t="shared" si="42"/>
        <v>1.5</v>
      </c>
    </row>
    <row r="1468" spans="2:13" ht="12.75">
      <c r="B1468">
        <f t="shared" si="43"/>
        <v>1583.4999999999886</v>
      </c>
      <c r="C1468">
        <v>3123</v>
      </c>
      <c r="D1468">
        <v>3124.5</v>
      </c>
      <c r="E1468">
        <v>3126</v>
      </c>
      <c r="F1468">
        <v>3127.5</v>
      </c>
      <c r="G1468">
        <v>3129</v>
      </c>
      <c r="H1468">
        <v>3130.5</v>
      </c>
      <c r="I1468">
        <v>3132</v>
      </c>
      <c r="J1468">
        <v>3133.5</v>
      </c>
      <c r="K1468">
        <v>3135</v>
      </c>
      <c r="L1468">
        <v>3136.5</v>
      </c>
      <c r="M1468" s="9">
        <f t="shared" si="42"/>
        <v>1.5</v>
      </c>
    </row>
    <row r="1469" spans="2:13" ht="12.75">
      <c r="B1469">
        <f t="shared" si="43"/>
        <v>1583.5099999999886</v>
      </c>
      <c r="C1469">
        <v>3124.5</v>
      </c>
      <c r="M1469" s="9">
        <f t="shared" si="42"/>
        <v>1.5</v>
      </c>
    </row>
    <row r="1470" spans="2:13" ht="12.75">
      <c r="B1470">
        <f t="shared" si="43"/>
        <v>1583.5199999999886</v>
      </c>
      <c r="C1470">
        <v>3126</v>
      </c>
      <c r="M1470" s="9">
        <f t="shared" si="42"/>
        <v>1.5</v>
      </c>
    </row>
    <row r="1471" spans="2:13" ht="12.75">
      <c r="B1471">
        <f t="shared" si="43"/>
        <v>1583.5299999999886</v>
      </c>
      <c r="C1471">
        <v>3127.5</v>
      </c>
      <c r="M1471" s="9">
        <f t="shared" si="42"/>
        <v>1.5</v>
      </c>
    </row>
    <row r="1472" spans="2:13" ht="12.75">
      <c r="B1472">
        <f t="shared" si="43"/>
        <v>1583.5399999999886</v>
      </c>
      <c r="C1472">
        <v>3129</v>
      </c>
      <c r="M1472" s="9">
        <f t="shared" si="42"/>
        <v>1.5</v>
      </c>
    </row>
    <row r="1473" spans="2:13" ht="12.75">
      <c r="B1473">
        <f t="shared" si="43"/>
        <v>1583.5499999999886</v>
      </c>
      <c r="C1473">
        <v>3130.5</v>
      </c>
      <c r="M1473" s="9">
        <f t="shared" si="42"/>
        <v>1.5</v>
      </c>
    </row>
    <row r="1474" spans="2:13" ht="12.75">
      <c r="B1474">
        <f t="shared" si="43"/>
        <v>1583.5599999999886</v>
      </c>
      <c r="C1474">
        <v>3132</v>
      </c>
      <c r="M1474" s="9">
        <f t="shared" si="42"/>
        <v>1.5</v>
      </c>
    </row>
    <row r="1475" spans="2:13" ht="12.75">
      <c r="B1475">
        <f t="shared" si="43"/>
        <v>1583.5699999999886</v>
      </c>
      <c r="C1475">
        <v>3133.5</v>
      </c>
      <c r="M1475" s="9">
        <f t="shared" si="42"/>
        <v>1.5</v>
      </c>
    </row>
    <row r="1476" spans="2:13" ht="12.75">
      <c r="B1476">
        <f t="shared" si="43"/>
        <v>1583.5799999999886</v>
      </c>
      <c r="C1476">
        <v>3135</v>
      </c>
      <c r="M1476" s="9">
        <f t="shared" si="42"/>
        <v>1.5</v>
      </c>
    </row>
    <row r="1477" spans="2:13" ht="12.75">
      <c r="B1477">
        <f t="shared" si="43"/>
        <v>1583.5899999999885</v>
      </c>
      <c r="C1477">
        <v>3136.5</v>
      </c>
      <c r="M1477" s="9">
        <f t="shared" si="42"/>
        <v>1.5</v>
      </c>
    </row>
    <row r="1478" spans="2:13" ht="12.75">
      <c r="B1478">
        <f t="shared" si="43"/>
        <v>1583.5999999999885</v>
      </c>
      <c r="C1478">
        <v>3138</v>
      </c>
      <c r="D1478">
        <v>3139.6</v>
      </c>
      <c r="E1478">
        <v>3141.2</v>
      </c>
      <c r="F1478">
        <v>3142.8</v>
      </c>
      <c r="G1478">
        <v>3144.4</v>
      </c>
      <c r="H1478">
        <v>3146</v>
      </c>
      <c r="I1478">
        <v>3147.6</v>
      </c>
      <c r="J1478">
        <v>3149.2</v>
      </c>
      <c r="K1478">
        <v>3150.8</v>
      </c>
      <c r="L1478">
        <v>3152.4</v>
      </c>
      <c r="M1478" s="9">
        <f t="shared" si="42"/>
        <v>1.5</v>
      </c>
    </row>
    <row r="1479" spans="2:13" ht="12.75">
      <c r="B1479">
        <f t="shared" si="43"/>
        <v>1583.6099999999885</v>
      </c>
      <c r="C1479">
        <v>3139.6</v>
      </c>
      <c r="M1479" s="9">
        <f t="shared" si="42"/>
        <v>1.599999999999909</v>
      </c>
    </row>
    <row r="1480" spans="2:13" ht="12.75">
      <c r="B1480">
        <f t="shared" si="43"/>
        <v>1583.6199999999885</v>
      </c>
      <c r="C1480">
        <v>3141.2</v>
      </c>
      <c r="M1480" s="9">
        <f t="shared" si="42"/>
        <v>1.599999999999909</v>
      </c>
    </row>
    <row r="1481" spans="2:13" ht="12.75">
      <c r="B1481">
        <f t="shared" si="43"/>
        <v>1583.6299999999885</v>
      </c>
      <c r="C1481">
        <v>3142.8</v>
      </c>
      <c r="M1481" s="9">
        <f aca="true" t="shared" si="44" ref="M1481:M1544">C1481-C1480</f>
        <v>1.6000000000003638</v>
      </c>
    </row>
    <row r="1482" spans="2:13" ht="12.75">
      <c r="B1482">
        <f t="shared" si="43"/>
        <v>1583.6399999999885</v>
      </c>
      <c r="C1482">
        <v>3144.4</v>
      </c>
      <c r="M1482" s="9">
        <f t="shared" si="44"/>
        <v>1.599999999999909</v>
      </c>
    </row>
    <row r="1483" spans="2:13" ht="12.75">
      <c r="B1483">
        <f t="shared" si="43"/>
        <v>1583.6499999999885</v>
      </c>
      <c r="C1483">
        <v>3146</v>
      </c>
      <c r="M1483" s="9">
        <f t="shared" si="44"/>
        <v>1.599999999999909</v>
      </c>
    </row>
    <row r="1484" spans="2:13" ht="12.75">
      <c r="B1484">
        <f t="shared" si="43"/>
        <v>1583.6599999999885</v>
      </c>
      <c r="C1484">
        <v>3147.6</v>
      </c>
      <c r="M1484" s="9">
        <f t="shared" si="44"/>
        <v>1.599999999999909</v>
      </c>
    </row>
    <row r="1485" spans="2:13" ht="12.75">
      <c r="B1485">
        <f t="shared" si="43"/>
        <v>1583.6699999999885</v>
      </c>
      <c r="C1485">
        <v>3149.2</v>
      </c>
      <c r="M1485" s="9">
        <f t="shared" si="44"/>
        <v>1.599999999999909</v>
      </c>
    </row>
    <row r="1486" spans="2:13" ht="12.75">
      <c r="B1486">
        <f t="shared" si="43"/>
        <v>1583.6799999999885</v>
      </c>
      <c r="C1486">
        <v>3150.8</v>
      </c>
      <c r="M1486" s="9">
        <f t="shared" si="44"/>
        <v>1.6000000000003638</v>
      </c>
    </row>
    <row r="1487" spans="2:13" ht="12.75">
      <c r="B1487">
        <f t="shared" si="43"/>
        <v>1583.6899999999885</v>
      </c>
      <c r="C1487">
        <v>3152.4</v>
      </c>
      <c r="M1487" s="9">
        <f t="shared" si="44"/>
        <v>1.599999999999909</v>
      </c>
    </row>
    <row r="1488" spans="2:13" ht="12.75">
      <c r="B1488">
        <f t="shared" si="43"/>
        <v>1583.6999999999884</v>
      </c>
      <c r="C1488">
        <v>3154</v>
      </c>
      <c r="D1488">
        <v>3155.5</v>
      </c>
      <c r="E1488">
        <v>3157</v>
      </c>
      <c r="F1488">
        <v>3158.5</v>
      </c>
      <c r="G1488">
        <v>3160</v>
      </c>
      <c r="H1488">
        <v>3161.5</v>
      </c>
      <c r="I1488">
        <v>3163</v>
      </c>
      <c r="J1488">
        <v>3164.5</v>
      </c>
      <c r="K1488">
        <v>3166</v>
      </c>
      <c r="L1488">
        <v>3167.5</v>
      </c>
      <c r="M1488" s="9">
        <f t="shared" si="44"/>
        <v>1.599999999999909</v>
      </c>
    </row>
    <row r="1489" spans="2:13" ht="12.75">
      <c r="B1489">
        <f t="shared" si="43"/>
        <v>1583.7099999999884</v>
      </c>
      <c r="C1489">
        <v>3155.5</v>
      </c>
      <c r="M1489" s="9">
        <f t="shared" si="44"/>
        <v>1.5</v>
      </c>
    </row>
    <row r="1490" spans="2:13" ht="12.75">
      <c r="B1490">
        <f t="shared" si="43"/>
        <v>1583.7199999999884</v>
      </c>
      <c r="C1490">
        <v>3157</v>
      </c>
      <c r="M1490" s="9">
        <f t="shared" si="44"/>
        <v>1.5</v>
      </c>
    </row>
    <row r="1491" spans="2:13" ht="12.75">
      <c r="B1491">
        <f t="shared" si="43"/>
        <v>1583.7299999999884</v>
      </c>
      <c r="C1491">
        <v>3158.5</v>
      </c>
      <c r="M1491" s="9">
        <f t="shared" si="44"/>
        <v>1.5</v>
      </c>
    </row>
    <row r="1492" spans="2:13" ht="12.75">
      <c r="B1492">
        <f t="shared" si="43"/>
        <v>1583.7399999999884</v>
      </c>
      <c r="C1492">
        <v>3160</v>
      </c>
      <c r="M1492" s="9">
        <f t="shared" si="44"/>
        <v>1.5</v>
      </c>
    </row>
    <row r="1493" spans="2:13" ht="12.75">
      <c r="B1493">
        <f t="shared" si="43"/>
        <v>1583.7499999999884</v>
      </c>
      <c r="C1493">
        <v>3161.5</v>
      </c>
      <c r="M1493" s="9">
        <f t="shared" si="44"/>
        <v>1.5</v>
      </c>
    </row>
    <row r="1494" spans="2:13" ht="12.75">
      <c r="B1494">
        <f t="shared" si="43"/>
        <v>1583.7599999999884</v>
      </c>
      <c r="C1494">
        <v>3163</v>
      </c>
      <c r="M1494" s="9">
        <f t="shared" si="44"/>
        <v>1.5</v>
      </c>
    </row>
    <row r="1495" spans="2:13" ht="12.75">
      <c r="B1495">
        <f t="shared" si="43"/>
        <v>1583.7699999999884</v>
      </c>
      <c r="C1495">
        <v>3164.5</v>
      </c>
      <c r="M1495" s="9">
        <f t="shared" si="44"/>
        <v>1.5</v>
      </c>
    </row>
    <row r="1496" spans="2:13" ht="12.75">
      <c r="B1496">
        <f t="shared" si="43"/>
        <v>1583.7799999999884</v>
      </c>
      <c r="C1496">
        <v>3166</v>
      </c>
      <c r="M1496" s="9">
        <f t="shared" si="44"/>
        <v>1.5</v>
      </c>
    </row>
    <row r="1497" spans="2:13" ht="12.75">
      <c r="B1497">
        <f t="shared" si="43"/>
        <v>1583.7899999999884</v>
      </c>
      <c r="C1497">
        <v>3167.5</v>
      </c>
      <c r="M1497" s="9">
        <f t="shared" si="44"/>
        <v>1.5</v>
      </c>
    </row>
    <row r="1498" spans="2:13" ht="12.75">
      <c r="B1498">
        <f t="shared" si="43"/>
        <v>1583.7999999999884</v>
      </c>
      <c r="C1498">
        <v>3169</v>
      </c>
      <c r="D1498">
        <v>3170.5</v>
      </c>
      <c r="E1498">
        <v>3172</v>
      </c>
      <c r="F1498">
        <v>3173.5</v>
      </c>
      <c r="G1498">
        <v>3175</v>
      </c>
      <c r="H1498">
        <v>3176.5</v>
      </c>
      <c r="I1498">
        <v>3178</v>
      </c>
      <c r="J1498">
        <v>3179.5</v>
      </c>
      <c r="K1498">
        <v>3181</v>
      </c>
      <c r="L1498">
        <v>3182.5</v>
      </c>
      <c r="M1498" s="9">
        <f t="shared" si="44"/>
        <v>1.5</v>
      </c>
    </row>
    <row r="1499" spans="2:13" ht="12.75">
      <c r="B1499">
        <f t="shared" si="43"/>
        <v>1583.8099999999883</v>
      </c>
      <c r="C1499">
        <v>3170.5</v>
      </c>
      <c r="M1499" s="9">
        <f t="shared" si="44"/>
        <v>1.5</v>
      </c>
    </row>
    <row r="1500" spans="2:13" ht="12.75">
      <c r="B1500">
        <f t="shared" si="43"/>
        <v>1583.8199999999883</v>
      </c>
      <c r="C1500">
        <v>3172</v>
      </c>
      <c r="M1500" s="9">
        <f t="shared" si="44"/>
        <v>1.5</v>
      </c>
    </row>
    <row r="1501" spans="2:13" ht="12.75">
      <c r="B1501">
        <f t="shared" si="43"/>
        <v>1583.8299999999883</v>
      </c>
      <c r="C1501">
        <v>3173.5</v>
      </c>
      <c r="M1501" s="9">
        <f t="shared" si="44"/>
        <v>1.5</v>
      </c>
    </row>
    <row r="1502" spans="2:13" ht="12.75">
      <c r="B1502">
        <f t="shared" si="43"/>
        <v>1583.8399999999883</v>
      </c>
      <c r="C1502">
        <v>3175</v>
      </c>
      <c r="M1502" s="9">
        <f t="shared" si="44"/>
        <v>1.5</v>
      </c>
    </row>
    <row r="1503" spans="2:13" ht="12.75">
      <c r="B1503">
        <f t="shared" si="43"/>
        <v>1583.8499999999883</v>
      </c>
      <c r="C1503">
        <v>3176.5</v>
      </c>
      <c r="M1503" s="9">
        <f t="shared" si="44"/>
        <v>1.5</v>
      </c>
    </row>
    <row r="1504" spans="2:13" ht="12.75">
      <c r="B1504">
        <f t="shared" si="43"/>
        <v>1583.8599999999883</v>
      </c>
      <c r="C1504">
        <v>3178</v>
      </c>
      <c r="M1504" s="9">
        <f t="shared" si="44"/>
        <v>1.5</v>
      </c>
    </row>
    <row r="1505" spans="2:13" ht="12.75">
      <c r="B1505">
        <f t="shared" si="43"/>
        <v>1583.8699999999883</v>
      </c>
      <c r="C1505">
        <v>3179.5</v>
      </c>
      <c r="M1505" s="9">
        <f t="shared" si="44"/>
        <v>1.5</v>
      </c>
    </row>
    <row r="1506" spans="2:13" ht="12.75">
      <c r="B1506">
        <f t="shared" si="43"/>
        <v>1583.8799999999883</v>
      </c>
      <c r="C1506">
        <v>3181</v>
      </c>
      <c r="M1506" s="9">
        <f t="shared" si="44"/>
        <v>1.5</v>
      </c>
    </row>
    <row r="1507" spans="2:13" ht="12.75">
      <c r="B1507">
        <f t="shared" si="43"/>
        <v>1583.8899999999883</v>
      </c>
      <c r="C1507">
        <v>3182.5</v>
      </c>
      <c r="M1507" s="9">
        <f t="shared" si="44"/>
        <v>1.5</v>
      </c>
    </row>
    <row r="1508" spans="2:13" ht="12.75">
      <c r="B1508">
        <f t="shared" si="43"/>
        <v>1583.8999999999883</v>
      </c>
      <c r="C1508">
        <v>3184</v>
      </c>
      <c r="D1508">
        <v>3185.5</v>
      </c>
      <c r="E1508">
        <v>3187</v>
      </c>
      <c r="F1508">
        <v>3188.5</v>
      </c>
      <c r="G1508">
        <v>3190</v>
      </c>
      <c r="H1508">
        <v>3191.5</v>
      </c>
      <c r="I1508">
        <v>3193</v>
      </c>
      <c r="J1508">
        <v>3194.5</v>
      </c>
      <c r="K1508">
        <v>3196</v>
      </c>
      <c r="L1508">
        <v>3197.5</v>
      </c>
      <c r="M1508" s="9">
        <f t="shared" si="44"/>
        <v>1.5</v>
      </c>
    </row>
    <row r="1509" spans="2:13" ht="12.75">
      <c r="B1509">
        <f t="shared" si="43"/>
        <v>1583.9099999999883</v>
      </c>
      <c r="C1509">
        <v>3185.5</v>
      </c>
      <c r="M1509" s="9">
        <f t="shared" si="44"/>
        <v>1.5</v>
      </c>
    </row>
    <row r="1510" spans="2:13" ht="12.75">
      <c r="B1510">
        <f t="shared" si="43"/>
        <v>1583.9199999999882</v>
      </c>
      <c r="C1510">
        <v>3187</v>
      </c>
      <c r="M1510" s="9">
        <f t="shared" si="44"/>
        <v>1.5</v>
      </c>
    </row>
    <row r="1511" spans="2:13" ht="12.75">
      <c r="B1511">
        <f t="shared" si="43"/>
        <v>1583.9299999999882</v>
      </c>
      <c r="C1511">
        <v>3188.5</v>
      </c>
      <c r="M1511" s="9">
        <f t="shared" si="44"/>
        <v>1.5</v>
      </c>
    </row>
    <row r="1512" spans="2:13" ht="12.75">
      <c r="B1512">
        <f t="shared" si="43"/>
        <v>1583.9399999999882</v>
      </c>
      <c r="C1512">
        <v>3190</v>
      </c>
      <c r="M1512" s="9">
        <f t="shared" si="44"/>
        <v>1.5</v>
      </c>
    </row>
    <row r="1513" spans="2:13" ht="12.75">
      <c r="B1513">
        <f t="shared" si="43"/>
        <v>1583.9499999999882</v>
      </c>
      <c r="C1513">
        <v>3191.5</v>
      </c>
      <c r="M1513" s="9">
        <f t="shared" si="44"/>
        <v>1.5</v>
      </c>
    </row>
    <row r="1514" spans="2:13" ht="12.75">
      <c r="B1514">
        <f t="shared" si="43"/>
        <v>1583.9599999999882</v>
      </c>
      <c r="C1514">
        <v>3193</v>
      </c>
      <c r="M1514" s="9">
        <f t="shared" si="44"/>
        <v>1.5</v>
      </c>
    </row>
    <row r="1515" spans="2:13" ht="12.75">
      <c r="B1515">
        <f t="shared" si="43"/>
        <v>1583.9699999999882</v>
      </c>
      <c r="C1515">
        <v>3194.5</v>
      </c>
      <c r="M1515" s="9">
        <f t="shared" si="44"/>
        <v>1.5</v>
      </c>
    </row>
    <row r="1516" spans="2:13" ht="12.75">
      <c r="B1516">
        <f t="shared" si="43"/>
        <v>1583.9799999999882</v>
      </c>
      <c r="C1516">
        <v>3196</v>
      </c>
      <c r="M1516" s="9">
        <f t="shared" si="44"/>
        <v>1.5</v>
      </c>
    </row>
    <row r="1517" spans="2:13" ht="12.75">
      <c r="B1517">
        <f t="shared" si="43"/>
        <v>1583.9899999999882</v>
      </c>
      <c r="C1517">
        <v>3197.5</v>
      </c>
      <c r="M1517" s="9">
        <f t="shared" si="44"/>
        <v>1.5</v>
      </c>
    </row>
    <row r="1518" spans="2:13" ht="12.75">
      <c r="B1518">
        <f t="shared" si="43"/>
        <v>1583.9999999999882</v>
      </c>
      <c r="C1518">
        <v>3199</v>
      </c>
      <c r="D1518">
        <v>3200.5</v>
      </c>
      <c r="E1518">
        <v>3202</v>
      </c>
      <c r="F1518">
        <v>3203.5</v>
      </c>
      <c r="G1518">
        <v>3205</v>
      </c>
      <c r="H1518">
        <v>3206.5</v>
      </c>
      <c r="I1518">
        <v>3208</v>
      </c>
      <c r="J1518">
        <v>3209.5</v>
      </c>
      <c r="K1518">
        <v>3211</v>
      </c>
      <c r="L1518">
        <v>3212.5</v>
      </c>
      <c r="M1518" s="9">
        <f t="shared" si="44"/>
        <v>1.5</v>
      </c>
    </row>
    <row r="1519" spans="2:13" ht="12.75">
      <c r="B1519">
        <f t="shared" si="43"/>
        <v>1584.0099999999882</v>
      </c>
      <c r="C1519">
        <v>3200.5</v>
      </c>
      <c r="M1519" s="9">
        <f t="shared" si="44"/>
        <v>1.5</v>
      </c>
    </row>
    <row r="1520" spans="2:13" ht="12.75">
      <c r="B1520">
        <f t="shared" si="43"/>
        <v>1584.0199999999882</v>
      </c>
      <c r="C1520">
        <v>3202</v>
      </c>
      <c r="M1520" s="9">
        <f t="shared" si="44"/>
        <v>1.5</v>
      </c>
    </row>
    <row r="1521" spans="2:13" ht="12.75">
      <c r="B1521">
        <f t="shared" si="43"/>
        <v>1584.0299999999881</v>
      </c>
      <c r="C1521">
        <v>3203.5</v>
      </c>
      <c r="M1521" s="9">
        <f t="shared" si="44"/>
        <v>1.5</v>
      </c>
    </row>
    <row r="1522" spans="2:13" ht="12.75">
      <c r="B1522">
        <f t="shared" si="43"/>
        <v>1584.0399999999881</v>
      </c>
      <c r="C1522">
        <v>3205</v>
      </c>
      <c r="M1522" s="9">
        <f t="shared" si="44"/>
        <v>1.5</v>
      </c>
    </row>
    <row r="1523" spans="2:13" ht="12.75">
      <c r="B1523">
        <f t="shared" si="43"/>
        <v>1584.0499999999881</v>
      </c>
      <c r="C1523">
        <v>3206.5</v>
      </c>
      <c r="M1523" s="9">
        <f t="shared" si="44"/>
        <v>1.5</v>
      </c>
    </row>
    <row r="1524" spans="2:13" ht="12.75">
      <c r="B1524">
        <f t="shared" si="43"/>
        <v>1584.0599999999881</v>
      </c>
      <c r="C1524">
        <v>3208</v>
      </c>
      <c r="M1524" s="9">
        <f t="shared" si="44"/>
        <v>1.5</v>
      </c>
    </row>
    <row r="1525" spans="2:13" ht="12.75">
      <c r="B1525">
        <f t="shared" si="43"/>
        <v>1584.069999999988</v>
      </c>
      <c r="C1525">
        <v>3209.5</v>
      </c>
      <c r="M1525" s="9">
        <f t="shared" si="44"/>
        <v>1.5</v>
      </c>
    </row>
    <row r="1526" spans="2:13" ht="12.75">
      <c r="B1526">
        <f t="shared" si="43"/>
        <v>1584.079999999988</v>
      </c>
      <c r="C1526">
        <v>3211</v>
      </c>
      <c r="M1526" s="9">
        <f t="shared" si="44"/>
        <v>1.5</v>
      </c>
    </row>
    <row r="1527" spans="2:13" ht="12.75">
      <c r="B1527">
        <f t="shared" si="43"/>
        <v>1584.089999999988</v>
      </c>
      <c r="C1527">
        <v>3212.5</v>
      </c>
      <c r="M1527" s="9">
        <f t="shared" si="44"/>
        <v>1.5</v>
      </c>
    </row>
    <row r="1528" spans="2:13" ht="12.75">
      <c r="B1528">
        <f t="shared" si="43"/>
        <v>1584.099999999988</v>
      </c>
      <c r="C1528">
        <v>3214</v>
      </c>
      <c r="D1528">
        <v>3215.5</v>
      </c>
      <c r="E1528">
        <v>3217</v>
      </c>
      <c r="F1528">
        <v>3218.5</v>
      </c>
      <c r="G1528">
        <v>3220</v>
      </c>
      <c r="H1528">
        <v>3221.5</v>
      </c>
      <c r="I1528">
        <v>3223</v>
      </c>
      <c r="J1528">
        <v>3224.5</v>
      </c>
      <c r="K1528">
        <v>3226</v>
      </c>
      <c r="L1528">
        <v>3227.5</v>
      </c>
      <c r="M1528" s="9">
        <f t="shared" si="44"/>
        <v>1.5</v>
      </c>
    </row>
    <row r="1529" spans="2:13" ht="12.75">
      <c r="B1529">
        <f t="shared" si="43"/>
        <v>1584.109999999988</v>
      </c>
      <c r="C1529">
        <v>3215.5</v>
      </c>
      <c r="M1529" s="9">
        <f t="shared" si="44"/>
        <v>1.5</v>
      </c>
    </row>
    <row r="1530" spans="2:13" ht="12.75">
      <c r="B1530">
        <f t="shared" si="43"/>
        <v>1584.119999999988</v>
      </c>
      <c r="C1530">
        <v>3217</v>
      </c>
      <c r="M1530" s="9">
        <f t="shared" si="44"/>
        <v>1.5</v>
      </c>
    </row>
    <row r="1531" spans="2:13" ht="12.75">
      <c r="B1531">
        <f aca="true" t="shared" si="45" ref="B1531:B1594">B1530+0.01</f>
        <v>1584.129999999988</v>
      </c>
      <c r="C1531">
        <v>3218.5</v>
      </c>
      <c r="M1531" s="9">
        <f t="shared" si="44"/>
        <v>1.5</v>
      </c>
    </row>
    <row r="1532" spans="2:13" ht="12.75">
      <c r="B1532">
        <f t="shared" si="45"/>
        <v>1584.139999999988</v>
      </c>
      <c r="C1532">
        <v>3220</v>
      </c>
      <c r="M1532" s="9">
        <f t="shared" si="44"/>
        <v>1.5</v>
      </c>
    </row>
    <row r="1533" spans="2:13" ht="12.75">
      <c r="B1533">
        <f t="shared" si="45"/>
        <v>1584.149999999988</v>
      </c>
      <c r="C1533">
        <v>3221.5</v>
      </c>
      <c r="M1533" s="9">
        <f t="shared" si="44"/>
        <v>1.5</v>
      </c>
    </row>
    <row r="1534" spans="2:13" ht="12.75">
      <c r="B1534">
        <f t="shared" si="45"/>
        <v>1584.159999999988</v>
      </c>
      <c r="C1534">
        <v>3223</v>
      </c>
      <c r="M1534" s="9">
        <f t="shared" si="44"/>
        <v>1.5</v>
      </c>
    </row>
    <row r="1535" spans="2:13" ht="12.75">
      <c r="B1535">
        <f t="shared" si="45"/>
        <v>1584.169999999988</v>
      </c>
      <c r="C1535">
        <v>3224.5</v>
      </c>
      <c r="M1535" s="9">
        <f t="shared" si="44"/>
        <v>1.5</v>
      </c>
    </row>
    <row r="1536" spans="2:13" ht="12.75">
      <c r="B1536">
        <f t="shared" si="45"/>
        <v>1584.179999999988</v>
      </c>
      <c r="C1536">
        <v>3226</v>
      </c>
      <c r="M1536" s="9">
        <f t="shared" si="44"/>
        <v>1.5</v>
      </c>
    </row>
    <row r="1537" spans="2:13" ht="12.75">
      <c r="B1537">
        <f t="shared" si="45"/>
        <v>1584.189999999988</v>
      </c>
      <c r="C1537">
        <v>3227.5</v>
      </c>
      <c r="M1537" s="9">
        <f t="shared" si="44"/>
        <v>1.5</v>
      </c>
    </row>
    <row r="1538" spans="2:13" ht="12.75">
      <c r="B1538">
        <f t="shared" si="45"/>
        <v>1584.199999999988</v>
      </c>
      <c r="C1538">
        <v>3229</v>
      </c>
      <c r="D1538">
        <v>3230.5</v>
      </c>
      <c r="E1538">
        <v>3232</v>
      </c>
      <c r="F1538">
        <v>3233.5</v>
      </c>
      <c r="G1538">
        <v>3235</v>
      </c>
      <c r="H1538">
        <v>3236.5</v>
      </c>
      <c r="I1538">
        <v>3238</v>
      </c>
      <c r="J1538">
        <v>3239.5</v>
      </c>
      <c r="K1538">
        <v>3241</v>
      </c>
      <c r="L1538">
        <v>3242.5</v>
      </c>
      <c r="M1538" s="9">
        <f t="shared" si="44"/>
        <v>1.5</v>
      </c>
    </row>
    <row r="1539" spans="2:13" ht="12.75">
      <c r="B1539">
        <f t="shared" si="45"/>
        <v>1584.209999999988</v>
      </c>
      <c r="C1539">
        <v>3230.5</v>
      </c>
      <c r="M1539" s="9">
        <f t="shared" si="44"/>
        <v>1.5</v>
      </c>
    </row>
    <row r="1540" spans="2:13" ht="12.75">
      <c r="B1540">
        <f t="shared" si="45"/>
        <v>1584.219999999988</v>
      </c>
      <c r="C1540">
        <v>3232</v>
      </c>
      <c r="M1540" s="9">
        <f t="shared" si="44"/>
        <v>1.5</v>
      </c>
    </row>
    <row r="1541" spans="2:13" ht="12.75">
      <c r="B1541">
        <f t="shared" si="45"/>
        <v>1584.229999999988</v>
      </c>
      <c r="C1541">
        <v>3233.5</v>
      </c>
      <c r="M1541" s="9">
        <f t="shared" si="44"/>
        <v>1.5</v>
      </c>
    </row>
    <row r="1542" spans="2:13" ht="12.75">
      <c r="B1542">
        <f t="shared" si="45"/>
        <v>1584.239999999988</v>
      </c>
      <c r="C1542">
        <v>3235</v>
      </c>
      <c r="M1542" s="9">
        <f t="shared" si="44"/>
        <v>1.5</v>
      </c>
    </row>
    <row r="1543" spans="2:13" ht="12.75">
      <c r="B1543">
        <f t="shared" si="45"/>
        <v>1584.249999999988</v>
      </c>
      <c r="C1543">
        <v>3236.5</v>
      </c>
      <c r="M1543" s="9">
        <f t="shared" si="44"/>
        <v>1.5</v>
      </c>
    </row>
    <row r="1544" spans="2:13" ht="12.75">
      <c r="B1544">
        <f t="shared" si="45"/>
        <v>1584.259999999988</v>
      </c>
      <c r="C1544">
        <v>3238</v>
      </c>
      <c r="M1544" s="9">
        <f t="shared" si="44"/>
        <v>1.5</v>
      </c>
    </row>
    <row r="1545" spans="2:13" ht="12.75">
      <c r="B1545">
        <f t="shared" si="45"/>
        <v>1584.269999999988</v>
      </c>
      <c r="C1545">
        <v>3239.5</v>
      </c>
      <c r="M1545" s="9">
        <f aca="true" t="shared" si="46" ref="M1545:M1608">C1545-C1544</f>
        <v>1.5</v>
      </c>
    </row>
    <row r="1546" spans="2:13" ht="12.75">
      <c r="B1546">
        <f t="shared" si="45"/>
        <v>1584.279999999988</v>
      </c>
      <c r="C1546">
        <v>3241</v>
      </c>
      <c r="M1546" s="9">
        <f t="shared" si="46"/>
        <v>1.5</v>
      </c>
    </row>
    <row r="1547" spans="2:13" ht="12.75">
      <c r="B1547">
        <f t="shared" si="45"/>
        <v>1584.289999999988</v>
      </c>
      <c r="C1547">
        <v>3242.5</v>
      </c>
      <c r="M1547" s="9">
        <f t="shared" si="46"/>
        <v>1.5</v>
      </c>
    </row>
    <row r="1548" spans="2:13" ht="12.75">
      <c r="B1548">
        <f t="shared" si="45"/>
        <v>1584.299999999988</v>
      </c>
      <c r="C1548">
        <v>3244</v>
      </c>
      <c r="D1548">
        <v>3245.5</v>
      </c>
      <c r="E1548">
        <v>3247</v>
      </c>
      <c r="F1548">
        <v>3248.5</v>
      </c>
      <c r="G1548">
        <v>3250</v>
      </c>
      <c r="H1548">
        <v>3251.5</v>
      </c>
      <c r="I1548">
        <v>3253</v>
      </c>
      <c r="J1548">
        <v>3254.5</v>
      </c>
      <c r="K1548">
        <v>3256</v>
      </c>
      <c r="L1548">
        <v>3257.5</v>
      </c>
      <c r="M1548" s="9">
        <f t="shared" si="46"/>
        <v>1.5</v>
      </c>
    </row>
    <row r="1549" spans="2:13" ht="12.75">
      <c r="B1549">
        <f t="shared" si="45"/>
        <v>1584.309999999988</v>
      </c>
      <c r="C1549">
        <v>3245.5</v>
      </c>
      <c r="M1549" s="9">
        <f t="shared" si="46"/>
        <v>1.5</v>
      </c>
    </row>
    <row r="1550" spans="2:13" ht="12.75">
      <c r="B1550">
        <f t="shared" si="45"/>
        <v>1584.3199999999879</v>
      </c>
      <c r="C1550">
        <v>3247</v>
      </c>
      <c r="M1550" s="9">
        <f t="shared" si="46"/>
        <v>1.5</v>
      </c>
    </row>
    <row r="1551" spans="2:13" ht="12.75">
      <c r="B1551">
        <f t="shared" si="45"/>
        <v>1584.3299999999879</v>
      </c>
      <c r="C1551">
        <v>3248.5</v>
      </c>
      <c r="M1551" s="9">
        <f t="shared" si="46"/>
        <v>1.5</v>
      </c>
    </row>
    <row r="1552" spans="2:13" ht="12.75">
      <c r="B1552">
        <f t="shared" si="45"/>
        <v>1584.3399999999879</v>
      </c>
      <c r="C1552">
        <v>3250</v>
      </c>
      <c r="M1552" s="9">
        <f t="shared" si="46"/>
        <v>1.5</v>
      </c>
    </row>
    <row r="1553" spans="2:13" ht="12.75">
      <c r="B1553">
        <f t="shared" si="45"/>
        <v>1584.3499999999879</v>
      </c>
      <c r="C1553">
        <v>3251.5</v>
      </c>
      <c r="M1553" s="9">
        <f t="shared" si="46"/>
        <v>1.5</v>
      </c>
    </row>
    <row r="1554" spans="2:13" ht="12.75">
      <c r="B1554">
        <f t="shared" si="45"/>
        <v>1584.3599999999878</v>
      </c>
      <c r="C1554">
        <v>3253</v>
      </c>
      <c r="M1554" s="9">
        <f t="shared" si="46"/>
        <v>1.5</v>
      </c>
    </row>
    <row r="1555" spans="2:13" ht="12.75">
      <c r="B1555">
        <f t="shared" si="45"/>
        <v>1584.3699999999878</v>
      </c>
      <c r="C1555">
        <v>3254.5</v>
      </c>
      <c r="M1555" s="9">
        <f t="shared" si="46"/>
        <v>1.5</v>
      </c>
    </row>
    <row r="1556" spans="2:13" ht="12.75">
      <c r="B1556">
        <f t="shared" si="45"/>
        <v>1584.3799999999878</v>
      </c>
      <c r="C1556">
        <v>3256</v>
      </c>
      <c r="M1556" s="9">
        <f t="shared" si="46"/>
        <v>1.5</v>
      </c>
    </row>
    <row r="1557" spans="2:13" ht="12.75">
      <c r="B1557">
        <f t="shared" si="45"/>
        <v>1584.3899999999878</v>
      </c>
      <c r="C1557">
        <v>3257.5</v>
      </c>
      <c r="M1557" s="9">
        <f t="shared" si="46"/>
        <v>1.5</v>
      </c>
    </row>
    <row r="1558" spans="2:13" ht="12.75">
      <c r="B1558">
        <f t="shared" si="45"/>
        <v>1584.3999999999878</v>
      </c>
      <c r="C1558">
        <v>3259</v>
      </c>
      <c r="D1558">
        <v>3260.5</v>
      </c>
      <c r="E1558">
        <v>3262</v>
      </c>
      <c r="F1558">
        <v>3263.5</v>
      </c>
      <c r="G1558">
        <v>3265</v>
      </c>
      <c r="H1558">
        <v>3266.5</v>
      </c>
      <c r="I1558">
        <v>3268</v>
      </c>
      <c r="J1558">
        <v>3269.5</v>
      </c>
      <c r="K1558">
        <v>3271</v>
      </c>
      <c r="L1558">
        <v>3272.5</v>
      </c>
      <c r="M1558" s="9">
        <f t="shared" si="46"/>
        <v>1.5</v>
      </c>
    </row>
    <row r="1559" spans="2:13" ht="12.75">
      <c r="B1559">
        <f t="shared" si="45"/>
        <v>1584.4099999999878</v>
      </c>
      <c r="C1559">
        <v>3260.5</v>
      </c>
      <c r="M1559" s="9">
        <f t="shared" si="46"/>
        <v>1.5</v>
      </c>
    </row>
    <row r="1560" spans="2:13" ht="12.75">
      <c r="B1560">
        <f t="shared" si="45"/>
        <v>1584.4199999999878</v>
      </c>
      <c r="C1560">
        <v>3262</v>
      </c>
      <c r="M1560" s="9">
        <f t="shared" si="46"/>
        <v>1.5</v>
      </c>
    </row>
    <row r="1561" spans="2:13" ht="12.75">
      <c r="B1561">
        <f t="shared" si="45"/>
        <v>1584.4299999999878</v>
      </c>
      <c r="C1561">
        <v>3263.5</v>
      </c>
      <c r="M1561" s="9">
        <f t="shared" si="46"/>
        <v>1.5</v>
      </c>
    </row>
    <row r="1562" spans="2:13" ht="12.75">
      <c r="B1562">
        <f t="shared" si="45"/>
        <v>1584.4399999999878</v>
      </c>
      <c r="C1562">
        <v>3265</v>
      </c>
      <c r="M1562" s="9">
        <f t="shared" si="46"/>
        <v>1.5</v>
      </c>
    </row>
    <row r="1563" spans="2:13" ht="12.75">
      <c r="B1563">
        <f t="shared" si="45"/>
        <v>1584.4499999999878</v>
      </c>
      <c r="C1563">
        <v>3266.5</v>
      </c>
      <c r="M1563" s="9">
        <f t="shared" si="46"/>
        <v>1.5</v>
      </c>
    </row>
    <row r="1564" spans="2:13" ht="12.75">
      <c r="B1564">
        <f t="shared" si="45"/>
        <v>1584.4599999999878</v>
      </c>
      <c r="C1564">
        <v>3268</v>
      </c>
      <c r="M1564" s="9">
        <f t="shared" si="46"/>
        <v>1.5</v>
      </c>
    </row>
    <row r="1565" spans="2:13" ht="12.75">
      <c r="B1565">
        <f t="shared" si="45"/>
        <v>1584.4699999999877</v>
      </c>
      <c r="C1565">
        <v>3269.5</v>
      </c>
      <c r="M1565" s="9">
        <f t="shared" si="46"/>
        <v>1.5</v>
      </c>
    </row>
    <row r="1566" spans="2:13" ht="12.75">
      <c r="B1566">
        <f t="shared" si="45"/>
        <v>1584.4799999999877</v>
      </c>
      <c r="C1566">
        <v>3271</v>
      </c>
      <c r="M1566" s="9">
        <f t="shared" si="46"/>
        <v>1.5</v>
      </c>
    </row>
    <row r="1567" spans="2:13" ht="12.75">
      <c r="B1567">
        <f t="shared" si="45"/>
        <v>1584.4899999999877</v>
      </c>
      <c r="C1567">
        <v>3272.5</v>
      </c>
      <c r="M1567" s="9">
        <f t="shared" si="46"/>
        <v>1.5</v>
      </c>
    </row>
    <row r="1568" spans="2:13" ht="12.75">
      <c r="B1568">
        <f t="shared" si="45"/>
        <v>1584.4999999999877</v>
      </c>
      <c r="C1568">
        <v>3274</v>
      </c>
      <c r="D1568">
        <v>3275.6</v>
      </c>
      <c r="E1568">
        <v>3277.2</v>
      </c>
      <c r="F1568">
        <v>3278.8</v>
      </c>
      <c r="G1568">
        <v>3280.4</v>
      </c>
      <c r="H1568">
        <v>3282</v>
      </c>
      <c r="I1568">
        <v>3283.6</v>
      </c>
      <c r="J1568">
        <v>3285.2</v>
      </c>
      <c r="K1568">
        <v>3286.8</v>
      </c>
      <c r="L1568">
        <v>3288.4</v>
      </c>
      <c r="M1568" s="9">
        <f t="shared" si="46"/>
        <v>1.5</v>
      </c>
    </row>
    <row r="1569" spans="2:13" ht="12.75">
      <c r="B1569">
        <f t="shared" si="45"/>
        <v>1584.5099999999877</v>
      </c>
      <c r="C1569">
        <v>3275.6</v>
      </c>
      <c r="M1569" s="9">
        <f t="shared" si="46"/>
        <v>1.599999999999909</v>
      </c>
    </row>
    <row r="1570" spans="2:13" ht="12.75">
      <c r="B1570">
        <f t="shared" si="45"/>
        <v>1584.5199999999877</v>
      </c>
      <c r="C1570">
        <v>3277.2</v>
      </c>
      <c r="M1570" s="9">
        <f t="shared" si="46"/>
        <v>1.599999999999909</v>
      </c>
    </row>
    <row r="1571" spans="2:13" ht="12.75">
      <c r="B1571">
        <f t="shared" si="45"/>
        <v>1584.5299999999877</v>
      </c>
      <c r="C1571">
        <v>3278.8</v>
      </c>
      <c r="M1571" s="9">
        <f t="shared" si="46"/>
        <v>1.6000000000003638</v>
      </c>
    </row>
    <row r="1572" spans="2:13" ht="12.75">
      <c r="B1572">
        <f t="shared" si="45"/>
        <v>1584.5399999999877</v>
      </c>
      <c r="C1572">
        <v>3280.4</v>
      </c>
      <c r="M1572" s="9">
        <f t="shared" si="46"/>
        <v>1.599999999999909</v>
      </c>
    </row>
    <row r="1573" spans="2:13" ht="12.75">
      <c r="B1573">
        <f t="shared" si="45"/>
        <v>1584.5499999999877</v>
      </c>
      <c r="C1573">
        <v>3282</v>
      </c>
      <c r="M1573" s="9">
        <f t="shared" si="46"/>
        <v>1.599999999999909</v>
      </c>
    </row>
    <row r="1574" spans="2:13" ht="12.75">
      <c r="B1574">
        <f t="shared" si="45"/>
        <v>1584.5599999999877</v>
      </c>
      <c r="C1574">
        <v>3283.6</v>
      </c>
      <c r="M1574" s="9">
        <f t="shared" si="46"/>
        <v>1.599999999999909</v>
      </c>
    </row>
    <row r="1575" spans="2:13" ht="12.75">
      <c r="B1575">
        <f t="shared" si="45"/>
        <v>1584.5699999999877</v>
      </c>
      <c r="C1575">
        <v>3285.2</v>
      </c>
      <c r="M1575" s="9">
        <f t="shared" si="46"/>
        <v>1.599999999999909</v>
      </c>
    </row>
    <row r="1576" spans="2:13" ht="12.75">
      <c r="B1576">
        <f t="shared" si="45"/>
        <v>1584.5799999999876</v>
      </c>
      <c r="C1576">
        <v>3286.8</v>
      </c>
      <c r="M1576" s="9">
        <f t="shared" si="46"/>
        <v>1.6000000000003638</v>
      </c>
    </row>
    <row r="1577" spans="2:13" ht="12.75">
      <c r="B1577">
        <f t="shared" si="45"/>
        <v>1584.5899999999876</v>
      </c>
      <c r="C1577">
        <v>3288.4</v>
      </c>
      <c r="M1577" s="9">
        <f t="shared" si="46"/>
        <v>1.599999999999909</v>
      </c>
    </row>
    <row r="1578" spans="2:13" ht="12.75">
      <c r="B1578">
        <f t="shared" si="45"/>
        <v>1584.5999999999876</v>
      </c>
      <c r="C1578">
        <v>3290</v>
      </c>
      <c r="D1578">
        <v>3291.5</v>
      </c>
      <c r="E1578">
        <v>3293</v>
      </c>
      <c r="F1578">
        <v>3294.5</v>
      </c>
      <c r="G1578">
        <v>3296</v>
      </c>
      <c r="H1578">
        <v>3297.5</v>
      </c>
      <c r="I1578">
        <v>3299</v>
      </c>
      <c r="J1578">
        <v>3300.5</v>
      </c>
      <c r="K1578">
        <v>3302</v>
      </c>
      <c r="L1578">
        <v>3303.5</v>
      </c>
      <c r="M1578" s="9">
        <f t="shared" si="46"/>
        <v>1.599999999999909</v>
      </c>
    </row>
    <row r="1579" spans="2:13" ht="12.75">
      <c r="B1579">
        <f t="shared" si="45"/>
        <v>1584.6099999999876</v>
      </c>
      <c r="C1579">
        <v>3291.5</v>
      </c>
      <c r="M1579" s="9">
        <f t="shared" si="46"/>
        <v>1.5</v>
      </c>
    </row>
    <row r="1580" spans="2:13" ht="12.75">
      <c r="B1580">
        <f t="shared" si="45"/>
        <v>1584.6199999999876</v>
      </c>
      <c r="C1580">
        <v>3293</v>
      </c>
      <c r="M1580" s="9">
        <f t="shared" si="46"/>
        <v>1.5</v>
      </c>
    </row>
    <row r="1581" spans="2:13" ht="12.75">
      <c r="B1581">
        <f t="shared" si="45"/>
        <v>1584.6299999999876</v>
      </c>
      <c r="C1581">
        <v>3294.5</v>
      </c>
      <c r="M1581" s="9">
        <f t="shared" si="46"/>
        <v>1.5</v>
      </c>
    </row>
    <row r="1582" spans="2:13" ht="12.75">
      <c r="B1582">
        <f t="shared" si="45"/>
        <v>1584.6399999999876</v>
      </c>
      <c r="C1582">
        <v>3296</v>
      </c>
      <c r="M1582" s="9">
        <f t="shared" si="46"/>
        <v>1.5</v>
      </c>
    </row>
    <row r="1583" spans="2:13" ht="12.75">
      <c r="B1583">
        <f t="shared" si="45"/>
        <v>1584.6499999999876</v>
      </c>
      <c r="C1583">
        <v>3297.5</v>
      </c>
      <c r="M1583" s="9">
        <f t="shared" si="46"/>
        <v>1.5</v>
      </c>
    </row>
    <row r="1584" spans="2:13" ht="12.75">
      <c r="B1584">
        <f t="shared" si="45"/>
        <v>1584.6599999999876</v>
      </c>
      <c r="C1584">
        <v>3299</v>
      </c>
      <c r="M1584" s="9">
        <f t="shared" si="46"/>
        <v>1.5</v>
      </c>
    </row>
    <row r="1585" spans="2:13" ht="12.75">
      <c r="B1585">
        <f t="shared" si="45"/>
        <v>1584.6699999999876</v>
      </c>
      <c r="C1585">
        <v>3300.5</v>
      </c>
      <c r="M1585" s="9">
        <f t="shared" si="46"/>
        <v>1.5</v>
      </c>
    </row>
    <row r="1586" spans="2:13" ht="12.75">
      <c r="B1586">
        <f t="shared" si="45"/>
        <v>1584.6799999999876</v>
      </c>
      <c r="C1586">
        <v>3302</v>
      </c>
      <c r="M1586" s="9">
        <f t="shared" si="46"/>
        <v>1.5</v>
      </c>
    </row>
    <row r="1587" spans="2:13" ht="12.75">
      <c r="B1587">
        <f t="shared" si="45"/>
        <v>1584.6899999999875</v>
      </c>
      <c r="C1587">
        <v>3303.5</v>
      </c>
      <c r="M1587" s="9">
        <f t="shared" si="46"/>
        <v>1.5</v>
      </c>
    </row>
    <row r="1588" spans="2:13" ht="12.75">
      <c r="B1588">
        <f t="shared" si="45"/>
        <v>1584.6999999999875</v>
      </c>
      <c r="C1588">
        <v>3305</v>
      </c>
      <c r="D1588">
        <v>3306.5</v>
      </c>
      <c r="E1588">
        <v>3308</v>
      </c>
      <c r="F1588">
        <v>3309.5</v>
      </c>
      <c r="G1588">
        <v>3311</v>
      </c>
      <c r="H1588">
        <v>3312.5</v>
      </c>
      <c r="I1588">
        <v>3314</v>
      </c>
      <c r="J1588">
        <v>3315.5</v>
      </c>
      <c r="K1588">
        <v>3317</v>
      </c>
      <c r="L1588">
        <v>3318.5</v>
      </c>
      <c r="M1588" s="9">
        <f t="shared" si="46"/>
        <v>1.5</v>
      </c>
    </row>
    <row r="1589" spans="2:13" ht="12.75">
      <c r="B1589">
        <f t="shared" si="45"/>
        <v>1584.7099999999875</v>
      </c>
      <c r="C1589">
        <v>3306.5</v>
      </c>
      <c r="M1589" s="9">
        <f t="shared" si="46"/>
        <v>1.5</v>
      </c>
    </row>
    <row r="1590" spans="2:13" ht="12.75">
      <c r="B1590">
        <f t="shared" si="45"/>
        <v>1584.7199999999875</v>
      </c>
      <c r="C1590">
        <v>3308</v>
      </c>
      <c r="M1590" s="9">
        <f t="shared" si="46"/>
        <v>1.5</v>
      </c>
    </row>
    <row r="1591" spans="2:13" ht="12.75">
      <c r="B1591">
        <f t="shared" si="45"/>
        <v>1584.7299999999875</v>
      </c>
      <c r="C1591">
        <v>3309.5</v>
      </c>
      <c r="M1591" s="9">
        <f t="shared" si="46"/>
        <v>1.5</v>
      </c>
    </row>
    <row r="1592" spans="2:13" ht="12.75">
      <c r="B1592">
        <f t="shared" si="45"/>
        <v>1584.7399999999875</v>
      </c>
      <c r="C1592">
        <v>3311</v>
      </c>
      <c r="M1592" s="9">
        <f t="shared" si="46"/>
        <v>1.5</v>
      </c>
    </row>
    <row r="1593" spans="2:13" ht="12.75">
      <c r="B1593">
        <f t="shared" si="45"/>
        <v>1584.7499999999875</v>
      </c>
      <c r="C1593">
        <v>3312.5</v>
      </c>
      <c r="M1593" s="9">
        <f t="shared" si="46"/>
        <v>1.5</v>
      </c>
    </row>
    <row r="1594" spans="2:13" ht="12.75">
      <c r="B1594">
        <f t="shared" si="45"/>
        <v>1584.7599999999875</v>
      </c>
      <c r="C1594">
        <v>3314</v>
      </c>
      <c r="M1594" s="9">
        <f t="shared" si="46"/>
        <v>1.5</v>
      </c>
    </row>
    <row r="1595" spans="2:13" ht="12.75">
      <c r="B1595">
        <f aca="true" t="shared" si="47" ref="B1595:B1658">B1594+0.01</f>
        <v>1584.7699999999875</v>
      </c>
      <c r="C1595">
        <v>3315.5</v>
      </c>
      <c r="M1595" s="9">
        <f t="shared" si="46"/>
        <v>1.5</v>
      </c>
    </row>
    <row r="1596" spans="2:13" ht="12.75">
      <c r="B1596">
        <f t="shared" si="47"/>
        <v>1584.7799999999875</v>
      </c>
      <c r="C1596">
        <v>3317</v>
      </c>
      <c r="M1596" s="9">
        <f t="shared" si="46"/>
        <v>1.5</v>
      </c>
    </row>
    <row r="1597" spans="2:13" ht="12.75">
      <c r="B1597">
        <f t="shared" si="47"/>
        <v>1584.7899999999875</v>
      </c>
      <c r="C1597">
        <v>3318.5</v>
      </c>
      <c r="M1597" s="9">
        <f t="shared" si="46"/>
        <v>1.5</v>
      </c>
    </row>
    <row r="1598" spans="2:13" ht="12.75">
      <c r="B1598">
        <f t="shared" si="47"/>
        <v>1584.7999999999874</v>
      </c>
      <c r="C1598">
        <v>3320</v>
      </c>
      <c r="D1598">
        <v>3321.5</v>
      </c>
      <c r="E1598">
        <v>3323</v>
      </c>
      <c r="F1598">
        <v>3324.5</v>
      </c>
      <c r="G1598">
        <v>3326</v>
      </c>
      <c r="H1598">
        <v>3327.5</v>
      </c>
      <c r="I1598">
        <v>3329</v>
      </c>
      <c r="J1598">
        <v>3330.5</v>
      </c>
      <c r="K1598">
        <v>3332</v>
      </c>
      <c r="L1598">
        <v>3333.5</v>
      </c>
      <c r="M1598" s="9">
        <f t="shared" si="46"/>
        <v>1.5</v>
      </c>
    </row>
    <row r="1599" spans="2:13" ht="12.75">
      <c r="B1599">
        <f t="shared" si="47"/>
        <v>1584.8099999999874</v>
      </c>
      <c r="C1599">
        <v>3321.5</v>
      </c>
      <c r="M1599" s="9">
        <f t="shared" si="46"/>
        <v>1.5</v>
      </c>
    </row>
    <row r="1600" spans="2:13" ht="12.75">
      <c r="B1600">
        <f t="shared" si="47"/>
        <v>1584.8199999999874</v>
      </c>
      <c r="C1600">
        <v>3323</v>
      </c>
      <c r="M1600" s="9">
        <f t="shared" si="46"/>
        <v>1.5</v>
      </c>
    </row>
    <row r="1601" spans="2:13" ht="12.75">
      <c r="B1601">
        <f t="shared" si="47"/>
        <v>1584.8299999999874</v>
      </c>
      <c r="C1601">
        <v>3324.5</v>
      </c>
      <c r="M1601" s="9">
        <f t="shared" si="46"/>
        <v>1.5</v>
      </c>
    </row>
    <row r="1602" spans="2:13" ht="12.75">
      <c r="B1602">
        <f t="shared" si="47"/>
        <v>1584.8399999999874</v>
      </c>
      <c r="C1602">
        <v>3326</v>
      </c>
      <c r="M1602" s="9">
        <f t="shared" si="46"/>
        <v>1.5</v>
      </c>
    </row>
    <row r="1603" spans="2:13" ht="12.75">
      <c r="B1603">
        <f t="shared" si="47"/>
        <v>1584.8499999999874</v>
      </c>
      <c r="C1603">
        <v>3327.5</v>
      </c>
      <c r="M1603" s="9">
        <f t="shared" si="46"/>
        <v>1.5</v>
      </c>
    </row>
    <row r="1604" spans="2:13" ht="12.75">
      <c r="B1604">
        <f t="shared" si="47"/>
        <v>1584.8599999999874</v>
      </c>
      <c r="C1604">
        <v>3329</v>
      </c>
      <c r="M1604" s="9">
        <f t="shared" si="46"/>
        <v>1.5</v>
      </c>
    </row>
    <row r="1605" spans="2:13" ht="12.75">
      <c r="B1605">
        <f t="shared" si="47"/>
        <v>1584.8699999999874</v>
      </c>
      <c r="C1605">
        <v>3330.5</v>
      </c>
      <c r="M1605" s="9">
        <f t="shared" si="46"/>
        <v>1.5</v>
      </c>
    </row>
    <row r="1606" spans="2:13" ht="12.75">
      <c r="B1606">
        <f t="shared" si="47"/>
        <v>1584.8799999999874</v>
      </c>
      <c r="C1606">
        <v>3332</v>
      </c>
      <c r="M1606" s="9">
        <f t="shared" si="46"/>
        <v>1.5</v>
      </c>
    </row>
    <row r="1607" spans="2:13" ht="12.75">
      <c r="B1607">
        <f t="shared" si="47"/>
        <v>1584.8899999999874</v>
      </c>
      <c r="C1607">
        <v>3333.5</v>
      </c>
      <c r="M1607" s="9">
        <f t="shared" si="46"/>
        <v>1.5</v>
      </c>
    </row>
    <row r="1608" spans="2:13" ht="12.75">
      <c r="B1608">
        <f t="shared" si="47"/>
        <v>1584.8999999999874</v>
      </c>
      <c r="C1608">
        <v>3335</v>
      </c>
      <c r="D1608">
        <v>3336.5</v>
      </c>
      <c r="E1608">
        <v>3338</v>
      </c>
      <c r="F1608">
        <v>3339.5</v>
      </c>
      <c r="G1608">
        <v>3341</v>
      </c>
      <c r="H1608">
        <v>3342.5</v>
      </c>
      <c r="I1608">
        <v>3344</v>
      </c>
      <c r="J1608">
        <v>3345.5</v>
      </c>
      <c r="K1608">
        <v>3347</v>
      </c>
      <c r="L1608">
        <v>3348.5</v>
      </c>
      <c r="M1608" s="9">
        <f t="shared" si="46"/>
        <v>1.5</v>
      </c>
    </row>
    <row r="1609" spans="2:13" ht="12.75">
      <c r="B1609">
        <f t="shared" si="47"/>
        <v>1584.9099999999873</v>
      </c>
      <c r="C1609">
        <v>3336.5</v>
      </c>
      <c r="M1609" s="9">
        <f aca="true" t="shared" si="48" ref="M1609:M1672">C1609-C1608</f>
        <v>1.5</v>
      </c>
    </row>
    <row r="1610" spans="2:13" ht="10.5" customHeight="1">
      <c r="B1610">
        <f t="shared" si="47"/>
        <v>1584.9199999999873</v>
      </c>
      <c r="C1610">
        <v>3338</v>
      </c>
      <c r="M1610" s="9">
        <f t="shared" si="48"/>
        <v>1.5</v>
      </c>
    </row>
    <row r="1611" spans="2:13" ht="10.5" customHeight="1">
      <c r="B1611">
        <f t="shared" si="47"/>
        <v>1584.9299999999873</v>
      </c>
      <c r="C1611">
        <v>3339.5</v>
      </c>
      <c r="M1611" s="9">
        <f t="shared" si="48"/>
        <v>1.5</v>
      </c>
    </row>
    <row r="1612" spans="2:13" ht="10.5" customHeight="1">
      <c r="B1612">
        <f t="shared" si="47"/>
        <v>1584.9399999999873</v>
      </c>
      <c r="C1612">
        <v>3341</v>
      </c>
      <c r="M1612" s="9">
        <f t="shared" si="48"/>
        <v>1.5</v>
      </c>
    </row>
    <row r="1613" spans="2:13" ht="10.5" customHeight="1">
      <c r="B1613">
        <f t="shared" si="47"/>
        <v>1584.9499999999873</v>
      </c>
      <c r="C1613">
        <v>3342.5</v>
      </c>
      <c r="M1613" s="9">
        <f t="shared" si="48"/>
        <v>1.5</v>
      </c>
    </row>
    <row r="1614" spans="2:13" ht="10.5" customHeight="1">
      <c r="B1614">
        <f t="shared" si="47"/>
        <v>1584.9599999999873</v>
      </c>
      <c r="C1614">
        <v>3344</v>
      </c>
      <c r="M1614" s="9">
        <f t="shared" si="48"/>
        <v>1.5</v>
      </c>
    </row>
    <row r="1615" spans="2:13" ht="10.5" customHeight="1">
      <c r="B1615">
        <f t="shared" si="47"/>
        <v>1584.9699999999873</v>
      </c>
      <c r="C1615">
        <v>3345.5</v>
      </c>
      <c r="M1615" s="9">
        <f t="shared" si="48"/>
        <v>1.5</v>
      </c>
    </row>
    <row r="1616" spans="2:13" ht="10.5" customHeight="1">
      <c r="B1616">
        <f t="shared" si="47"/>
        <v>1584.9799999999873</v>
      </c>
      <c r="C1616">
        <v>3347</v>
      </c>
      <c r="M1616" s="9">
        <f t="shared" si="48"/>
        <v>1.5</v>
      </c>
    </row>
    <row r="1617" spans="2:13" ht="10.5" customHeight="1">
      <c r="B1617">
        <f t="shared" si="47"/>
        <v>1584.9899999999873</v>
      </c>
      <c r="C1617">
        <v>3348.5</v>
      </c>
      <c r="M1617" s="9">
        <f t="shared" si="48"/>
        <v>1.5</v>
      </c>
    </row>
    <row r="1618" spans="2:13" ht="10.5" customHeight="1">
      <c r="B1618">
        <f t="shared" si="47"/>
        <v>1584.9999999999873</v>
      </c>
      <c r="C1618">
        <v>3350</v>
      </c>
      <c r="D1618">
        <v>3351.5</v>
      </c>
      <c r="E1618">
        <v>3353</v>
      </c>
      <c r="F1618">
        <v>3354.5</v>
      </c>
      <c r="G1618">
        <v>3356</v>
      </c>
      <c r="H1618">
        <v>3357.5</v>
      </c>
      <c r="I1618">
        <v>3359</v>
      </c>
      <c r="J1618">
        <v>3360.5</v>
      </c>
      <c r="K1618">
        <v>3362</v>
      </c>
      <c r="L1618">
        <v>3363.5</v>
      </c>
      <c r="M1618" s="9">
        <f t="shared" si="48"/>
        <v>1.5</v>
      </c>
    </row>
    <row r="1619" spans="2:13" ht="10.5" customHeight="1">
      <c r="B1619">
        <f t="shared" si="47"/>
        <v>1585.0099999999873</v>
      </c>
      <c r="C1619">
        <v>3351.5</v>
      </c>
      <c r="M1619" s="9">
        <f t="shared" si="48"/>
        <v>1.5</v>
      </c>
    </row>
    <row r="1620" spans="2:13" ht="12.75">
      <c r="B1620">
        <f t="shared" si="47"/>
        <v>1585.0199999999872</v>
      </c>
      <c r="C1620">
        <v>3353</v>
      </c>
      <c r="M1620" s="9">
        <f t="shared" si="48"/>
        <v>1.5</v>
      </c>
    </row>
    <row r="1621" spans="2:13" ht="12.75">
      <c r="B1621">
        <f t="shared" si="47"/>
        <v>1585.0299999999872</v>
      </c>
      <c r="C1621">
        <v>3354.5</v>
      </c>
      <c r="M1621" s="9">
        <f t="shared" si="48"/>
        <v>1.5</v>
      </c>
    </row>
    <row r="1622" spans="2:13" ht="12.75">
      <c r="B1622">
        <f t="shared" si="47"/>
        <v>1585.0399999999872</v>
      </c>
      <c r="C1622">
        <v>3356</v>
      </c>
      <c r="M1622" s="9">
        <f t="shared" si="48"/>
        <v>1.5</v>
      </c>
    </row>
    <row r="1623" spans="2:13" ht="12.75">
      <c r="B1623">
        <f t="shared" si="47"/>
        <v>1585.0499999999872</v>
      </c>
      <c r="C1623">
        <v>3357.5</v>
      </c>
      <c r="M1623" s="9">
        <f t="shared" si="48"/>
        <v>1.5</v>
      </c>
    </row>
    <row r="1624" spans="2:13" ht="12.75">
      <c r="B1624">
        <f t="shared" si="47"/>
        <v>1585.0599999999872</v>
      </c>
      <c r="C1624">
        <v>3359</v>
      </c>
      <c r="M1624" s="9">
        <f t="shared" si="48"/>
        <v>1.5</v>
      </c>
    </row>
    <row r="1625" spans="2:13" ht="12.75">
      <c r="B1625">
        <f t="shared" si="47"/>
        <v>1585.0699999999872</v>
      </c>
      <c r="C1625">
        <v>3360.5</v>
      </c>
      <c r="M1625" s="9">
        <f t="shared" si="48"/>
        <v>1.5</v>
      </c>
    </row>
    <row r="1626" spans="2:13" ht="12.75">
      <c r="B1626">
        <f t="shared" si="47"/>
        <v>1585.0799999999872</v>
      </c>
      <c r="C1626">
        <v>3362</v>
      </c>
      <c r="M1626" s="9">
        <f t="shared" si="48"/>
        <v>1.5</v>
      </c>
    </row>
    <row r="1627" spans="2:13" ht="12.75">
      <c r="B1627">
        <f t="shared" si="47"/>
        <v>1585.0899999999872</v>
      </c>
      <c r="C1627">
        <v>3363.5</v>
      </c>
      <c r="M1627" s="9">
        <f t="shared" si="48"/>
        <v>1.5</v>
      </c>
    </row>
    <row r="1628" spans="2:13" ht="12.75">
      <c r="B1628">
        <f t="shared" si="47"/>
        <v>1585.0999999999872</v>
      </c>
      <c r="C1628">
        <v>3365</v>
      </c>
      <c r="D1628">
        <v>3366.5</v>
      </c>
      <c r="E1628">
        <v>3368</v>
      </c>
      <c r="F1628">
        <v>3369.5</v>
      </c>
      <c r="G1628">
        <v>3371</v>
      </c>
      <c r="H1628">
        <v>3372.5</v>
      </c>
      <c r="I1628">
        <v>3374</v>
      </c>
      <c r="J1628">
        <v>3375.5</v>
      </c>
      <c r="K1628">
        <v>3377</v>
      </c>
      <c r="L1628">
        <v>3378.5</v>
      </c>
      <c r="M1628" s="9">
        <f t="shared" si="48"/>
        <v>1.5</v>
      </c>
    </row>
    <row r="1629" spans="2:13" ht="12.75">
      <c r="B1629">
        <f t="shared" si="47"/>
        <v>1585.1099999999872</v>
      </c>
      <c r="C1629">
        <v>3366.5</v>
      </c>
      <c r="M1629" s="9">
        <f t="shared" si="48"/>
        <v>1.5</v>
      </c>
    </row>
    <row r="1630" spans="2:13" ht="12.75">
      <c r="B1630">
        <f t="shared" si="47"/>
        <v>1585.1199999999872</v>
      </c>
      <c r="C1630">
        <v>3368</v>
      </c>
      <c r="M1630" s="9">
        <f t="shared" si="48"/>
        <v>1.5</v>
      </c>
    </row>
    <row r="1631" spans="2:13" ht="12.75">
      <c r="B1631">
        <f t="shared" si="47"/>
        <v>1585.1299999999871</v>
      </c>
      <c r="C1631">
        <v>3369.5</v>
      </c>
      <c r="M1631" s="9">
        <f t="shared" si="48"/>
        <v>1.5</v>
      </c>
    </row>
    <row r="1632" spans="2:13" ht="12.75">
      <c r="B1632">
        <f t="shared" si="47"/>
        <v>1585.1399999999871</v>
      </c>
      <c r="C1632">
        <v>3371</v>
      </c>
      <c r="M1632" s="9">
        <f t="shared" si="48"/>
        <v>1.5</v>
      </c>
    </row>
    <row r="1633" spans="2:13" ht="12.75">
      <c r="B1633">
        <f t="shared" si="47"/>
        <v>1585.1499999999871</v>
      </c>
      <c r="C1633">
        <v>3372.5</v>
      </c>
      <c r="M1633" s="9">
        <f t="shared" si="48"/>
        <v>1.5</v>
      </c>
    </row>
    <row r="1634" spans="2:13" ht="12.75">
      <c r="B1634">
        <f t="shared" si="47"/>
        <v>1585.1599999999871</v>
      </c>
      <c r="C1634">
        <v>3374</v>
      </c>
      <c r="M1634" s="9">
        <f t="shared" si="48"/>
        <v>1.5</v>
      </c>
    </row>
    <row r="1635" spans="2:13" ht="12.75">
      <c r="B1635">
        <f t="shared" si="47"/>
        <v>1585.169999999987</v>
      </c>
      <c r="C1635">
        <v>3375.5</v>
      </c>
      <c r="M1635" s="9">
        <f t="shared" si="48"/>
        <v>1.5</v>
      </c>
    </row>
    <row r="1636" spans="2:13" ht="12.75">
      <c r="B1636">
        <f t="shared" si="47"/>
        <v>1585.179999999987</v>
      </c>
      <c r="C1636">
        <v>3377</v>
      </c>
      <c r="M1636" s="9">
        <f t="shared" si="48"/>
        <v>1.5</v>
      </c>
    </row>
    <row r="1637" spans="2:13" ht="12.75">
      <c r="B1637">
        <f t="shared" si="47"/>
        <v>1585.189999999987</v>
      </c>
      <c r="C1637">
        <v>3378.5</v>
      </c>
      <c r="M1637" s="9">
        <f t="shared" si="48"/>
        <v>1.5</v>
      </c>
    </row>
    <row r="1638" spans="2:13" ht="12.75">
      <c r="B1638">
        <f t="shared" si="47"/>
        <v>1585.199999999987</v>
      </c>
      <c r="C1638">
        <v>3380</v>
      </c>
      <c r="D1638">
        <v>3381.6</v>
      </c>
      <c r="E1638">
        <v>3383.2</v>
      </c>
      <c r="F1638">
        <v>3384.8</v>
      </c>
      <c r="G1638">
        <v>3386.4</v>
      </c>
      <c r="H1638">
        <v>3388</v>
      </c>
      <c r="I1638">
        <v>3389.6</v>
      </c>
      <c r="J1638">
        <v>3391.2</v>
      </c>
      <c r="K1638">
        <v>3392.8</v>
      </c>
      <c r="L1638">
        <v>3394.4</v>
      </c>
      <c r="M1638" s="9">
        <f t="shared" si="48"/>
        <v>1.5</v>
      </c>
    </row>
    <row r="1639" spans="2:13" ht="12.75">
      <c r="B1639">
        <f t="shared" si="47"/>
        <v>1585.209999999987</v>
      </c>
      <c r="C1639">
        <v>3381.6</v>
      </c>
      <c r="M1639" s="9">
        <f t="shared" si="48"/>
        <v>1.599999999999909</v>
      </c>
    </row>
    <row r="1640" spans="2:13" ht="12.75">
      <c r="B1640">
        <f t="shared" si="47"/>
        <v>1585.219999999987</v>
      </c>
      <c r="C1640">
        <v>3383.2</v>
      </c>
      <c r="M1640" s="9">
        <f t="shared" si="48"/>
        <v>1.599999999999909</v>
      </c>
    </row>
    <row r="1641" spans="2:13" ht="12.75">
      <c r="B1641">
        <f t="shared" si="47"/>
        <v>1585.229999999987</v>
      </c>
      <c r="C1641">
        <v>3384.8</v>
      </c>
      <c r="M1641" s="9">
        <f t="shared" si="48"/>
        <v>1.6000000000003638</v>
      </c>
    </row>
    <row r="1642" spans="2:13" ht="12.75">
      <c r="B1642">
        <f t="shared" si="47"/>
        <v>1585.239999999987</v>
      </c>
      <c r="C1642">
        <v>3386.4</v>
      </c>
      <c r="M1642" s="9">
        <f t="shared" si="48"/>
        <v>1.599999999999909</v>
      </c>
    </row>
    <row r="1643" spans="2:13" ht="12.75">
      <c r="B1643">
        <f t="shared" si="47"/>
        <v>1585.249999999987</v>
      </c>
      <c r="C1643">
        <v>3388</v>
      </c>
      <c r="M1643" s="9">
        <f t="shared" si="48"/>
        <v>1.599999999999909</v>
      </c>
    </row>
    <row r="1644" spans="2:13" ht="12.75">
      <c r="B1644">
        <f t="shared" si="47"/>
        <v>1585.259999999987</v>
      </c>
      <c r="C1644">
        <v>3389.6</v>
      </c>
      <c r="M1644" s="9">
        <f t="shared" si="48"/>
        <v>1.599999999999909</v>
      </c>
    </row>
    <row r="1645" spans="2:13" ht="12.75">
      <c r="B1645">
        <f t="shared" si="47"/>
        <v>1585.269999999987</v>
      </c>
      <c r="C1645">
        <v>3391.2</v>
      </c>
      <c r="M1645" s="9">
        <f t="shared" si="48"/>
        <v>1.599999999999909</v>
      </c>
    </row>
    <row r="1646" spans="2:13" ht="12.75">
      <c r="B1646">
        <f t="shared" si="47"/>
        <v>1585.279999999987</v>
      </c>
      <c r="C1646">
        <v>3392.8</v>
      </c>
      <c r="M1646" s="9">
        <f t="shared" si="48"/>
        <v>1.6000000000003638</v>
      </c>
    </row>
    <row r="1647" spans="2:13" ht="12.75">
      <c r="B1647">
        <f t="shared" si="47"/>
        <v>1585.289999999987</v>
      </c>
      <c r="C1647">
        <v>3394.4</v>
      </c>
      <c r="M1647" s="9">
        <f t="shared" si="48"/>
        <v>1.599999999999909</v>
      </c>
    </row>
    <row r="1648" spans="2:13" ht="12.75">
      <c r="B1648">
        <f t="shared" si="47"/>
        <v>1585.299999999987</v>
      </c>
      <c r="C1648">
        <v>3396</v>
      </c>
      <c r="D1648">
        <v>3397.5</v>
      </c>
      <c r="E1648">
        <v>3399</v>
      </c>
      <c r="F1648">
        <v>3400.5</v>
      </c>
      <c r="G1648">
        <v>3402</v>
      </c>
      <c r="H1648">
        <v>3403.5</v>
      </c>
      <c r="I1648">
        <v>3405</v>
      </c>
      <c r="J1648">
        <v>3406.5</v>
      </c>
      <c r="K1648">
        <v>3408</v>
      </c>
      <c r="L1648">
        <v>3409.5</v>
      </c>
      <c r="M1648" s="9">
        <f t="shared" si="48"/>
        <v>1.599999999999909</v>
      </c>
    </row>
    <row r="1649" spans="2:13" ht="12.75">
      <c r="B1649">
        <f t="shared" si="47"/>
        <v>1585.309999999987</v>
      </c>
      <c r="C1649">
        <v>3397.5</v>
      </c>
      <c r="M1649" s="9">
        <f t="shared" si="48"/>
        <v>1.5</v>
      </c>
    </row>
    <row r="1650" spans="2:13" ht="12.75">
      <c r="B1650">
        <f t="shared" si="47"/>
        <v>1585.319999999987</v>
      </c>
      <c r="C1650">
        <v>3399</v>
      </c>
      <c r="M1650" s="9">
        <f t="shared" si="48"/>
        <v>1.5</v>
      </c>
    </row>
    <row r="1651" spans="2:13" ht="12.75">
      <c r="B1651">
        <f t="shared" si="47"/>
        <v>1585.329999999987</v>
      </c>
      <c r="C1651">
        <v>3400.5</v>
      </c>
      <c r="M1651" s="9">
        <f t="shared" si="48"/>
        <v>1.5</v>
      </c>
    </row>
    <row r="1652" spans="2:13" ht="12.75">
      <c r="B1652">
        <f t="shared" si="47"/>
        <v>1585.339999999987</v>
      </c>
      <c r="C1652">
        <v>3402</v>
      </c>
      <c r="M1652" s="9">
        <f t="shared" si="48"/>
        <v>1.5</v>
      </c>
    </row>
    <row r="1653" spans="2:13" ht="12.75">
      <c r="B1653">
        <f t="shared" si="47"/>
        <v>1585.349999999987</v>
      </c>
      <c r="C1653">
        <v>3403.5</v>
      </c>
      <c r="M1653" s="9">
        <f t="shared" si="48"/>
        <v>1.5</v>
      </c>
    </row>
    <row r="1654" spans="2:13" ht="12.75">
      <c r="B1654">
        <f t="shared" si="47"/>
        <v>1585.359999999987</v>
      </c>
      <c r="C1654">
        <v>3405</v>
      </c>
      <c r="M1654" s="9">
        <f t="shared" si="48"/>
        <v>1.5</v>
      </c>
    </row>
    <row r="1655" spans="2:13" ht="12.75">
      <c r="B1655">
        <f t="shared" si="47"/>
        <v>1585.369999999987</v>
      </c>
      <c r="C1655">
        <v>3406.5</v>
      </c>
      <c r="M1655" s="9">
        <f t="shared" si="48"/>
        <v>1.5</v>
      </c>
    </row>
    <row r="1656" spans="2:13" ht="12.75">
      <c r="B1656">
        <f t="shared" si="47"/>
        <v>1585.379999999987</v>
      </c>
      <c r="C1656">
        <v>3408</v>
      </c>
      <c r="M1656" s="9">
        <f t="shared" si="48"/>
        <v>1.5</v>
      </c>
    </row>
    <row r="1657" spans="2:13" ht="12.75">
      <c r="B1657">
        <f t="shared" si="47"/>
        <v>1585.389999999987</v>
      </c>
      <c r="C1657">
        <v>3409.5</v>
      </c>
      <c r="M1657" s="9">
        <f t="shared" si="48"/>
        <v>1.5</v>
      </c>
    </row>
    <row r="1658" spans="2:13" ht="12.75">
      <c r="B1658">
        <f t="shared" si="47"/>
        <v>1585.399999999987</v>
      </c>
      <c r="C1658">
        <v>3411</v>
      </c>
      <c r="D1658">
        <v>3412.5</v>
      </c>
      <c r="E1658">
        <v>3414</v>
      </c>
      <c r="F1658">
        <v>3415.5</v>
      </c>
      <c r="G1658">
        <v>3417</v>
      </c>
      <c r="H1658">
        <v>3418.5</v>
      </c>
      <c r="I1658">
        <v>3420</v>
      </c>
      <c r="J1658">
        <v>3421.5</v>
      </c>
      <c r="K1658">
        <v>3423</v>
      </c>
      <c r="L1658">
        <v>3424.5</v>
      </c>
      <c r="M1658" s="9">
        <f t="shared" si="48"/>
        <v>1.5</v>
      </c>
    </row>
    <row r="1659" spans="2:13" ht="12.75">
      <c r="B1659">
        <f aca="true" t="shared" si="49" ref="B1659:B1722">B1658+0.01</f>
        <v>1585.409999999987</v>
      </c>
      <c r="C1659">
        <v>3412.5</v>
      </c>
      <c r="M1659" s="9">
        <f t="shared" si="48"/>
        <v>1.5</v>
      </c>
    </row>
    <row r="1660" spans="2:13" ht="12.75">
      <c r="B1660">
        <f t="shared" si="49"/>
        <v>1585.4199999999869</v>
      </c>
      <c r="C1660">
        <v>3414</v>
      </c>
      <c r="M1660" s="9">
        <f t="shared" si="48"/>
        <v>1.5</v>
      </c>
    </row>
    <row r="1661" spans="2:13" ht="12.75">
      <c r="B1661">
        <f t="shared" si="49"/>
        <v>1585.4299999999869</v>
      </c>
      <c r="C1661">
        <v>3415.5</v>
      </c>
      <c r="M1661" s="9">
        <f t="shared" si="48"/>
        <v>1.5</v>
      </c>
    </row>
    <row r="1662" spans="2:13" ht="12.75">
      <c r="B1662">
        <f t="shared" si="49"/>
        <v>1585.4399999999869</v>
      </c>
      <c r="C1662">
        <v>3417</v>
      </c>
      <c r="M1662" s="9">
        <f t="shared" si="48"/>
        <v>1.5</v>
      </c>
    </row>
    <row r="1663" spans="2:13" ht="12.75">
      <c r="B1663">
        <f t="shared" si="49"/>
        <v>1585.4499999999869</v>
      </c>
      <c r="C1663">
        <v>3418.5</v>
      </c>
      <c r="M1663" s="9">
        <f t="shared" si="48"/>
        <v>1.5</v>
      </c>
    </row>
    <row r="1664" spans="2:13" ht="12.75">
      <c r="B1664">
        <f t="shared" si="49"/>
        <v>1585.4599999999868</v>
      </c>
      <c r="C1664">
        <v>3420</v>
      </c>
      <c r="M1664" s="9">
        <f t="shared" si="48"/>
        <v>1.5</v>
      </c>
    </row>
    <row r="1665" spans="2:13" ht="12.75">
      <c r="B1665">
        <f t="shared" si="49"/>
        <v>1585.4699999999868</v>
      </c>
      <c r="C1665">
        <v>3421.5</v>
      </c>
      <c r="M1665" s="9">
        <f t="shared" si="48"/>
        <v>1.5</v>
      </c>
    </row>
    <row r="1666" spans="2:13" ht="12.75">
      <c r="B1666">
        <f t="shared" si="49"/>
        <v>1585.4799999999868</v>
      </c>
      <c r="C1666">
        <v>3423</v>
      </c>
      <c r="M1666" s="9">
        <f t="shared" si="48"/>
        <v>1.5</v>
      </c>
    </row>
    <row r="1667" spans="2:13" ht="12.75">
      <c r="B1667">
        <f t="shared" si="49"/>
        <v>1585.4899999999868</v>
      </c>
      <c r="C1667">
        <v>3424.5</v>
      </c>
      <c r="M1667" s="9">
        <f t="shared" si="48"/>
        <v>1.5</v>
      </c>
    </row>
    <row r="1668" spans="2:13" ht="12.75">
      <c r="B1668">
        <f t="shared" si="49"/>
        <v>1585.4999999999868</v>
      </c>
      <c r="C1668">
        <v>3426</v>
      </c>
      <c r="D1668">
        <v>3427.5</v>
      </c>
      <c r="E1668">
        <v>3429</v>
      </c>
      <c r="F1668">
        <v>3430.5</v>
      </c>
      <c r="G1668">
        <v>3432</v>
      </c>
      <c r="H1668">
        <v>3433.5</v>
      </c>
      <c r="I1668">
        <v>3435</v>
      </c>
      <c r="J1668">
        <v>3436.5</v>
      </c>
      <c r="K1668">
        <v>3438</v>
      </c>
      <c r="L1668">
        <v>3439.5</v>
      </c>
      <c r="M1668" s="9">
        <f t="shared" si="48"/>
        <v>1.5</v>
      </c>
    </row>
    <row r="1669" spans="2:13" ht="12.75">
      <c r="B1669">
        <f t="shared" si="49"/>
        <v>1585.5099999999868</v>
      </c>
      <c r="C1669">
        <v>3427.5</v>
      </c>
      <c r="M1669" s="9">
        <f t="shared" si="48"/>
        <v>1.5</v>
      </c>
    </row>
    <row r="1670" spans="2:13" ht="12.75">
      <c r="B1670">
        <f t="shared" si="49"/>
        <v>1585.5199999999868</v>
      </c>
      <c r="C1670">
        <v>3429</v>
      </c>
      <c r="M1670" s="9">
        <f t="shared" si="48"/>
        <v>1.5</v>
      </c>
    </row>
    <row r="1671" spans="2:13" ht="12.75">
      <c r="B1671">
        <f t="shared" si="49"/>
        <v>1585.5299999999868</v>
      </c>
      <c r="C1671">
        <v>3430.5</v>
      </c>
      <c r="M1671" s="9">
        <f t="shared" si="48"/>
        <v>1.5</v>
      </c>
    </row>
    <row r="1672" spans="2:13" ht="12.75">
      <c r="B1672">
        <f t="shared" si="49"/>
        <v>1585.5399999999868</v>
      </c>
      <c r="C1672">
        <v>3432</v>
      </c>
      <c r="M1672" s="9">
        <f t="shared" si="48"/>
        <v>1.5</v>
      </c>
    </row>
    <row r="1673" spans="2:13" ht="12.75">
      <c r="B1673">
        <f t="shared" si="49"/>
        <v>1585.5499999999868</v>
      </c>
      <c r="C1673">
        <v>3433.5</v>
      </c>
      <c r="M1673" s="9">
        <f aca="true" t="shared" si="50" ref="M1673:M1736">C1673-C1672</f>
        <v>1.5</v>
      </c>
    </row>
    <row r="1674" spans="2:13" ht="12.75">
      <c r="B1674">
        <f t="shared" si="49"/>
        <v>1585.5599999999868</v>
      </c>
      <c r="C1674">
        <v>3435</v>
      </c>
      <c r="M1674" s="9">
        <f t="shared" si="50"/>
        <v>1.5</v>
      </c>
    </row>
    <row r="1675" spans="2:13" ht="12.75">
      <c r="B1675">
        <f t="shared" si="49"/>
        <v>1585.5699999999867</v>
      </c>
      <c r="C1675">
        <v>3436.5</v>
      </c>
      <c r="M1675" s="9">
        <f t="shared" si="50"/>
        <v>1.5</v>
      </c>
    </row>
    <row r="1676" spans="2:13" ht="12.75">
      <c r="B1676">
        <f t="shared" si="49"/>
        <v>1585.5799999999867</v>
      </c>
      <c r="C1676">
        <v>3438</v>
      </c>
      <c r="M1676" s="9">
        <f t="shared" si="50"/>
        <v>1.5</v>
      </c>
    </row>
    <row r="1677" spans="2:13" ht="12.75">
      <c r="B1677">
        <f t="shared" si="49"/>
        <v>1585.5899999999867</v>
      </c>
      <c r="C1677">
        <v>3439.5</v>
      </c>
      <c r="M1677" s="9">
        <f t="shared" si="50"/>
        <v>1.5</v>
      </c>
    </row>
    <row r="1678" spans="2:13" ht="12.75">
      <c r="B1678">
        <f t="shared" si="49"/>
        <v>1585.5999999999867</v>
      </c>
      <c r="C1678">
        <v>3441</v>
      </c>
      <c r="D1678">
        <v>3442.5</v>
      </c>
      <c r="E1678">
        <v>3444</v>
      </c>
      <c r="F1678">
        <v>3445.5</v>
      </c>
      <c r="G1678">
        <v>3447</v>
      </c>
      <c r="H1678">
        <v>3448.5</v>
      </c>
      <c r="I1678">
        <v>3450</v>
      </c>
      <c r="J1678">
        <v>3451.5</v>
      </c>
      <c r="K1678">
        <v>3453</v>
      </c>
      <c r="L1678">
        <v>3454.5</v>
      </c>
      <c r="M1678" s="9">
        <f t="shared" si="50"/>
        <v>1.5</v>
      </c>
    </row>
    <row r="1679" spans="2:13" ht="12.75">
      <c r="B1679">
        <f t="shared" si="49"/>
        <v>1585.6099999999867</v>
      </c>
      <c r="C1679">
        <v>3442.5</v>
      </c>
      <c r="M1679" s="9">
        <f t="shared" si="50"/>
        <v>1.5</v>
      </c>
    </row>
    <row r="1680" spans="2:13" ht="12.75">
      <c r="B1680">
        <f t="shared" si="49"/>
        <v>1585.6199999999867</v>
      </c>
      <c r="C1680">
        <v>3444</v>
      </c>
      <c r="M1680" s="9">
        <f t="shared" si="50"/>
        <v>1.5</v>
      </c>
    </row>
    <row r="1681" spans="2:13" ht="12.75">
      <c r="B1681">
        <f t="shared" si="49"/>
        <v>1585.6299999999867</v>
      </c>
      <c r="C1681">
        <v>3445.5</v>
      </c>
      <c r="M1681" s="9">
        <f t="shared" si="50"/>
        <v>1.5</v>
      </c>
    </row>
    <row r="1682" spans="2:13" ht="12.75">
      <c r="B1682">
        <f t="shared" si="49"/>
        <v>1585.6399999999867</v>
      </c>
      <c r="C1682">
        <v>3447</v>
      </c>
      <c r="M1682" s="9">
        <f t="shared" si="50"/>
        <v>1.5</v>
      </c>
    </row>
    <row r="1683" spans="2:13" ht="12.75">
      <c r="B1683">
        <f t="shared" si="49"/>
        <v>1585.6499999999867</v>
      </c>
      <c r="C1683">
        <v>3448.5</v>
      </c>
      <c r="M1683" s="9">
        <f t="shared" si="50"/>
        <v>1.5</v>
      </c>
    </row>
    <row r="1684" spans="2:13" ht="12.75">
      <c r="B1684">
        <f t="shared" si="49"/>
        <v>1585.6599999999867</v>
      </c>
      <c r="C1684">
        <v>3450</v>
      </c>
      <c r="M1684" s="9">
        <f t="shared" si="50"/>
        <v>1.5</v>
      </c>
    </row>
    <row r="1685" spans="2:13" ht="12.75">
      <c r="B1685">
        <f t="shared" si="49"/>
        <v>1585.6699999999867</v>
      </c>
      <c r="C1685">
        <v>3451.5</v>
      </c>
      <c r="M1685" s="9">
        <f t="shared" si="50"/>
        <v>1.5</v>
      </c>
    </row>
    <row r="1686" spans="2:13" ht="12.75">
      <c r="B1686">
        <f t="shared" si="49"/>
        <v>1585.6799999999866</v>
      </c>
      <c r="C1686">
        <v>3453</v>
      </c>
      <c r="M1686" s="9">
        <f t="shared" si="50"/>
        <v>1.5</v>
      </c>
    </row>
    <row r="1687" spans="2:13" ht="12.75">
      <c r="B1687">
        <f t="shared" si="49"/>
        <v>1585.6899999999866</v>
      </c>
      <c r="C1687">
        <v>3454.5</v>
      </c>
      <c r="M1687" s="9">
        <f t="shared" si="50"/>
        <v>1.5</v>
      </c>
    </row>
    <row r="1688" spans="2:13" ht="12.75">
      <c r="B1688">
        <f t="shared" si="49"/>
        <v>1585.6999999999866</v>
      </c>
      <c r="C1688">
        <v>3456</v>
      </c>
      <c r="D1688">
        <v>3457.5</v>
      </c>
      <c r="E1688">
        <v>3459</v>
      </c>
      <c r="F1688">
        <v>3460.5</v>
      </c>
      <c r="G1688">
        <v>3462</v>
      </c>
      <c r="H1688">
        <v>3463.5</v>
      </c>
      <c r="I1688">
        <v>3465</v>
      </c>
      <c r="J1688">
        <v>3466.5</v>
      </c>
      <c r="K1688">
        <v>3468</v>
      </c>
      <c r="L1688">
        <v>3469.5</v>
      </c>
      <c r="M1688" s="9">
        <f t="shared" si="50"/>
        <v>1.5</v>
      </c>
    </row>
    <row r="1689" spans="2:13" ht="12.75">
      <c r="B1689">
        <f t="shared" si="49"/>
        <v>1585.7099999999866</v>
      </c>
      <c r="C1689">
        <v>3457.5</v>
      </c>
      <c r="M1689" s="9">
        <f t="shared" si="50"/>
        <v>1.5</v>
      </c>
    </row>
    <row r="1690" spans="2:13" ht="12.75">
      <c r="B1690">
        <f t="shared" si="49"/>
        <v>1585.7199999999866</v>
      </c>
      <c r="C1690">
        <v>3459</v>
      </c>
      <c r="M1690" s="9">
        <f t="shared" si="50"/>
        <v>1.5</v>
      </c>
    </row>
    <row r="1691" spans="2:13" ht="12.75">
      <c r="B1691">
        <f t="shared" si="49"/>
        <v>1585.7299999999866</v>
      </c>
      <c r="C1691">
        <v>3460.5</v>
      </c>
      <c r="M1691" s="9">
        <f t="shared" si="50"/>
        <v>1.5</v>
      </c>
    </row>
    <row r="1692" spans="2:13" ht="12.75">
      <c r="B1692">
        <f t="shared" si="49"/>
        <v>1585.7399999999866</v>
      </c>
      <c r="C1692">
        <v>3462</v>
      </c>
      <c r="M1692" s="9">
        <f t="shared" si="50"/>
        <v>1.5</v>
      </c>
    </row>
    <row r="1693" spans="2:13" ht="12.75">
      <c r="B1693">
        <f t="shared" si="49"/>
        <v>1585.7499999999866</v>
      </c>
      <c r="C1693">
        <v>3463.5</v>
      </c>
      <c r="M1693" s="9">
        <f t="shared" si="50"/>
        <v>1.5</v>
      </c>
    </row>
    <row r="1694" spans="2:13" ht="12.75">
      <c r="B1694">
        <f t="shared" si="49"/>
        <v>1585.7599999999866</v>
      </c>
      <c r="C1694">
        <v>3465</v>
      </c>
      <c r="M1694" s="9">
        <f t="shared" si="50"/>
        <v>1.5</v>
      </c>
    </row>
    <row r="1695" spans="2:13" ht="12.75">
      <c r="B1695">
        <f t="shared" si="49"/>
        <v>1585.7699999999866</v>
      </c>
      <c r="C1695">
        <v>3466.5</v>
      </c>
      <c r="M1695" s="9">
        <f t="shared" si="50"/>
        <v>1.5</v>
      </c>
    </row>
    <row r="1696" spans="2:13" ht="12.75">
      <c r="B1696">
        <f t="shared" si="49"/>
        <v>1585.7799999999866</v>
      </c>
      <c r="C1696">
        <v>3468</v>
      </c>
      <c r="M1696" s="9">
        <f t="shared" si="50"/>
        <v>1.5</v>
      </c>
    </row>
    <row r="1697" spans="2:13" ht="12.75">
      <c r="B1697">
        <f t="shared" si="49"/>
        <v>1585.7899999999865</v>
      </c>
      <c r="C1697">
        <v>3469.5</v>
      </c>
      <c r="M1697" s="9">
        <f t="shared" si="50"/>
        <v>1.5</v>
      </c>
    </row>
    <row r="1698" spans="2:13" ht="12.75">
      <c r="B1698">
        <f t="shared" si="49"/>
        <v>1585.7999999999865</v>
      </c>
      <c r="C1698">
        <v>3471</v>
      </c>
      <c r="D1698">
        <v>3472.6</v>
      </c>
      <c r="E1698">
        <v>3474.2</v>
      </c>
      <c r="F1698">
        <v>3475.8</v>
      </c>
      <c r="G1698">
        <v>3477.4</v>
      </c>
      <c r="H1698">
        <v>3479</v>
      </c>
      <c r="I1698">
        <v>3480.6</v>
      </c>
      <c r="J1698">
        <v>3482.2</v>
      </c>
      <c r="K1698">
        <v>3483.8</v>
      </c>
      <c r="L1698">
        <v>3485.4</v>
      </c>
      <c r="M1698" s="9">
        <f t="shared" si="50"/>
        <v>1.5</v>
      </c>
    </row>
    <row r="1699" spans="2:13" ht="12.75">
      <c r="B1699">
        <f t="shared" si="49"/>
        <v>1585.8099999999865</v>
      </c>
      <c r="C1699">
        <v>3472.6</v>
      </c>
      <c r="M1699" s="9">
        <f t="shared" si="50"/>
        <v>1.599999999999909</v>
      </c>
    </row>
    <row r="1700" spans="2:13" ht="12.75">
      <c r="B1700">
        <f t="shared" si="49"/>
        <v>1585.8199999999865</v>
      </c>
      <c r="C1700">
        <v>3474.2</v>
      </c>
      <c r="M1700" s="9">
        <f t="shared" si="50"/>
        <v>1.599999999999909</v>
      </c>
    </row>
    <row r="1701" spans="2:13" ht="12.75">
      <c r="B1701">
        <f t="shared" si="49"/>
        <v>1585.8299999999865</v>
      </c>
      <c r="C1701">
        <v>3475.8</v>
      </c>
      <c r="M1701" s="9">
        <f t="shared" si="50"/>
        <v>1.6000000000003638</v>
      </c>
    </row>
    <row r="1702" spans="2:13" ht="12.75">
      <c r="B1702">
        <f t="shared" si="49"/>
        <v>1585.8399999999865</v>
      </c>
      <c r="C1702">
        <v>3477.4</v>
      </c>
      <c r="M1702" s="9">
        <f t="shared" si="50"/>
        <v>1.599999999999909</v>
      </c>
    </row>
    <row r="1703" spans="2:13" ht="12.75">
      <c r="B1703">
        <f t="shared" si="49"/>
        <v>1585.8499999999865</v>
      </c>
      <c r="C1703">
        <v>3479</v>
      </c>
      <c r="M1703" s="9">
        <f t="shared" si="50"/>
        <v>1.599999999999909</v>
      </c>
    </row>
    <row r="1704" spans="2:13" ht="12.75">
      <c r="B1704">
        <f t="shared" si="49"/>
        <v>1585.8599999999865</v>
      </c>
      <c r="C1704">
        <v>3480.6</v>
      </c>
      <c r="M1704" s="9">
        <f t="shared" si="50"/>
        <v>1.599999999999909</v>
      </c>
    </row>
    <row r="1705" spans="2:13" ht="12.75">
      <c r="B1705">
        <f t="shared" si="49"/>
        <v>1585.8699999999865</v>
      </c>
      <c r="C1705">
        <v>3482.2</v>
      </c>
      <c r="M1705" s="9">
        <f t="shared" si="50"/>
        <v>1.599999999999909</v>
      </c>
    </row>
    <row r="1706" spans="2:13" ht="12.75">
      <c r="B1706">
        <f t="shared" si="49"/>
        <v>1585.8799999999865</v>
      </c>
      <c r="C1706">
        <v>3483.8</v>
      </c>
      <c r="M1706" s="9">
        <f t="shared" si="50"/>
        <v>1.6000000000003638</v>
      </c>
    </row>
    <row r="1707" spans="2:13" ht="12.75">
      <c r="B1707">
        <f t="shared" si="49"/>
        <v>1585.8899999999865</v>
      </c>
      <c r="C1707">
        <v>3485.4</v>
      </c>
      <c r="M1707" s="9">
        <f t="shared" si="50"/>
        <v>1.599999999999909</v>
      </c>
    </row>
    <row r="1708" spans="2:13" ht="12.75">
      <c r="B1708">
        <f t="shared" si="49"/>
        <v>1585.8999999999864</v>
      </c>
      <c r="C1708">
        <v>3487</v>
      </c>
      <c r="D1708">
        <v>3488.5</v>
      </c>
      <c r="E1708">
        <v>3490</v>
      </c>
      <c r="F1708">
        <v>3491.5</v>
      </c>
      <c r="G1708">
        <v>3493</v>
      </c>
      <c r="H1708">
        <v>3494.5</v>
      </c>
      <c r="I1708">
        <v>3496</v>
      </c>
      <c r="J1708">
        <v>3497.5</v>
      </c>
      <c r="K1708">
        <v>3499</v>
      </c>
      <c r="L1708">
        <v>3500.5</v>
      </c>
      <c r="M1708" s="9">
        <f t="shared" si="50"/>
        <v>1.599999999999909</v>
      </c>
    </row>
    <row r="1709" spans="2:13" ht="12.75">
      <c r="B1709">
        <f t="shared" si="49"/>
        <v>1585.9099999999864</v>
      </c>
      <c r="C1709">
        <v>3488.5</v>
      </c>
      <c r="M1709" s="9">
        <f t="shared" si="50"/>
        <v>1.5</v>
      </c>
    </row>
    <row r="1710" spans="2:13" ht="12.75">
      <c r="B1710">
        <f t="shared" si="49"/>
        <v>1585.9199999999864</v>
      </c>
      <c r="C1710">
        <v>3490</v>
      </c>
      <c r="M1710" s="9">
        <f t="shared" si="50"/>
        <v>1.5</v>
      </c>
    </row>
    <row r="1711" spans="2:13" ht="12.75">
      <c r="B1711">
        <f t="shared" si="49"/>
        <v>1585.9299999999864</v>
      </c>
      <c r="C1711">
        <v>3491.5</v>
      </c>
      <c r="M1711" s="9">
        <f t="shared" si="50"/>
        <v>1.5</v>
      </c>
    </row>
    <row r="1712" spans="2:13" ht="12.75">
      <c r="B1712">
        <f t="shared" si="49"/>
        <v>1585.9399999999864</v>
      </c>
      <c r="C1712">
        <v>3493</v>
      </c>
      <c r="M1712" s="9">
        <f t="shared" si="50"/>
        <v>1.5</v>
      </c>
    </row>
    <row r="1713" spans="2:13" ht="12.75">
      <c r="B1713">
        <f t="shared" si="49"/>
        <v>1585.9499999999864</v>
      </c>
      <c r="C1713">
        <v>3494.5</v>
      </c>
      <c r="M1713" s="9">
        <f t="shared" si="50"/>
        <v>1.5</v>
      </c>
    </row>
    <row r="1714" spans="2:13" ht="12.75">
      <c r="B1714">
        <f t="shared" si="49"/>
        <v>1585.9599999999864</v>
      </c>
      <c r="C1714">
        <v>3496</v>
      </c>
      <c r="M1714" s="9">
        <f t="shared" si="50"/>
        <v>1.5</v>
      </c>
    </row>
    <row r="1715" spans="2:13" ht="12.75">
      <c r="B1715">
        <f t="shared" si="49"/>
        <v>1585.9699999999864</v>
      </c>
      <c r="C1715">
        <v>3497.5</v>
      </c>
      <c r="M1715" s="9">
        <f t="shared" si="50"/>
        <v>1.5</v>
      </c>
    </row>
    <row r="1716" spans="2:13" ht="12.75">
      <c r="B1716">
        <f t="shared" si="49"/>
        <v>1585.9799999999864</v>
      </c>
      <c r="C1716">
        <v>3499</v>
      </c>
      <c r="M1716" s="9">
        <f t="shared" si="50"/>
        <v>1.5</v>
      </c>
    </row>
    <row r="1717" spans="2:13" ht="12.75">
      <c r="B1717">
        <f t="shared" si="49"/>
        <v>1585.9899999999864</v>
      </c>
      <c r="C1717">
        <v>3500.5</v>
      </c>
      <c r="M1717" s="9">
        <f t="shared" si="50"/>
        <v>1.5</v>
      </c>
    </row>
    <row r="1718" spans="2:13" ht="12.75">
      <c r="B1718">
        <f t="shared" si="49"/>
        <v>1585.9999999999864</v>
      </c>
      <c r="C1718">
        <v>3502</v>
      </c>
      <c r="D1718">
        <v>3503.5</v>
      </c>
      <c r="E1718">
        <v>3505</v>
      </c>
      <c r="F1718">
        <v>3506.5</v>
      </c>
      <c r="G1718">
        <v>3508</v>
      </c>
      <c r="H1718">
        <v>3509.5</v>
      </c>
      <c r="I1718">
        <v>3511</v>
      </c>
      <c r="J1718">
        <v>3512.5</v>
      </c>
      <c r="K1718">
        <v>3514</v>
      </c>
      <c r="L1718">
        <v>3515.5</v>
      </c>
      <c r="M1718" s="9">
        <f t="shared" si="50"/>
        <v>1.5</v>
      </c>
    </row>
    <row r="1719" spans="2:13" ht="12.75">
      <c r="B1719">
        <f t="shared" si="49"/>
        <v>1586.0099999999863</v>
      </c>
      <c r="C1719">
        <v>3503.5</v>
      </c>
      <c r="M1719" s="9">
        <f t="shared" si="50"/>
        <v>1.5</v>
      </c>
    </row>
    <row r="1720" spans="2:13" ht="12.75">
      <c r="B1720">
        <f t="shared" si="49"/>
        <v>1586.0199999999863</v>
      </c>
      <c r="C1720">
        <v>3505</v>
      </c>
      <c r="M1720" s="9">
        <f t="shared" si="50"/>
        <v>1.5</v>
      </c>
    </row>
    <row r="1721" spans="2:13" ht="12.75">
      <c r="B1721">
        <f t="shared" si="49"/>
        <v>1586.0299999999863</v>
      </c>
      <c r="C1721">
        <v>3506.5</v>
      </c>
      <c r="M1721" s="9">
        <f t="shared" si="50"/>
        <v>1.5</v>
      </c>
    </row>
    <row r="1722" spans="2:13" ht="12.75">
      <c r="B1722">
        <f t="shared" si="49"/>
        <v>1586.0399999999863</v>
      </c>
      <c r="C1722">
        <v>3508</v>
      </c>
      <c r="M1722" s="9">
        <f t="shared" si="50"/>
        <v>1.5</v>
      </c>
    </row>
    <row r="1723" spans="2:13" ht="12.75">
      <c r="B1723">
        <f aca="true" t="shared" si="51" ref="B1723:B1786">B1722+0.01</f>
        <v>1586.0499999999863</v>
      </c>
      <c r="C1723">
        <v>3509.5</v>
      </c>
      <c r="M1723" s="9">
        <f t="shared" si="50"/>
        <v>1.5</v>
      </c>
    </row>
    <row r="1724" spans="2:13" ht="12.75">
      <c r="B1724">
        <f t="shared" si="51"/>
        <v>1586.0599999999863</v>
      </c>
      <c r="C1724">
        <v>3511</v>
      </c>
      <c r="M1724" s="9">
        <f t="shared" si="50"/>
        <v>1.5</v>
      </c>
    </row>
    <row r="1725" spans="2:13" ht="12.75">
      <c r="B1725">
        <f t="shared" si="51"/>
        <v>1586.0699999999863</v>
      </c>
      <c r="C1725">
        <v>3512.5</v>
      </c>
      <c r="M1725" s="9">
        <f t="shared" si="50"/>
        <v>1.5</v>
      </c>
    </row>
    <row r="1726" spans="2:13" ht="12.75">
      <c r="B1726">
        <f t="shared" si="51"/>
        <v>1586.0799999999863</v>
      </c>
      <c r="C1726">
        <v>3514</v>
      </c>
      <c r="M1726" s="9">
        <f t="shared" si="50"/>
        <v>1.5</v>
      </c>
    </row>
    <row r="1727" spans="2:13" ht="12.75">
      <c r="B1727">
        <f t="shared" si="51"/>
        <v>1586.0899999999863</v>
      </c>
      <c r="C1727">
        <v>3515.5</v>
      </c>
      <c r="M1727" s="9">
        <f t="shared" si="50"/>
        <v>1.5</v>
      </c>
    </row>
    <row r="1728" spans="2:13" ht="12.75">
      <c r="B1728">
        <f t="shared" si="51"/>
        <v>1586.0999999999863</v>
      </c>
      <c r="C1728">
        <v>3517</v>
      </c>
      <c r="D1728">
        <v>3518.5</v>
      </c>
      <c r="E1728">
        <v>3520</v>
      </c>
      <c r="F1728">
        <v>3521.5</v>
      </c>
      <c r="G1728">
        <v>3523</v>
      </c>
      <c r="H1728">
        <v>3524.5</v>
      </c>
      <c r="I1728">
        <v>3526</v>
      </c>
      <c r="J1728">
        <v>3527.5</v>
      </c>
      <c r="K1728">
        <v>3529</v>
      </c>
      <c r="L1728">
        <v>3530.5</v>
      </c>
      <c r="M1728" s="9">
        <f t="shared" si="50"/>
        <v>1.5</v>
      </c>
    </row>
    <row r="1729" spans="2:13" ht="12.75">
      <c r="B1729">
        <f t="shared" si="51"/>
        <v>1586.1099999999863</v>
      </c>
      <c r="C1729">
        <v>3518.5</v>
      </c>
      <c r="M1729" s="9">
        <f t="shared" si="50"/>
        <v>1.5</v>
      </c>
    </row>
    <row r="1730" spans="2:13" ht="12.75">
      <c r="B1730">
        <f t="shared" si="51"/>
        <v>1586.1199999999862</v>
      </c>
      <c r="C1730">
        <v>3520</v>
      </c>
      <c r="M1730" s="9">
        <f t="shared" si="50"/>
        <v>1.5</v>
      </c>
    </row>
    <row r="1731" spans="2:13" ht="12.75">
      <c r="B1731">
        <f t="shared" si="51"/>
        <v>1586.1299999999862</v>
      </c>
      <c r="C1731">
        <v>3521.5</v>
      </c>
      <c r="M1731" s="9">
        <f t="shared" si="50"/>
        <v>1.5</v>
      </c>
    </row>
    <row r="1732" spans="2:13" ht="12.75">
      <c r="B1732">
        <f t="shared" si="51"/>
        <v>1586.1399999999862</v>
      </c>
      <c r="C1732">
        <v>3523</v>
      </c>
      <c r="M1732" s="9">
        <f t="shared" si="50"/>
        <v>1.5</v>
      </c>
    </row>
    <row r="1733" spans="2:13" ht="12.75">
      <c r="B1733">
        <f t="shared" si="51"/>
        <v>1586.1499999999862</v>
      </c>
      <c r="C1733">
        <v>3524.5</v>
      </c>
      <c r="M1733" s="9">
        <f t="shared" si="50"/>
        <v>1.5</v>
      </c>
    </row>
    <row r="1734" spans="2:13" ht="12.75">
      <c r="B1734">
        <f t="shared" si="51"/>
        <v>1586.1599999999862</v>
      </c>
      <c r="C1734">
        <v>3526</v>
      </c>
      <c r="M1734" s="9">
        <f t="shared" si="50"/>
        <v>1.5</v>
      </c>
    </row>
    <row r="1735" spans="2:13" ht="12.75">
      <c r="B1735">
        <f t="shared" si="51"/>
        <v>1586.1699999999862</v>
      </c>
      <c r="C1735">
        <v>3527.5</v>
      </c>
      <c r="M1735" s="9">
        <f t="shared" si="50"/>
        <v>1.5</v>
      </c>
    </row>
    <row r="1736" spans="2:13" ht="12.75">
      <c r="B1736">
        <f t="shared" si="51"/>
        <v>1586.1799999999862</v>
      </c>
      <c r="C1736">
        <v>3529</v>
      </c>
      <c r="M1736" s="9">
        <f t="shared" si="50"/>
        <v>1.5</v>
      </c>
    </row>
    <row r="1737" spans="2:13" ht="12.75">
      <c r="B1737">
        <f t="shared" si="51"/>
        <v>1586.1899999999862</v>
      </c>
      <c r="C1737">
        <v>3530.5</v>
      </c>
      <c r="M1737" s="9">
        <f aca="true" t="shared" si="52" ref="M1737:M1800">C1737-C1736</f>
        <v>1.5</v>
      </c>
    </row>
    <row r="1738" spans="2:13" ht="12.75">
      <c r="B1738">
        <f t="shared" si="51"/>
        <v>1586.1999999999862</v>
      </c>
      <c r="C1738">
        <v>3532</v>
      </c>
      <c r="D1738">
        <v>3533.5</v>
      </c>
      <c r="E1738">
        <v>3535</v>
      </c>
      <c r="F1738">
        <v>3536.5</v>
      </c>
      <c r="G1738">
        <v>3538</v>
      </c>
      <c r="H1738">
        <v>3539.5</v>
      </c>
      <c r="I1738">
        <v>3541</v>
      </c>
      <c r="J1738">
        <v>3542.5</v>
      </c>
      <c r="K1738">
        <v>3544</v>
      </c>
      <c r="L1738">
        <v>3545.5</v>
      </c>
      <c r="M1738" s="9">
        <f t="shared" si="52"/>
        <v>1.5</v>
      </c>
    </row>
    <row r="1739" spans="2:13" ht="12.75">
      <c r="B1739">
        <f t="shared" si="51"/>
        <v>1586.2099999999862</v>
      </c>
      <c r="C1739">
        <v>3533.5</v>
      </c>
      <c r="M1739" s="9">
        <f t="shared" si="52"/>
        <v>1.5</v>
      </c>
    </row>
    <row r="1740" spans="2:13" ht="12.75">
      <c r="B1740">
        <f t="shared" si="51"/>
        <v>1586.2199999999862</v>
      </c>
      <c r="C1740">
        <v>3535</v>
      </c>
      <c r="M1740" s="9">
        <f t="shared" si="52"/>
        <v>1.5</v>
      </c>
    </row>
    <row r="1741" spans="2:13" ht="12.75">
      <c r="B1741">
        <f t="shared" si="51"/>
        <v>1586.2299999999861</v>
      </c>
      <c r="C1741">
        <v>3536.5</v>
      </c>
      <c r="M1741" s="9">
        <f t="shared" si="52"/>
        <v>1.5</v>
      </c>
    </row>
    <row r="1742" spans="2:13" ht="12.75">
      <c r="B1742">
        <f t="shared" si="51"/>
        <v>1586.2399999999861</v>
      </c>
      <c r="C1742">
        <v>3538</v>
      </c>
      <c r="M1742" s="9">
        <f t="shared" si="52"/>
        <v>1.5</v>
      </c>
    </row>
    <row r="1743" spans="2:13" ht="12.75">
      <c r="B1743">
        <f t="shared" si="51"/>
        <v>1586.2499999999861</v>
      </c>
      <c r="C1743">
        <v>3539.5</v>
      </c>
      <c r="M1743" s="9">
        <f t="shared" si="52"/>
        <v>1.5</v>
      </c>
    </row>
    <row r="1744" spans="2:13" ht="12.75">
      <c r="B1744">
        <f t="shared" si="51"/>
        <v>1586.2599999999861</v>
      </c>
      <c r="C1744">
        <v>3541</v>
      </c>
      <c r="M1744" s="9">
        <f t="shared" si="52"/>
        <v>1.5</v>
      </c>
    </row>
    <row r="1745" spans="2:13" ht="12.75">
      <c r="B1745">
        <f t="shared" si="51"/>
        <v>1586.269999999986</v>
      </c>
      <c r="C1745">
        <v>3542.5</v>
      </c>
      <c r="M1745" s="9">
        <f t="shared" si="52"/>
        <v>1.5</v>
      </c>
    </row>
    <row r="1746" spans="2:13" ht="12.75">
      <c r="B1746">
        <f t="shared" si="51"/>
        <v>1586.279999999986</v>
      </c>
      <c r="C1746">
        <v>3544</v>
      </c>
      <c r="M1746" s="9">
        <f t="shared" si="52"/>
        <v>1.5</v>
      </c>
    </row>
    <row r="1747" spans="2:13" ht="12.75">
      <c r="B1747">
        <f t="shared" si="51"/>
        <v>1586.289999999986</v>
      </c>
      <c r="C1747">
        <v>3545.5</v>
      </c>
      <c r="M1747" s="9">
        <f t="shared" si="52"/>
        <v>1.5</v>
      </c>
    </row>
    <row r="1748" spans="2:13" ht="12.75">
      <c r="B1748">
        <f t="shared" si="51"/>
        <v>1586.299999999986</v>
      </c>
      <c r="C1748">
        <v>3547</v>
      </c>
      <c r="D1748">
        <v>3548.6</v>
      </c>
      <c r="E1748">
        <v>3550.2</v>
      </c>
      <c r="F1748">
        <v>3551.8</v>
      </c>
      <c r="G1748">
        <v>3553.4</v>
      </c>
      <c r="H1748">
        <v>3555</v>
      </c>
      <c r="I1748">
        <v>3556.6</v>
      </c>
      <c r="J1748">
        <v>3558.2</v>
      </c>
      <c r="K1748">
        <v>3559.8</v>
      </c>
      <c r="L1748">
        <v>3561.4</v>
      </c>
      <c r="M1748" s="9">
        <f t="shared" si="52"/>
        <v>1.5</v>
      </c>
    </row>
    <row r="1749" spans="2:13" ht="12.75">
      <c r="B1749">
        <f t="shared" si="51"/>
        <v>1586.309999999986</v>
      </c>
      <c r="C1749">
        <v>3548.6</v>
      </c>
      <c r="M1749" s="9">
        <f t="shared" si="52"/>
        <v>1.599999999999909</v>
      </c>
    </row>
    <row r="1750" spans="2:13" ht="12.75">
      <c r="B1750">
        <f t="shared" si="51"/>
        <v>1586.319999999986</v>
      </c>
      <c r="C1750">
        <v>3550.2</v>
      </c>
      <c r="M1750" s="9">
        <f t="shared" si="52"/>
        <v>1.599999999999909</v>
      </c>
    </row>
    <row r="1751" spans="2:13" ht="12.75">
      <c r="B1751">
        <f t="shared" si="51"/>
        <v>1586.329999999986</v>
      </c>
      <c r="C1751">
        <v>3551.8</v>
      </c>
      <c r="M1751" s="9">
        <f t="shared" si="52"/>
        <v>1.6000000000003638</v>
      </c>
    </row>
    <row r="1752" spans="2:13" ht="12.75">
      <c r="B1752">
        <f t="shared" si="51"/>
        <v>1586.339999999986</v>
      </c>
      <c r="C1752">
        <v>3553.4</v>
      </c>
      <c r="M1752" s="9">
        <f t="shared" si="52"/>
        <v>1.599999999999909</v>
      </c>
    </row>
    <row r="1753" spans="2:13" ht="12.75">
      <c r="B1753">
        <f t="shared" si="51"/>
        <v>1586.349999999986</v>
      </c>
      <c r="C1753">
        <v>3555</v>
      </c>
      <c r="M1753" s="9">
        <f t="shared" si="52"/>
        <v>1.599999999999909</v>
      </c>
    </row>
    <row r="1754" spans="2:13" ht="12.75">
      <c r="B1754">
        <f t="shared" si="51"/>
        <v>1586.359999999986</v>
      </c>
      <c r="C1754">
        <v>3556.6</v>
      </c>
      <c r="M1754" s="9">
        <f t="shared" si="52"/>
        <v>1.599999999999909</v>
      </c>
    </row>
    <row r="1755" spans="2:13" ht="12.75">
      <c r="B1755">
        <f t="shared" si="51"/>
        <v>1586.369999999986</v>
      </c>
      <c r="C1755">
        <v>3558.2</v>
      </c>
      <c r="M1755" s="9">
        <f t="shared" si="52"/>
        <v>1.599999999999909</v>
      </c>
    </row>
    <row r="1756" spans="2:13" ht="12.75">
      <c r="B1756">
        <f t="shared" si="51"/>
        <v>1586.379999999986</v>
      </c>
      <c r="C1756">
        <v>3559.8</v>
      </c>
      <c r="M1756" s="9">
        <f t="shared" si="52"/>
        <v>1.6000000000003638</v>
      </c>
    </row>
    <row r="1757" spans="2:13" ht="12.75">
      <c r="B1757">
        <f t="shared" si="51"/>
        <v>1586.389999999986</v>
      </c>
      <c r="C1757">
        <v>3561.4</v>
      </c>
      <c r="M1757" s="9">
        <f t="shared" si="52"/>
        <v>1.599999999999909</v>
      </c>
    </row>
    <row r="1758" spans="2:13" ht="12.75">
      <c r="B1758">
        <f t="shared" si="51"/>
        <v>1586.399999999986</v>
      </c>
      <c r="C1758">
        <v>3563</v>
      </c>
      <c r="D1758">
        <v>3564.5</v>
      </c>
      <c r="E1758">
        <v>3566</v>
      </c>
      <c r="F1758">
        <v>3567.5</v>
      </c>
      <c r="G1758">
        <v>3569</v>
      </c>
      <c r="H1758">
        <v>3570.5</v>
      </c>
      <c r="I1758">
        <v>3572</v>
      </c>
      <c r="J1758">
        <v>3573.5</v>
      </c>
      <c r="K1758">
        <v>3575</v>
      </c>
      <c r="L1758">
        <v>3576.5</v>
      </c>
      <c r="M1758" s="9">
        <f t="shared" si="52"/>
        <v>1.599999999999909</v>
      </c>
    </row>
    <row r="1759" spans="2:13" ht="12.75">
      <c r="B1759">
        <f t="shared" si="51"/>
        <v>1586.409999999986</v>
      </c>
      <c r="C1759">
        <v>3564.5</v>
      </c>
      <c r="M1759" s="9">
        <f t="shared" si="52"/>
        <v>1.5</v>
      </c>
    </row>
    <row r="1760" spans="2:13" ht="12.75">
      <c r="B1760">
        <f t="shared" si="51"/>
        <v>1586.419999999986</v>
      </c>
      <c r="C1760">
        <v>3566</v>
      </c>
      <c r="M1760" s="9">
        <f t="shared" si="52"/>
        <v>1.5</v>
      </c>
    </row>
    <row r="1761" spans="2:13" ht="12.75">
      <c r="B1761">
        <f t="shared" si="51"/>
        <v>1586.429999999986</v>
      </c>
      <c r="C1761">
        <v>3567.5</v>
      </c>
      <c r="M1761" s="9">
        <f t="shared" si="52"/>
        <v>1.5</v>
      </c>
    </row>
    <row r="1762" spans="2:13" ht="12.75">
      <c r="B1762">
        <f t="shared" si="51"/>
        <v>1586.439999999986</v>
      </c>
      <c r="C1762">
        <v>3569</v>
      </c>
      <c r="M1762" s="9">
        <f t="shared" si="52"/>
        <v>1.5</v>
      </c>
    </row>
    <row r="1763" spans="2:13" ht="12.75">
      <c r="B1763">
        <f t="shared" si="51"/>
        <v>1586.449999999986</v>
      </c>
      <c r="C1763">
        <v>3570.5</v>
      </c>
      <c r="M1763" s="9">
        <f t="shared" si="52"/>
        <v>1.5</v>
      </c>
    </row>
    <row r="1764" spans="2:13" ht="12.75">
      <c r="B1764">
        <f t="shared" si="51"/>
        <v>1586.459999999986</v>
      </c>
      <c r="C1764">
        <v>3572</v>
      </c>
      <c r="M1764" s="9">
        <f t="shared" si="52"/>
        <v>1.5</v>
      </c>
    </row>
    <row r="1765" spans="2:13" ht="12.75">
      <c r="B1765">
        <f t="shared" si="51"/>
        <v>1586.469999999986</v>
      </c>
      <c r="C1765">
        <v>3573.5</v>
      </c>
      <c r="M1765" s="9">
        <f t="shared" si="52"/>
        <v>1.5</v>
      </c>
    </row>
    <row r="1766" spans="2:13" ht="12.75">
      <c r="B1766">
        <f t="shared" si="51"/>
        <v>1586.479999999986</v>
      </c>
      <c r="C1766">
        <v>3575</v>
      </c>
      <c r="M1766" s="9">
        <f t="shared" si="52"/>
        <v>1.5</v>
      </c>
    </row>
    <row r="1767" spans="2:13" ht="12.75">
      <c r="B1767">
        <f t="shared" si="51"/>
        <v>1586.489999999986</v>
      </c>
      <c r="C1767">
        <v>3576.5</v>
      </c>
      <c r="M1767" s="9">
        <f t="shared" si="52"/>
        <v>1.5</v>
      </c>
    </row>
    <row r="1768" spans="2:13" ht="12.75">
      <c r="B1768">
        <f t="shared" si="51"/>
        <v>1586.499999999986</v>
      </c>
      <c r="C1768">
        <v>3578</v>
      </c>
      <c r="D1768">
        <v>3579.5</v>
      </c>
      <c r="E1768">
        <v>3581</v>
      </c>
      <c r="F1768">
        <v>3582.5</v>
      </c>
      <c r="G1768">
        <v>3584</v>
      </c>
      <c r="H1768">
        <v>3585.5</v>
      </c>
      <c r="I1768">
        <v>3587</v>
      </c>
      <c r="J1768">
        <v>3588.5</v>
      </c>
      <c r="K1768">
        <v>3590</v>
      </c>
      <c r="L1768">
        <v>3591.5</v>
      </c>
      <c r="M1768" s="9">
        <f t="shared" si="52"/>
        <v>1.5</v>
      </c>
    </row>
    <row r="1769" spans="2:13" ht="12.75">
      <c r="B1769">
        <f t="shared" si="51"/>
        <v>1586.509999999986</v>
      </c>
      <c r="C1769">
        <v>3579.5</v>
      </c>
      <c r="M1769" s="9">
        <f t="shared" si="52"/>
        <v>1.5</v>
      </c>
    </row>
    <row r="1770" spans="2:13" ht="12.75">
      <c r="B1770">
        <f t="shared" si="51"/>
        <v>1586.5199999999859</v>
      </c>
      <c r="C1770">
        <v>3581</v>
      </c>
      <c r="M1770" s="9">
        <f t="shared" si="52"/>
        <v>1.5</v>
      </c>
    </row>
    <row r="1771" spans="2:13" ht="12.75">
      <c r="B1771">
        <f t="shared" si="51"/>
        <v>1586.5299999999859</v>
      </c>
      <c r="C1771">
        <v>3582.5</v>
      </c>
      <c r="M1771" s="9">
        <f t="shared" si="52"/>
        <v>1.5</v>
      </c>
    </row>
    <row r="1772" spans="2:13" ht="12.75">
      <c r="B1772">
        <f t="shared" si="51"/>
        <v>1586.5399999999859</v>
      </c>
      <c r="C1772">
        <v>3584</v>
      </c>
      <c r="M1772" s="9">
        <f t="shared" si="52"/>
        <v>1.5</v>
      </c>
    </row>
    <row r="1773" spans="2:13" ht="12.75">
      <c r="B1773">
        <f t="shared" si="51"/>
        <v>1586.5499999999859</v>
      </c>
      <c r="C1773">
        <v>3585.5</v>
      </c>
      <c r="M1773" s="9">
        <f t="shared" si="52"/>
        <v>1.5</v>
      </c>
    </row>
    <row r="1774" spans="2:13" ht="12.75">
      <c r="B1774">
        <f t="shared" si="51"/>
        <v>1586.5599999999858</v>
      </c>
      <c r="C1774">
        <v>3587</v>
      </c>
      <c r="M1774" s="9">
        <f t="shared" si="52"/>
        <v>1.5</v>
      </c>
    </row>
    <row r="1775" spans="2:13" ht="12.75">
      <c r="B1775">
        <f t="shared" si="51"/>
        <v>1586.5699999999858</v>
      </c>
      <c r="C1775">
        <v>3588.5</v>
      </c>
      <c r="M1775" s="9">
        <f t="shared" si="52"/>
        <v>1.5</v>
      </c>
    </row>
    <row r="1776" spans="2:13" ht="12.75">
      <c r="B1776">
        <f t="shared" si="51"/>
        <v>1586.5799999999858</v>
      </c>
      <c r="C1776">
        <v>3590</v>
      </c>
      <c r="M1776" s="9">
        <f t="shared" si="52"/>
        <v>1.5</v>
      </c>
    </row>
    <row r="1777" spans="2:13" ht="12.75">
      <c r="B1777">
        <f t="shared" si="51"/>
        <v>1586.5899999999858</v>
      </c>
      <c r="C1777">
        <v>3591.5</v>
      </c>
      <c r="M1777" s="9">
        <f t="shared" si="52"/>
        <v>1.5</v>
      </c>
    </row>
    <row r="1778" spans="2:13" ht="12.75">
      <c r="B1778">
        <f t="shared" si="51"/>
        <v>1586.5999999999858</v>
      </c>
      <c r="C1778">
        <v>3593</v>
      </c>
      <c r="D1778">
        <v>3594.5</v>
      </c>
      <c r="E1778">
        <v>3596</v>
      </c>
      <c r="F1778">
        <v>3597.5</v>
      </c>
      <c r="G1778">
        <v>3599</v>
      </c>
      <c r="H1778">
        <v>3600.5</v>
      </c>
      <c r="I1778">
        <v>3602</v>
      </c>
      <c r="J1778">
        <v>3603.5</v>
      </c>
      <c r="K1778">
        <v>3605</v>
      </c>
      <c r="L1778">
        <v>3606.5</v>
      </c>
      <c r="M1778" s="9">
        <f t="shared" si="52"/>
        <v>1.5</v>
      </c>
    </row>
    <row r="1779" spans="2:13" ht="12.75">
      <c r="B1779">
        <f t="shared" si="51"/>
        <v>1586.6099999999858</v>
      </c>
      <c r="C1779">
        <v>3594.5</v>
      </c>
      <c r="M1779" s="9">
        <f t="shared" si="52"/>
        <v>1.5</v>
      </c>
    </row>
    <row r="1780" spans="2:13" ht="12.75">
      <c r="B1780">
        <f t="shared" si="51"/>
        <v>1586.6199999999858</v>
      </c>
      <c r="C1780">
        <v>3596</v>
      </c>
      <c r="M1780" s="9">
        <f t="shared" si="52"/>
        <v>1.5</v>
      </c>
    </row>
    <row r="1781" spans="2:13" ht="12.75">
      <c r="B1781">
        <f t="shared" si="51"/>
        <v>1586.6299999999858</v>
      </c>
      <c r="C1781">
        <v>3597.5</v>
      </c>
      <c r="M1781" s="9">
        <f t="shared" si="52"/>
        <v>1.5</v>
      </c>
    </row>
    <row r="1782" spans="2:13" ht="12.75">
      <c r="B1782">
        <f t="shared" si="51"/>
        <v>1586.6399999999858</v>
      </c>
      <c r="C1782">
        <v>3599</v>
      </c>
      <c r="M1782" s="9">
        <f t="shared" si="52"/>
        <v>1.5</v>
      </c>
    </row>
    <row r="1783" spans="2:13" ht="12.75">
      <c r="B1783">
        <f t="shared" si="51"/>
        <v>1586.6499999999858</v>
      </c>
      <c r="C1783">
        <v>3600.5</v>
      </c>
      <c r="M1783" s="9">
        <f t="shared" si="52"/>
        <v>1.5</v>
      </c>
    </row>
    <row r="1784" spans="2:13" ht="12.75">
      <c r="B1784">
        <f t="shared" si="51"/>
        <v>1586.6599999999858</v>
      </c>
      <c r="C1784">
        <v>3602</v>
      </c>
      <c r="M1784" s="9">
        <f t="shared" si="52"/>
        <v>1.5</v>
      </c>
    </row>
    <row r="1785" spans="2:13" ht="12.75">
      <c r="B1785">
        <f t="shared" si="51"/>
        <v>1586.6699999999857</v>
      </c>
      <c r="C1785">
        <v>3603.5</v>
      </c>
      <c r="M1785" s="9">
        <f t="shared" si="52"/>
        <v>1.5</v>
      </c>
    </row>
    <row r="1786" spans="2:13" ht="12.75">
      <c r="B1786">
        <f t="shared" si="51"/>
        <v>1586.6799999999857</v>
      </c>
      <c r="C1786">
        <v>3605</v>
      </c>
      <c r="M1786" s="9">
        <f t="shared" si="52"/>
        <v>1.5</v>
      </c>
    </row>
    <row r="1787" spans="2:13" ht="12.75">
      <c r="B1787">
        <f aca="true" t="shared" si="53" ref="B1787:B1850">B1786+0.01</f>
        <v>1586.6899999999857</v>
      </c>
      <c r="C1787">
        <v>3606.5</v>
      </c>
      <c r="M1787" s="9">
        <f t="shared" si="52"/>
        <v>1.5</v>
      </c>
    </row>
    <row r="1788" spans="2:13" ht="12.75">
      <c r="B1788">
        <f t="shared" si="53"/>
        <v>1586.6999999999857</v>
      </c>
      <c r="C1788">
        <v>3608</v>
      </c>
      <c r="D1788">
        <v>3609.5</v>
      </c>
      <c r="E1788">
        <v>3611</v>
      </c>
      <c r="F1788">
        <v>3612.5</v>
      </c>
      <c r="G1788">
        <v>3614</v>
      </c>
      <c r="H1788">
        <v>3615.5</v>
      </c>
      <c r="I1788">
        <v>3617</v>
      </c>
      <c r="J1788">
        <v>3618.5</v>
      </c>
      <c r="K1788">
        <v>3620</v>
      </c>
      <c r="L1788">
        <v>3621.5</v>
      </c>
      <c r="M1788" s="9">
        <f t="shared" si="52"/>
        <v>1.5</v>
      </c>
    </row>
    <row r="1789" spans="2:13" ht="12.75">
      <c r="B1789">
        <f t="shared" si="53"/>
        <v>1586.7099999999857</v>
      </c>
      <c r="C1789">
        <v>3609.5</v>
      </c>
      <c r="M1789" s="9">
        <f t="shared" si="52"/>
        <v>1.5</v>
      </c>
    </row>
    <row r="1790" spans="2:13" ht="12.75">
      <c r="B1790">
        <f t="shared" si="53"/>
        <v>1586.7199999999857</v>
      </c>
      <c r="C1790">
        <v>3611</v>
      </c>
      <c r="M1790" s="9">
        <f t="shared" si="52"/>
        <v>1.5</v>
      </c>
    </row>
    <row r="1791" spans="2:13" ht="12.75">
      <c r="B1791">
        <f t="shared" si="53"/>
        <v>1586.7299999999857</v>
      </c>
      <c r="C1791">
        <v>3612.5</v>
      </c>
      <c r="M1791" s="9">
        <f t="shared" si="52"/>
        <v>1.5</v>
      </c>
    </row>
    <row r="1792" spans="2:13" ht="12.75">
      <c r="B1792">
        <f t="shared" si="53"/>
        <v>1586.7399999999857</v>
      </c>
      <c r="C1792">
        <v>3614</v>
      </c>
      <c r="M1792" s="9">
        <f t="shared" si="52"/>
        <v>1.5</v>
      </c>
    </row>
    <row r="1793" spans="2:13" ht="12.75">
      <c r="B1793">
        <f t="shared" si="53"/>
        <v>1586.7499999999857</v>
      </c>
      <c r="C1793">
        <v>3615.5</v>
      </c>
      <c r="M1793" s="9">
        <f t="shared" si="52"/>
        <v>1.5</v>
      </c>
    </row>
    <row r="1794" spans="2:13" ht="12.75">
      <c r="B1794">
        <f t="shared" si="53"/>
        <v>1586.7599999999857</v>
      </c>
      <c r="C1794">
        <v>3617</v>
      </c>
      <c r="M1794" s="9">
        <f t="shared" si="52"/>
        <v>1.5</v>
      </c>
    </row>
    <row r="1795" spans="2:13" ht="12.75">
      <c r="B1795">
        <f t="shared" si="53"/>
        <v>1586.7699999999857</v>
      </c>
      <c r="C1795">
        <v>3618.5</v>
      </c>
      <c r="M1795" s="9">
        <f t="shared" si="52"/>
        <v>1.5</v>
      </c>
    </row>
    <row r="1796" spans="2:13" ht="12.75">
      <c r="B1796">
        <f t="shared" si="53"/>
        <v>1586.7799999999856</v>
      </c>
      <c r="C1796">
        <v>3620</v>
      </c>
      <c r="M1796" s="9">
        <f t="shared" si="52"/>
        <v>1.5</v>
      </c>
    </row>
    <row r="1797" spans="2:13" ht="12.75">
      <c r="B1797">
        <f t="shared" si="53"/>
        <v>1586.7899999999856</v>
      </c>
      <c r="C1797">
        <v>3621.5</v>
      </c>
      <c r="M1797" s="9">
        <f t="shared" si="52"/>
        <v>1.5</v>
      </c>
    </row>
    <row r="1798" spans="2:13" ht="12.75">
      <c r="B1798">
        <f t="shared" si="53"/>
        <v>1586.7999999999856</v>
      </c>
      <c r="C1798">
        <v>3623</v>
      </c>
      <c r="D1798">
        <v>3624.5</v>
      </c>
      <c r="E1798">
        <v>3626</v>
      </c>
      <c r="F1798">
        <v>3627.5</v>
      </c>
      <c r="G1798">
        <v>3629</v>
      </c>
      <c r="H1798">
        <v>3630.5</v>
      </c>
      <c r="I1798">
        <v>3632</v>
      </c>
      <c r="J1798">
        <v>3633.5</v>
      </c>
      <c r="K1798">
        <v>3635</v>
      </c>
      <c r="L1798">
        <v>3636.5</v>
      </c>
      <c r="M1798" s="9">
        <f t="shared" si="52"/>
        <v>1.5</v>
      </c>
    </row>
    <row r="1799" spans="2:13" ht="12.75">
      <c r="B1799">
        <f t="shared" si="53"/>
        <v>1586.8099999999856</v>
      </c>
      <c r="C1799">
        <v>3624.5</v>
      </c>
      <c r="M1799" s="9">
        <f t="shared" si="52"/>
        <v>1.5</v>
      </c>
    </row>
    <row r="1800" spans="2:13" ht="12.75">
      <c r="B1800">
        <f t="shared" si="53"/>
        <v>1586.8199999999856</v>
      </c>
      <c r="C1800">
        <v>3626</v>
      </c>
      <c r="M1800" s="9">
        <f t="shared" si="52"/>
        <v>1.5</v>
      </c>
    </row>
    <row r="1801" spans="2:13" ht="12.75">
      <c r="B1801">
        <f t="shared" si="53"/>
        <v>1586.8299999999856</v>
      </c>
      <c r="C1801">
        <v>3627.5</v>
      </c>
      <c r="M1801" s="9">
        <f aca="true" t="shared" si="54" ref="M1801:M1864">C1801-C1800</f>
        <v>1.5</v>
      </c>
    </row>
    <row r="1802" spans="2:13" ht="12.75">
      <c r="B1802">
        <f t="shared" si="53"/>
        <v>1586.8399999999856</v>
      </c>
      <c r="C1802">
        <v>3629</v>
      </c>
      <c r="M1802" s="9">
        <f t="shared" si="54"/>
        <v>1.5</v>
      </c>
    </row>
    <row r="1803" spans="2:13" ht="12.75">
      <c r="B1803">
        <f t="shared" si="53"/>
        <v>1586.8499999999856</v>
      </c>
      <c r="C1803">
        <v>3630.5</v>
      </c>
      <c r="M1803" s="9">
        <f t="shared" si="54"/>
        <v>1.5</v>
      </c>
    </row>
    <row r="1804" spans="2:13" ht="12.75">
      <c r="B1804">
        <f t="shared" si="53"/>
        <v>1586.8599999999856</v>
      </c>
      <c r="C1804">
        <v>3632</v>
      </c>
      <c r="M1804" s="9">
        <f t="shared" si="54"/>
        <v>1.5</v>
      </c>
    </row>
    <row r="1805" spans="2:13" ht="12.75">
      <c r="B1805">
        <f t="shared" si="53"/>
        <v>1586.8699999999856</v>
      </c>
      <c r="C1805">
        <v>3633.5</v>
      </c>
      <c r="M1805" s="9">
        <f t="shared" si="54"/>
        <v>1.5</v>
      </c>
    </row>
    <row r="1806" spans="2:13" ht="12.75">
      <c r="B1806">
        <f t="shared" si="53"/>
        <v>1586.8799999999856</v>
      </c>
      <c r="C1806">
        <v>3635</v>
      </c>
      <c r="M1806" s="9">
        <f t="shared" si="54"/>
        <v>1.5</v>
      </c>
    </row>
    <row r="1807" spans="2:13" ht="12.75">
      <c r="B1807">
        <f t="shared" si="53"/>
        <v>1586.8899999999855</v>
      </c>
      <c r="C1807">
        <v>3636.5</v>
      </c>
      <c r="M1807" s="9">
        <f t="shared" si="54"/>
        <v>1.5</v>
      </c>
    </row>
    <row r="1808" spans="2:13" ht="12.75">
      <c r="B1808">
        <f t="shared" si="53"/>
        <v>1586.8999999999855</v>
      </c>
      <c r="C1808">
        <v>3638</v>
      </c>
      <c r="D1808">
        <v>3639.6</v>
      </c>
      <c r="E1808">
        <v>3641.2</v>
      </c>
      <c r="F1808">
        <v>3642.8</v>
      </c>
      <c r="G1808">
        <v>3644.4</v>
      </c>
      <c r="H1808">
        <v>3646</v>
      </c>
      <c r="I1808">
        <v>3647.6</v>
      </c>
      <c r="J1808">
        <v>3649.2</v>
      </c>
      <c r="K1808">
        <v>3650.8</v>
      </c>
      <c r="L1808">
        <v>3652.4</v>
      </c>
      <c r="M1808" s="9">
        <f t="shared" si="54"/>
        <v>1.5</v>
      </c>
    </row>
    <row r="1809" spans="2:13" ht="12.75">
      <c r="B1809">
        <f t="shared" si="53"/>
        <v>1586.9099999999855</v>
      </c>
      <c r="C1809">
        <v>3639.6</v>
      </c>
      <c r="M1809" s="9">
        <f t="shared" si="54"/>
        <v>1.599999999999909</v>
      </c>
    </row>
    <row r="1810" spans="2:13" ht="12.75">
      <c r="B1810">
        <f t="shared" si="53"/>
        <v>1586.9199999999855</v>
      </c>
      <c r="C1810">
        <v>3641.2</v>
      </c>
      <c r="M1810" s="9">
        <f t="shared" si="54"/>
        <v>1.599999999999909</v>
      </c>
    </row>
    <row r="1811" spans="2:13" ht="12.75">
      <c r="B1811">
        <f t="shared" si="53"/>
        <v>1586.9299999999855</v>
      </c>
      <c r="C1811">
        <v>3642.8</v>
      </c>
      <c r="M1811" s="9">
        <f t="shared" si="54"/>
        <v>1.6000000000003638</v>
      </c>
    </row>
    <row r="1812" spans="2:13" ht="12.75">
      <c r="B1812">
        <f t="shared" si="53"/>
        <v>1586.9399999999855</v>
      </c>
      <c r="C1812">
        <v>3644.4</v>
      </c>
      <c r="M1812" s="9">
        <f t="shared" si="54"/>
        <v>1.599999999999909</v>
      </c>
    </row>
    <row r="1813" spans="2:13" ht="12.75">
      <c r="B1813">
        <f t="shared" si="53"/>
        <v>1586.9499999999855</v>
      </c>
      <c r="C1813">
        <v>3646</v>
      </c>
      <c r="M1813" s="9">
        <f t="shared" si="54"/>
        <v>1.599999999999909</v>
      </c>
    </row>
    <row r="1814" spans="2:13" ht="12.75">
      <c r="B1814">
        <f t="shared" si="53"/>
        <v>1586.9599999999855</v>
      </c>
      <c r="C1814">
        <v>3647.6</v>
      </c>
      <c r="M1814" s="9">
        <f t="shared" si="54"/>
        <v>1.599999999999909</v>
      </c>
    </row>
    <row r="1815" spans="2:13" ht="12.75">
      <c r="B1815">
        <f t="shared" si="53"/>
        <v>1586.9699999999855</v>
      </c>
      <c r="C1815">
        <v>3649.2</v>
      </c>
      <c r="M1815" s="9">
        <f t="shared" si="54"/>
        <v>1.599999999999909</v>
      </c>
    </row>
    <row r="1816" spans="2:13" ht="12.75">
      <c r="B1816">
        <f t="shared" si="53"/>
        <v>1586.9799999999855</v>
      </c>
      <c r="C1816">
        <v>3650.8</v>
      </c>
      <c r="M1816" s="9">
        <f t="shared" si="54"/>
        <v>1.6000000000003638</v>
      </c>
    </row>
    <row r="1817" spans="2:13" ht="12.75">
      <c r="B1817">
        <f t="shared" si="53"/>
        <v>1586.9899999999855</v>
      </c>
      <c r="C1817">
        <v>3652.4</v>
      </c>
      <c r="M1817" s="9">
        <f t="shared" si="54"/>
        <v>1.599999999999909</v>
      </c>
    </row>
    <row r="1818" spans="2:13" ht="12.75">
      <c r="B1818">
        <f t="shared" si="53"/>
        <v>1586.9999999999854</v>
      </c>
      <c r="C1818">
        <v>3654</v>
      </c>
      <c r="D1818">
        <v>3655.5</v>
      </c>
      <c r="E1818">
        <v>3657</v>
      </c>
      <c r="F1818">
        <v>3658.5</v>
      </c>
      <c r="G1818">
        <v>3660</v>
      </c>
      <c r="H1818">
        <v>3661.5</v>
      </c>
      <c r="I1818">
        <v>3663</v>
      </c>
      <c r="J1818">
        <v>3664.5</v>
      </c>
      <c r="K1818">
        <v>3666</v>
      </c>
      <c r="L1818">
        <v>3667.5</v>
      </c>
      <c r="M1818" s="9">
        <f t="shared" si="54"/>
        <v>1.599999999999909</v>
      </c>
    </row>
    <row r="1819" spans="2:13" ht="12.75">
      <c r="B1819">
        <f t="shared" si="53"/>
        <v>1587.0099999999854</v>
      </c>
      <c r="C1819">
        <v>3655.5</v>
      </c>
      <c r="M1819" s="9">
        <f t="shared" si="54"/>
        <v>1.5</v>
      </c>
    </row>
    <row r="1820" spans="2:13" ht="12.75">
      <c r="B1820">
        <f t="shared" si="53"/>
        <v>1587.0199999999854</v>
      </c>
      <c r="C1820">
        <v>3657</v>
      </c>
      <c r="M1820" s="9">
        <f t="shared" si="54"/>
        <v>1.5</v>
      </c>
    </row>
    <row r="1821" spans="2:13" ht="12.75">
      <c r="B1821">
        <f t="shared" si="53"/>
        <v>1587.0299999999854</v>
      </c>
      <c r="C1821">
        <v>3658.5</v>
      </c>
      <c r="M1821" s="9">
        <f t="shared" si="54"/>
        <v>1.5</v>
      </c>
    </row>
    <row r="1822" spans="2:13" ht="12.75">
      <c r="B1822">
        <f t="shared" si="53"/>
        <v>1587.0399999999854</v>
      </c>
      <c r="C1822">
        <v>3660</v>
      </c>
      <c r="M1822" s="9">
        <f t="shared" si="54"/>
        <v>1.5</v>
      </c>
    </row>
    <row r="1823" spans="2:13" ht="12.75">
      <c r="B1823">
        <f t="shared" si="53"/>
        <v>1587.0499999999854</v>
      </c>
      <c r="C1823">
        <v>3661.5</v>
      </c>
      <c r="M1823" s="9">
        <f t="shared" si="54"/>
        <v>1.5</v>
      </c>
    </row>
    <row r="1824" spans="2:13" ht="12.75">
      <c r="B1824">
        <f t="shared" si="53"/>
        <v>1587.0599999999854</v>
      </c>
      <c r="C1824">
        <v>3663</v>
      </c>
      <c r="M1824" s="9">
        <f t="shared" si="54"/>
        <v>1.5</v>
      </c>
    </row>
    <row r="1825" spans="2:13" ht="12.75">
      <c r="B1825">
        <f t="shared" si="53"/>
        <v>1587.0699999999854</v>
      </c>
      <c r="C1825">
        <v>3664.5</v>
      </c>
      <c r="M1825" s="9">
        <f t="shared" si="54"/>
        <v>1.5</v>
      </c>
    </row>
    <row r="1826" spans="2:13" ht="12.75">
      <c r="B1826">
        <f t="shared" si="53"/>
        <v>1587.0799999999854</v>
      </c>
      <c r="C1826">
        <v>3666</v>
      </c>
      <c r="M1826" s="9">
        <f t="shared" si="54"/>
        <v>1.5</v>
      </c>
    </row>
    <row r="1827" spans="2:13" ht="12.75">
      <c r="B1827">
        <f t="shared" si="53"/>
        <v>1587.0899999999854</v>
      </c>
      <c r="C1827">
        <v>3667.5</v>
      </c>
      <c r="M1827" s="9">
        <f t="shared" si="54"/>
        <v>1.5</v>
      </c>
    </row>
    <row r="1828" spans="2:13" ht="12.75">
      <c r="B1828">
        <f t="shared" si="53"/>
        <v>1587.0999999999854</v>
      </c>
      <c r="C1828">
        <v>3669</v>
      </c>
      <c r="D1828">
        <v>3670.5</v>
      </c>
      <c r="E1828">
        <v>3672</v>
      </c>
      <c r="F1828">
        <v>3673.5</v>
      </c>
      <c r="G1828">
        <v>3675</v>
      </c>
      <c r="H1828">
        <v>3676.5</v>
      </c>
      <c r="I1828">
        <v>3678</v>
      </c>
      <c r="J1828">
        <v>3679.5</v>
      </c>
      <c r="K1828">
        <v>3681</v>
      </c>
      <c r="L1828">
        <v>3682.5</v>
      </c>
      <c r="M1828" s="9">
        <f t="shared" si="54"/>
        <v>1.5</v>
      </c>
    </row>
    <row r="1829" spans="2:13" ht="12.75">
      <c r="B1829">
        <f t="shared" si="53"/>
        <v>1587.1099999999853</v>
      </c>
      <c r="C1829">
        <v>3670.5</v>
      </c>
      <c r="M1829" s="9">
        <f t="shared" si="54"/>
        <v>1.5</v>
      </c>
    </row>
    <row r="1830" spans="2:13" ht="12.75">
      <c r="B1830">
        <f t="shared" si="53"/>
        <v>1587.1199999999853</v>
      </c>
      <c r="C1830">
        <v>3672</v>
      </c>
      <c r="M1830" s="9">
        <f t="shared" si="54"/>
        <v>1.5</v>
      </c>
    </row>
    <row r="1831" spans="2:13" ht="12.75">
      <c r="B1831">
        <f t="shared" si="53"/>
        <v>1587.1299999999853</v>
      </c>
      <c r="C1831">
        <v>3673.5</v>
      </c>
      <c r="M1831" s="9">
        <f t="shared" si="54"/>
        <v>1.5</v>
      </c>
    </row>
    <row r="1832" spans="2:13" ht="12.75">
      <c r="B1832">
        <f t="shared" si="53"/>
        <v>1587.1399999999853</v>
      </c>
      <c r="C1832">
        <v>3675</v>
      </c>
      <c r="M1832" s="9">
        <f t="shared" si="54"/>
        <v>1.5</v>
      </c>
    </row>
    <row r="1833" spans="2:13" ht="12.75">
      <c r="B1833">
        <f t="shared" si="53"/>
        <v>1587.1499999999853</v>
      </c>
      <c r="C1833">
        <v>3676.5</v>
      </c>
      <c r="M1833" s="9">
        <f t="shared" si="54"/>
        <v>1.5</v>
      </c>
    </row>
    <row r="1834" spans="2:13" ht="12.75">
      <c r="B1834">
        <f t="shared" si="53"/>
        <v>1587.1599999999853</v>
      </c>
      <c r="C1834">
        <v>3678</v>
      </c>
      <c r="M1834" s="9">
        <f t="shared" si="54"/>
        <v>1.5</v>
      </c>
    </row>
    <row r="1835" spans="2:13" ht="12.75">
      <c r="B1835">
        <f t="shared" si="53"/>
        <v>1587.1699999999853</v>
      </c>
      <c r="C1835">
        <v>3679.5</v>
      </c>
      <c r="M1835" s="9">
        <f t="shared" si="54"/>
        <v>1.5</v>
      </c>
    </row>
    <row r="1836" spans="2:13" ht="12.75">
      <c r="B1836">
        <f t="shared" si="53"/>
        <v>1587.1799999999853</v>
      </c>
      <c r="C1836">
        <v>3681</v>
      </c>
      <c r="M1836" s="9">
        <f t="shared" si="54"/>
        <v>1.5</v>
      </c>
    </row>
    <row r="1837" spans="2:13" ht="12.75">
      <c r="B1837">
        <f t="shared" si="53"/>
        <v>1587.1899999999853</v>
      </c>
      <c r="C1837">
        <v>3682.5</v>
      </c>
      <c r="M1837" s="9">
        <f t="shared" si="54"/>
        <v>1.5</v>
      </c>
    </row>
    <row r="1838" spans="2:13" ht="12.75">
      <c r="B1838">
        <f t="shared" si="53"/>
        <v>1587.1999999999853</v>
      </c>
      <c r="C1838">
        <v>3684</v>
      </c>
      <c r="D1838">
        <v>3685.5</v>
      </c>
      <c r="E1838">
        <v>3687</v>
      </c>
      <c r="F1838">
        <v>3688.5</v>
      </c>
      <c r="G1838">
        <v>3690</v>
      </c>
      <c r="H1838">
        <v>3691.5</v>
      </c>
      <c r="I1838">
        <v>3693</v>
      </c>
      <c r="J1838">
        <v>3694.5</v>
      </c>
      <c r="K1838">
        <v>3696</v>
      </c>
      <c r="L1838">
        <v>3697.5</v>
      </c>
      <c r="M1838" s="9">
        <f t="shared" si="54"/>
        <v>1.5</v>
      </c>
    </row>
    <row r="1839" spans="2:13" ht="12.75">
      <c r="B1839">
        <f t="shared" si="53"/>
        <v>1587.2099999999853</v>
      </c>
      <c r="C1839">
        <v>3685.5</v>
      </c>
      <c r="M1839" s="9">
        <f t="shared" si="54"/>
        <v>1.5</v>
      </c>
    </row>
    <row r="1840" spans="2:13" ht="12.75">
      <c r="B1840">
        <f t="shared" si="53"/>
        <v>1587.2199999999852</v>
      </c>
      <c r="C1840">
        <v>3687</v>
      </c>
      <c r="M1840" s="9">
        <f t="shared" si="54"/>
        <v>1.5</v>
      </c>
    </row>
    <row r="1841" spans="2:13" ht="12.75">
      <c r="B1841">
        <f t="shared" si="53"/>
        <v>1587.2299999999852</v>
      </c>
      <c r="C1841">
        <v>3688.5</v>
      </c>
      <c r="M1841" s="9">
        <f t="shared" si="54"/>
        <v>1.5</v>
      </c>
    </row>
    <row r="1842" spans="2:13" ht="12.75">
      <c r="B1842">
        <f t="shared" si="53"/>
        <v>1587.2399999999852</v>
      </c>
      <c r="C1842">
        <v>3690</v>
      </c>
      <c r="M1842" s="9">
        <f t="shared" si="54"/>
        <v>1.5</v>
      </c>
    </row>
    <row r="1843" spans="2:13" ht="12.75">
      <c r="B1843">
        <f t="shared" si="53"/>
        <v>1587.2499999999852</v>
      </c>
      <c r="C1843">
        <v>3691.5</v>
      </c>
      <c r="M1843" s="9">
        <f t="shared" si="54"/>
        <v>1.5</v>
      </c>
    </row>
    <row r="1844" spans="2:13" ht="12.75">
      <c r="B1844">
        <f t="shared" si="53"/>
        <v>1587.2599999999852</v>
      </c>
      <c r="C1844">
        <v>3693</v>
      </c>
      <c r="M1844" s="9">
        <f t="shared" si="54"/>
        <v>1.5</v>
      </c>
    </row>
    <row r="1845" spans="2:13" ht="12.75">
      <c r="B1845">
        <f t="shared" si="53"/>
        <v>1587.2699999999852</v>
      </c>
      <c r="C1845">
        <v>3694.5</v>
      </c>
      <c r="M1845" s="9">
        <f t="shared" si="54"/>
        <v>1.5</v>
      </c>
    </row>
    <row r="1846" spans="2:13" ht="12.75">
      <c r="B1846">
        <f t="shared" si="53"/>
        <v>1587.2799999999852</v>
      </c>
      <c r="C1846">
        <v>3696</v>
      </c>
      <c r="M1846" s="9">
        <f t="shared" si="54"/>
        <v>1.5</v>
      </c>
    </row>
    <row r="1847" spans="2:13" ht="12.75">
      <c r="B1847">
        <f t="shared" si="53"/>
        <v>1587.2899999999852</v>
      </c>
      <c r="C1847">
        <v>3697.5</v>
      </c>
      <c r="M1847" s="9">
        <f t="shared" si="54"/>
        <v>1.5</v>
      </c>
    </row>
    <row r="1848" spans="2:13" ht="12.75">
      <c r="B1848">
        <f t="shared" si="53"/>
        <v>1587.2999999999852</v>
      </c>
      <c r="C1848">
        <v>3699</v>
      </c>
      <c r="D1848">
        <v>3700.5</v>
      </c>
      <c r="E1848">
        <v>3702</v>
      </c>
      <c r="F1848">
        <v>3703.5</v>
      </c>
      <c r="G1848">
        <v>3705</v>
      </c>
      <c r="H1848">
        <v>3706.5</v>
      </c>
      <c r="I1848">
        <v>3708</v>
      </c>
      <c r="J1848">
        <v>3709.5</v>
      </c>
      <c r="K1848">
        <v>3711</v>
      </c>
      <c r="L1848">
        <v>3712.5</v>
      </c>
      <c r="M1848" s="9">
        <f t="shared" si="54"/>
        <v>1.5</v>
      </c>
    </row>
    <row r="1849" spans="2:13" ht="12.75">
      <c r="B1849">
        <f t="shared" si="53"/>
        <v>1587.3099999999852</v>
      </c>
      <c r="C1849">
        <v>3700.5</v>
      </c>
      <c r="M1849" s="9">
        <f t="shared" si="54"/>
        <v>1.5</v>
      </c>
    </row>
    <row r="1850" spans="2:13" ht="12.75">
      <c r="B1850">
        <f t="shared" si="53"/>
        <v>1587.3199999999852</v>
      </c>
      <c r="C1850">
        <v>3702</v>
      </c>
      <c r="M1850" s="9">
        <f t="shared" si="54"/>
        <v>1.5</v>
      </c>
    </row>
    <row r="1851" spans="2:13" ht="12.75">
      <c r="B1851">
        <f aca="true" t="shared" si="55" ref="B1851:B1914">B1850+0.01</f>
        <v>1587.3299999999851</v>
      </c>
      <c r="C1851">
        <v>3703.5</v>
      </c>
      <c r="M1851" s="9">
        <f t="shared" si="54"/>
        <v>1.5</v>
      </c>
    </row>
    <row r="1852" spans="2:13" ht="12.75">
      <c r="B1852">
        <f t="shared" si="55"/>
        <v>1587.3399999999851</v>
      </c>
      <c r="C1852">
        <v>3705</v>
      </c>
      <c r="M1852" s="9">
        <f t="shared" si="54"/>
        <v>1.5</v>
      </c>
    </row>
    <row r="1853" spans="2:13" ht="12.75">
      <c r="B1853">
        <f t="shared" si="55"/>
        <v>1587.3499999999851</v>
      </c>
      <c r="C1853">
        <v>3706.5</v>
      </c>
      <c r="M1853" s="9">
        <f t="shared" si="54"/>
        <v>1.5</v>
      </c>
    </row>
    <row r="1854" spans="2:13" ht="12.75">
      <c r="B1854">
        <f t="shared" si="55"/>
        <v>1587.3599999999851</v>
      </c>
      <c r="C1854">
        <v>3708</v>
      </c>
      <c r="M1854" s="9">
        <f t="shared" si="54"/>
        <v>1.5</v>
      </c>
    </row>
    <row r="1855" spans="2:13" ht="12.75">
      <c r="B1855">
        <f t="shared" si="55"/>
        <v>1587.369999999985</v>
      </c>
      <c r="C1855">
        <v>3709.5</v>
      </c>
      <c r="M1855" s="9">
        <f t="shared" si="54"/>
        <v>1.5</v>
      </c>
    </row>
    <row r="1856" spans="2:13" ht="12.75">
      <c r="B1856">
        <f t="shared" si="55"/>
        <v>1587.379999999985</v>
      </c>
      <c r="C1856">
        <v>3711</v>
      </c>
      <c r="M1856" s="9">
        <f t="shared" si="54"/>
        <v>1.5</v>
      </c>
    </row>
    <row r="1857" spans="2:13" ht="12.75">
      <c r="B1857">
        <f t="shared" si="55"/>
        <v>1587.389999999985</v>
      </c>
      <c r="C1857">
        <v>3712.5</v>
      </c>
      <c r="M1857" s="9">
        <f t="shared" si="54"/>
        <v>1.5</v>
      </c>
    </row>
    <row r="1858" spans="2:13" ht="12.75">
      <c r="B1858">
        <f t="shared" si="55"/>
        <v>1587.399999999985</v>
      </c>
      <c r="C1858">
        <v>3714</v>
      </c>
      <c r="D1858">
        <v>3715.6</v>
      </c>
      <c r="E1858">
        <v>3717.2</v>
      </c>
      <c r="F1858">
        <v>3718.8</v>
      </c>
      <c r="G1858">
        <v>3720.4</v>
      </c>
      <c r="H1858">
        <v>3722</v>
      </c>
      <c r="I1858">
        <v>3723.6</v>
      </c>
      <c r="J1858">
        <v>3725.2</v>
      </c>
      <c r="K1858">
        <v>3726.8</v>
      </c>
      <c r="L1858">
        <v>3728.4</v>
      </c>
      <c r="M1858" s="9">
        <f t="shared" si="54"/>
        <v>1.5</v>
      </c>
    </row>
    <row r="1859" spans="2:13" ht="12.75">
      <c r="B1859">
        <f t="shared" si="55"/>
        <v>1587.409999999985</v>
      </c>
      <c r="C1859">
        <v>3715.6</v>
      </c>
      <c r="M1859" s="9">
        <f t="shared" si="54"/>
        <v>1.599999999999909</v>
      </c>
    </row>
    <row r="1860" spans="2:13" ht="12.75">
      <c r="B1860">
        <f t="shared" si="55"/>
        <v>1587.419999999985</v>
      </c>
      <c r="C1860">
        <v>3717.2</v>
      </c>
      <c r="M1860" s="9">
        <f t="shared" si="54"/>
        <v>1.599999999999909</v>
      </c>
    </row>
    <row r="1861" spans="2:13" ht="12.75">
      <c r="B1861">
        <f t="shared" si="55"/>
        <v>1587.429999999985</v>
      </c>
      <c r="C1861">
        <v>3718.8</v>
      </c>
      <c r="M1861" s="9">
        <f t="shared" si="54"/>
        <v>1.6000000000003638</v>
      </c>
    </row>
    <row r="1862" spans="2:13" ht="12.75">
      <c r="B1862">
        <f t="shared" si="55"/>
        <v>1587.439999999985</v>
      </c>
      <c r="C1862">
        <v>3720.4</v>
      </c>
      <c r="M1862" s="9">
        <f t="shared" si="54"/>
        <v>1.599999999999909</v>
      </c>
    </row>
    <row r="1863" spans="2:13" ht="12.75">
      <c r="B1863">
        <f t="shared" si="55"/>
        <v>1587.449999999985</v>
      </c>
      <c r="C1863">
        <v>3722</v>
      </c>
      <c r="M1863" s="9">
        <f t="shared" si="54"/>
        <v>1.599999999999909</v>
      </c>
    </row>
    <row r="1864" spans="2:13" ht="12.75">
      <c r="B1864">
        <f t="shared" si="55"/>
        <v>1587.459999999985</v>
      </c>
      <c r="C1864">
        <v>3723.6</v>
      </c>
      <c r="M1864" s="9">
        <f t="shared" si="54"/>
        <v>1.599999999999909</v>
      </c>
    </row>
    <row r="1865" spans="2:13" ht="12.75">
      <c r="B1865">
        <f t="shared" si="55"/>
        <v>1587.469999999985</v>
      </c>
      <c r="C1865">
        <v>3725.2</v>
      </c>
      <c r="M1865" s="9">
        <f aca="true" t="shared" si="56" ref="M1865:M1928">C1865-C1864</f>
        <v>1.599999999999909</v>
      </c>
    </row>
    <row r="1866" spans="2:13" ht="12.75">
      <c r="B1866">
        <f t="shared" si="55"/>
        <v>1587.479999999985</v>
      </c>
      <c r="C1866">
        <v>3726.8</v>
      </c>
      <c r="M1866" s="9">
        <f t="shared" si="56"/>
        <v>1.6000000000003638</v>
      </c>
    </row>
    <row r="1867" spans="2:13" ht="12.75">
      <c r="B1867">
        <f t="shared" si="55"/>
        <v>1587.489999999985</v>
      </c>
      <c r="C1867">
        <v>3728.4</v>
      </c>
      <c r="M1867" s="9">
        <f t="shared" si="56"/>
        <v>1.599999999999909</v>
      </c>
    </row>
    <row r="1868" spans="2:13" ht="12.75">
      <c r="B1868">
        <f t="shared" si="55"/>
        <v>1587.499999999985</v>
      </c>
      <c r="C1868">
        <v>3730</v>
      </c>
      <c r="D1868">
        <v>3731.5</v>
      </c>
      <c r="E1868">
        <v>3733</v>
      </c>
      <c r="F1868">
        <v>3734.5</v>
      </c>
      <c r="G1868">
        <v>3736</v>
      </c>
      <c r="H1868">
        <v>3737.5</v>
      </c>
      <c r="I1868">
        <v>3739</v>
      </c>
      <c r="J1868">
        <v>3740.5</v>
      </c>
      <c r="K1868">
        <v>3742</v>
      </c>
      <c r="L1868">
        <v>3743.5</v>
      </c>
      <c r="M1868" s="9">
        <f t="shared" si="56"/>
        <v>1.599999999999909</v>
      </c>
    </row>
    <row r="1869" spans="2:13" ht="12.75">
      <c r="B1869">
        <f t="shared" si="55"/>
        <v>1587.509999999985</v>
      </c>
      <c r="C1869">
        <v>3731.5</v>
      </c>
      <c r="M1869" s="9">
        <f t="shared" si="56"/>
        <v>1.5</v>
      </c>
    </row>
    <row r="1870" spans="2:13" ht="12.75">
      <c r="B1870">
        <f t="shared" si="55"/>
        <v>1587.519999999985</v>
      </c>
      <c r="C1870">
        <v>3733</v>
      </c>
      <c r="M1870" s="9">
        <f t="shared" si="56"/>
        <v>1.5</v>
      </c>
    </row>
    <row r="1871" spans="2:13" ht="12.75">
      <c r="B1871">
        <f t="shared" si="55"/>
        <v>1587.529999999985</v>
      </c>
      <c r="C1871">
        <v>3734.5</v>
      </c>
      <c r="M1871" s="9">
        <f t="shared" si="56"/>
        <v>1.5</v>
      </c>
    </row>
    <row r="1872" spans="2:13" ht="12.75">
      <c r="B1872">
        <f t="shared" si="55"/>
        <v>1587.539999999985</v>
      </c>
      <c r="C1872">
        <v>3736</v>
      </c>
      <c r="M1872" s="9">
        <f t="shared" si="56"/>
        <v>1.5</v>
      </c>
    </row>
    <row r="1873" spans="2:13" ht="12.75">
      <c r="B1873">
        <f t="shared" si="55"/>
        <v>1587.549999999985</v>
      </c>
      <c r="C1873">
        <v>3737.5</v>
      </c>
      <c r="M1873" s="9">
        <f t="shared" si="56"/>
        <v>1.5</v>
      </c>
    </row>
    <row r="1874" spans="2:13" ht="12.75">
      <c r="B1874">
        <f t="shared" si="55"/>
        <v>1587.559999999985</v>
      </c>
      <c r="C1874">
        <v>3739</v>
      </c>
      <c r="M1874" s="9">
        <f t="shared" si="56"/>
        <v>1.5</v>
      </c>
    </row>
    <row r="1875" spans="2:13" ht="12.75">
      <c r="B1875">
        <f t="shared" si="55"/>
        <v>1587.569999999985</v>
      </c>
      <c r="C1875">
        <v>3740.5</v>
      </c>
      <c r="M1875" s="9">
        <f t="shared" si="56"/>
        <v>1.5</v>
      </c>
    </row>
    <row r="1876" spans="2:13" ht="12.75">
      <c r="B1876">
        <f t="shared" si="55"/>
        <v>1587.579999999985</v>
      </c>
      <c r="C1876">
        <v>3742</v>
      </c>
      <c r="M1876" s="9">
        <f t="shared" si="56"/>
        <v>1.5</v>
      </c>
    </row>
    <row r="1877" spans="2:13" ht="12.75">
      <c r="B1877">
        <f t="shared" si="55"/>
        <v>1587.589999999985</v>
      </c>
      <c r="C1877">
        <v>3743.5</v>
      </c>
      <c r="M1877" s="9">
        <f t="shared" si="56"/>
        <v>1.5</v>
      </c>
    </row>
    <row r="1878" spans="2:13" ht="12.75">
      <c r="B1878">
        <f t="shared" si="55"/>
        <v>1587.599999999985</v>
      </c>
      <c r="C1878">
        <v>3745</v>
      </c>
      <c r="D1878">
        <v>3746.5</v>
      </c>
      <c r="E1878">
        <v>3748</v>
      </c>
      <c r="F1878">
        <v>3749.5</v>
      </c>
      <c r="G1878">
        <v>3751</v>
      </c>
      <c r="H1878">
        <v>3752.5</v>
      </c>
      <c r="I1878">
        <v>3754</v>
      </c>
      <c r="J1878">
        <v>3755.5</v>
      </c>
      <c r="K1878">
        <v>3757</v>
      </c>
      <c r="L1878">
        <v>3758.5</v>
      </c>
      <c r="M1878" s="9">
        <f t="shared" si="56"/>
        <v>1.5</v>
      </c>
    </row>
    <row r="1879" spans="2:13" ht="12.75">
      <c r="B1879">
        <f t="shared" si="55"/>
        <v>1587.609999999985</v>
      </c>
      <c r="C1879">
        <v>3746.5</v>
      </c>
      <c r="M1879" s="9">
        <f t="shared" si="56"/>
        <v>1.5</v>
      </c>
    </row>
    <row r="1880" spans="2:13" ht="12.75">
      <c r="B1880">
        <f t="shared" si="55"/>
        <v>1587.6199999999849</v>
      </c>
      <c r="C1880">
        <v>3748</v>
      </c>
      <c r="M1880" s="9">
        <f t="shared" si="56"/>
        <v>1.5</v>
      </c>
    </row>
    <row r="1881" spans="2:13" ht="12.75">
      <c r="B1881">
        <f t="shared" si="55"/>
        <v>1587.6299999999849</v>
      </c>
      <c r="C1881">
        <v>3749.5</v>
      </c>
      <c r="M1881" s="9">
        <f t="shared" si="56"/>
        <v>1.5</v>
      </c>
    </row>
    <row r="1882" spans="2:13" ht="12.75">
      <c r="B1882">
        <f t="shared" si="55"/>
        <v>1587.6399999999849</v>
      </c>
      <c r="C1882">
        <v>3751</v>
      </c>
      <c r="M1882" s="9">
        <f t="shared" si="56"/>
        <v>1.5</v>
      </c>
    </row>
    <row r="1883" spans="2:13" ht="12.75">
      <c r="B1883">
        <f t="shared" si="55"/>
        <v>1587.6499999999849</v>
      </c>
      <c r="C1883">
        <v>3752.5</v>
      </c>
      <c r="M1883" s="9">
        <f t="shared" si="56"/>
        <v>1.5</v>
      </c>
    </row>
    <row r="1884" spans="2:13" ht="12.75">
      <c r="B1884">
        <f t="shared" si="55"/>
        <v>1587.6599999999848</v>
      </c>
      <c r="C1884">
        <v>3754</v>
      </c>
      <c r="M1884" s="9">
        <f t="shared" si="56"/>
        <v>1.5</v>
      </c>
    </row>
    <row r="1885" spans="2:13" ht="12.75">
      <c r="B1885">
        <f t="shared" si="55"/>
        <v>1587.6699999999848</v>
      </c>
      <c r="C1885">
        <v>3755.5</v>
      </c>
      <c r="M1885" s="9">
        <f t="shared" si="56"/>
        <v>1.5</v>
      </c>
    </row>
    <row r="1886" spans="2:13" ht="12.75">
      <c r="B1886">
        <f t="shared" si="55"/>
        <v>1587.6799999999848</v>
      </c>
      <c r="C1886">
        <v>3757</v>
      </c>
      <c r="M1886" s="9">
        <f t="shared" si="56"/>
        <v>1.5</v>
      </c>
    </row>
    <row r="1887" spans="2:13" ht="12.75">
      <c r="B1887">
        <f t="shared" si="55"/>
        <v>1587.6899999999848</v>
      </c>
      <c r="C1887">
        <v>3758.5</v>
      </c>
      <c r="M1887" s="9">
        <f t="shared" si="56"/>
        <v>1.5</v>
      </c>
    </row>
    <row r="1888" spans="2:13" ht="12.75">
      <c r="B1888">
        <f t="shared" si="55"/>
        <v>1587.6999999999848</v>
      </c>
      <c r="C1888">
        <v>3760</v>
      </c>
      <c r="D1888">
        <v>3761.5</v>
      </c>
      <c r="E1888">
        <v>3763</v>
      </c>
      <c r="F1888">
        <v>3764.5</v>
      </c>
      <c r="G1888">
        <v>3766</v>
      </c>
      <c r="H1888">
        <v>3767.5</v>
      </c>
      <c r="I1888">
        <v>3769</v>
      </c>
      <c r="J1888">
        <v>3770.5</v>
      </c>
      <c r="K1888">
        <v>3772</v>
      </c>
      <c r="L1888">
        <v>3773.5</v>
      </c>
      <c r="M1888" s="9">
        <f t="shared" si="56"/>
        <v>1.5</v>
      </c>
    </row>
    <row r="1889" spans="2:13" ht="12.75">
      <c r="B1889">
        <f t="shared" si="55"/>
        <v>1587.7099999999848</v>
      </c>
      <c r="C1889">
        <v>3761.5</v>
      </c>
      <c r="M1889" s="9">
        <f t="shared" si="56"/>
        <v>1.5</v>
      </c>
    </row>
    <row r="1890" spans="2:13" ht="12.75">
      <c r="B1890">
        <f t="shared" si="55"/>
        <v>1587.7199999999848</v>
      </c>
      <c r="C1890">
        <v>3763</v>
      </c>
      <c r="M1890" s="9">
        <f t="shared" si="56"/>
        <v>1.5</v>
      </c>
    </row>
    <row r="1891" spans="2:13" ht="12.75">
      <c r="B1891">
        <f t="shared" si="55"/>
        <v>1587.7299999999848</v>
      </c>
      <c r="C1891">
        <v>3764.5</v>
      </c>
      <c r="M1891" s="9">
        <f t="shared" si="56"/>
        <v>1.5</v>
      </c>
    </row>
    <row r="1892" spans="2:13" ht="12.75">
      <c r="B1892">
        <f t="shared" si="55"/>
        <v>1587.7399999999848</v>
      </c>
      <c r="C1892">
        <v>3766</v>
      </c>
      <c r="M1892" s="9">
        <f t="shared" si="56"/>
        <v>1.5</v>
      </c>
    </row>
    <row r="1893" spans="2:13" ht="12.75">
      <c r="B1893">
        <f t="shared" si="55"/>
        <v>1587.7499999999848</v>
      </c>
      <c r="C1893">
        <v>3767.5</v>
      </c>
      <c r="M1893" s="9">
        <f t="shared" si="56"/>
        <v>1.5</v>
      </c>
    </row>
    <row r="1894" spans="2:13" ht="12.75">
      <c r="B1894">
        <f t="shared" si="55"/>
        <v>1587.7599999999848</v>
      </c>
      <c r="C1894">
        <v>3769</v>
      </c>
      <c r="M1894" s="9">
        <f t="shared" si="56"/>
        <v>1.5</v>
      </c>
    </row>
    <row r="1895" spans="2:13" ht="12.75">
      <c r="B1895">
        <f t="shared" si="55"/>
        <v>1587.7699999999847</v>
      </c>
      <c r="C1895">
        <v>3770.5</v>
      </c>
      <c r="M1895" s="9">
        <f t="shared" si="56"/>
        <v>1.5</v>
      </c>
    </row>
    <row r="1896" spans="2:13" ht="12.75">
      <c r="B1896">
        <f t="shared" si="55"/>
        <v>1587.7799999999847</v>
      </c>
      <c r="C1896">
        <v>3772</v>
      </c>
      <c r="M1896" s="9">
        <f t="shared" si="56"/>
        <v>1.5</v>
      </c>
    </row>
    <row r="1897" spans="2:13" ht="12.75">
      <c r="B1897">
        <f t="shared" si="55"/>
        <v>1587.7899999999847</v>
      </c>
      <c r="C1897">
        <v>3773.5</v>
      </c>
      <c r="M1897" s="9">
        <f t="shared" si="56"/>
        <v>1.5</v>
      </c>
    </row>
    <row r="1898" spans="2:13" ht="12.75">
      <c r="B1898">
        <f t="shared" si="55"/>
        <v>1587.7999999999847</v>
      </c>
      <c r="C1898">
        <v>3775</v>
      </c>
      <c r="D1898">
        <v>3776.5</v>
      </c>
      <c r="E1898">
        <v>3778</v>
      </c>
      <c r="F1898">
        <v>3779.5</v>
      </c>
      <c r="G1898">
        <v>3781</v>
      </c>
      <c r="H1898">
        <v>3782.5</v>
      </c>
      <c r="I1898">
        <v>3784</v>
      </c>
      <c r="J1898">
        <v>3785.5</v>
      </c>
      <c r="K1898">
        <v>3787</v>
      </c>
      <c r="L1898">
        <v>3788.5</v>
      </c>
      <c r="M1898" s="9">
        <f t="shared" si="56"/>
        <v>1.5</v>
      </c>
    </row>
    <row r="1899" spans="2:13" ht="12.75">
      <c r="B1899">
        <f t="shared" si="55"/>
        <v>1587.8099999999847</v>
      </c>
      <c r="C1899">
        <v>3776.5</v>
      </c>
      <c r="M1899" s="9">
        <f t="shared" si="56"/>
        <v>1.5</v>
      </c>
    </row>
    <row r="1900" spans="2:13" ht="12.75">
      <c r="B1900">
        <f t="shared" si="55"/>
        <v>1587.8199999999847</v>
      </c>
      <c r="C1900">
        <v>3778</v>
      </c>
      <c r="M1900" s="9">
        <f t="shared" si="56"/>
        <v>1.5</v>
      </c>
    </row>
    <row r="1901" spans="2:13" ht="12.75">
      <c r="B1901">
        <f t="shared" si="55"/>
        <v>1587.8299999999847</v>
      </c>
      <c r="C1901">
        <v>3779.5</v>
      </c>
      <c r="M1901" s="9">
        <f t="shared" si="56"/>
        <v>1.5</v>
      </c>
    </row>
    <row r="1902" spans="2:13" ht="12.75">
      <c r="B1902">
        <f t="shared" si="55"/>
        <v>1587.8399999999847</v>
      </c>
      <c r="C1902">
        <v>3781</v>
      </c>
      <c r="M1902" s="9">
        <f t="shared" si="56"/>
        <v>1.5</v>
      </c>
    </row>
    <row r="1903" spans="2:13" ht="12.75">
      <c r="B1903">
        <f t="shared" si="55"/>
        <v>1587.8499999999847</v>
      </c>
      <c r="C1903">
        <v>3782.5</v>
      </c>
      <c r="M1903" s="9">
        <f t="shared" si="56"/>
        <v>1.5</v>
      </c>
    </row>
    <row r="1904" spans="2:13" ht="12.75">
      <c r="B1904">
        <f t="shared" si="55"/>
        <v>1587.8599999999847</v>
      </c>
      <c r="C1904">
        <v>3784</v>
      </c>
      <c r="M1904" s="9">
        <f t="shared" si="56"/>
        <v>1.5</v>
      </c>
    </row>
    <row r="1905" spans="2:13" ht="12.75">
      <c r="B1905">
        <f t="shared" si="55"/>
        <v>1587.8699999999847</v>
      </c>
      <c r="C1905">
        <v>3785.5</v>
      </c>
      <c r="M1905" s="9">
        <f t="shared" si="56"/>
        <v>1.5</v>
      </c>
    </row>
    <row r="1906" spans="2:13" ht="12.75">
      <c r="B1906">
        <f t="shared" si="55"/>
        <v>1587.8799999999846</v>
      </c>
      <c r="C1906">
        <v>3787</v>
      </c>
      <c r="M1906" s="9">
        <f t="shared" si="56"/>
        <v>1.5</v>
      </c>
    </row>
    <row r="1907" spans="2:13" ht="12.75">
      <c r="B1907">
        <f t="shared" si="55"/>
        <v>1587.8899999999846</v>
      </c>
      <c r="C1907">
        <v>3788.5</v>
      </c>
      <c r="M1907" s="9">
        <f t="shared" si="56"/>
        <v>1.5</v>
      </c>
    </row>
    <row r="1908" spans="2:13" ht="12.75">
      <c r="B1908">
        <f t="shared" si="55"/>
        <v>1587.8999999999846</v>
      </c>
      <c r="C1908">
        <v>3790</v>
      </c>
      <c r="D1908">
        <v>3791.5</v>
      </c>
      <c r="E1908">
        <v>3793</v>
      </c>
      <c r="F1908">
        <v>3794.5</v>
      </c>
      <c r="G1908">
        <v>3796</v>
      </c>
      <c r="H1908">
        <v>3797.5</v>
      </c>
      <c r="I1908">
        <v>3799</v>
      </c>
      <c r="J1908">
        <v>3800.5</v>
      </c>
      <c r="K1908">
        <v>3802</v>
      </c>
      <c r="L1908">
        <v>3803.5</v>
      </c>
      <c r="M1908" s="9">
        <f t="shared" si="56"/>
        <v>1.5</v>
      </c>
    </row>
    <row r="1909" spans="2:13" ht="12.75">
      <c r="B1909">
        <f t="shared" si="55"/>
        <v>1587.9099999999846</v>
      </c>
      <c r="C1909">
        <v>3791.5</v>
      </c>
      <c r="M1909" s="9">
        <f t="shared" si="56"/>
        <v>1.5</v>
      </c>
    </row>
    <row r="1910" spans="2:13" ht="12.75">
      <c r="B1910">
        <f t="shared" si="55"/>
        <v>1587.9199999999846</v>
      </c>
      <c r="C1910">
        <v>3793</v>
      </c>
      <c r="M1910" s="9">
        <f t="shared" si="56"/>
        <v>1.5</v>
      </c>
    </row>
    <row r="1911" spans="2:13" ht="12.75">
      <c r="B1911">
        <f t="shared" si="55"/>
        <v>1587.9299999999846</v>
      </c>
      <c r="C1911">
        <v>3794.5</v>
      </c>
      <c r="M1911" s="9">
        <f t="shared" si="56"/>
        <v>1.5</v>
      </c>
    </row>
    <row r="1912" spans="2:13" ht="12.75">
      <c r="B1912">
        <f t="shared" si="55"/>
        <v>1587.9399999999846</v>
      </c>
      <c r="C1912">
        <v>3796</v>
      </c>
      <c r="M1912" s="9">
        <f t="shared" si="56"/>
        <v>1.5</v>
      </c>
    </row>
    <row r="1913" spans="2:13" ht="12.75">
      <c r="B1913">
        <f t="shared" si="55"/>
        <v>1587.9499999999846</v>
      </c>
      <c r="C1913">
        <v>3797.5</v>
      </c>
      <c r="M1913" s="9">
        <f t="shared" si="56"/>
        <v>1.5</v>
      </c>
    </row>
    <row r="1914" spans="2:13" ht="12.75">
      <c r="B1914">
        <f t="shared" si="55"/>
        <v>1587.9599999999846</v>
      </c>
      <c r="C1914">
        <v>3799</v>
      </c>
      <c r="M1914" s="9">
        <f t="shared" si="56"/>
        <v>1.5</v>
      </c>
    </row>
    <row r="1915" spans="2:13" ht="12.75">
      <c r="B1915">
        <f aca="true" t="shared" si="57" ref="B1915:B1978">B1914+0.01</f>
        <v>1587.9699999999846</v>
      </c>
      <c r="C1915">
        <v>3800.5</v>
      </c>
      <c r="M1915" s="9">
        <f t="shared" si="56"/>
        <v>1.5</v>
      </c>
    </row>
    <row r="1916" spans="2:13" ht="12.75">
      <c r="B1916">
        <f t="shared" si="57"/>
        <v>1587.9799999999846</v>
      </c>
      <c r="C1916">
        <v>3802</v>
      </c>
      <c r="M1916" s="9">
        <f t="shared" si="56"/>
        <v>1.5</v>
      </c>
    </row>
    <row r="1917" spans="2:13" ht="12.75">
      <c r="B1917">
        <f t="shared" si="57"/>
        <v>1587.9899999999845</v>
      </c>
      <c r="C1917">
        <v>3803.5</v>
      </c>
      <c r="M1917" s="9">
        <f t="shared" si="56"/>
        <v>1.5</v>
      </c>
    </row>
    <row r="1918" spans="2:13" ht="12.75">
      <c r="B1918">
        <f t="shared" si="57"/>
        <v>1587.9999999999845</v>
      </c>
      <c r="C1918">
        <v>3805</v>
      </c>
      <c r="D1918">
        <v>3806.6</v>
      </c>
      <c r="E1918">
        <v>3808.2</v>
      </c>
      <c r="F1918">
        <v>3809.8</v>
      </c>
      <c r="G1918">
        <v>3811.4</v>
      </c>
      <c r="H1918">
        <v>3813</v>
      </c>
      <c r="I1918">
        <v>3814.6</v>
      </c>
      <c r="J1918">
        <v>3816.2</v>
      </c>
      <c r="K1918">
        <v>3817.8</v>
      </c>
      <c r="L1918">
        <v>3819.4</v>
      </c>
      <c r="M1918" s="9">
        <f t="shared" si="56"/>
        <v>1.5</v>
      </c>
    </row>
    <row r="1919" spans="2:13" ht="12.75">
      <c r="B1919">
        <f t="shared" si="57"/>
        <v>1588.0099999999845</v>
      </c>
      <c r="C1919">
        <v>3806.6</v>
      </c>
      <c r="M1919" s="9">
        <f t="shared" si="56"/>
        <v>1.599999999999909</v>
      </c>
    </row>
    <row r="1920" spans="2:13" ht="12.75">
      <c r="B1920">
        <f t="shared" si="57"/>
        <v>1588.0199999999845</v>
      </c>
      <c r="C1920">
        <v>3808.2</v>
      </c>
      <c r="M1920" s="9">
        <f t="shared" si="56"/>
        <v>1.599999999999909</v>
      </c>
    </row>
    <row r="1921" spans="2:13" ht="12.75">
      <c r="B1921">
        <f t="shared" si="57"/>
        <v>1588.0299999999845</v>
      </c>
      <c r="C1921">
        <v>3809.8</v>
      </c>
      <c r="M1921" s="9">
        <f t="shared" si="56"/>
        <v>1.6000000000003638</v>
      </c>
    </row>
    <row r="1922" spans="2:13" ht="12.75">
      <c r="B1922">
        <f t="shared" si="57"/>
        <v>1588.0399999999845</v>
      </c>
      <c r="C1922">
        <v>3811.4</v>
      </c>
      <c r="M1922" s="9">
        <f t="shared" si="56"/>
        <v>1.599999999999909</v>
      </c>
    </row>
    <row r="1923" spans="2:13" ht="12.75">
      <c r="B1923">
        <f t="shared" si="57"/>
        <v>1588.0499999999845</v>
      </c>
      <c r="C1923">
        <v>3813</v>
      </c>
      <c r="M1923" s="9">
        <f t="shared" si="56"/>
        <v>1.599999999999909</v>
      </c>
    </row>
    <row r="1924" spans="2:13" ht="12.75">
      <c r="B1924">
        <f t="shared" si="57"/>
        <v>1588.0599999999845</v>
      </c>
      <c r="C1924">
        <v>3814.6</v>
      </c>
      <c r="M1924" s="9">
        <f t="shared" si="56"/>
        <v>1.599999999999909</v>
      </c>
    </row>
    <row r="1925" spans="2:13" ht="12.75">
      <c r="B1925">
        <f t="shared" si="57"/>
        <v>1588.0699999999845</v>
      </c>
      <c r="C1925">
        <v>3816.2</v>
      </c>
      <c r="M1925" s="9">
        <f t="shared" si="56"/>
        <v>1.599999999999909</v>
      </c>
    </row>
    <row r="1926" spans="2:13" ht="12.75">
      <c r="B1926">
        <f t="shared" si="57"/>
        <v>1588.0799999999845</v>
      </c>
      <c r="C1926">
        <v>3817.8</v>
      </c>
      <c r="M1926" s="9">
        <f t="shared" si="56"/>
        <v>1.6000000000003638</v>
      </c>
    </row>
    <row r="1927" spans="2:13" ht="12.75">
      <c r="B1927">
        <f t="shared" si="57"/>
        <v>1588.0899999999845</v>
      </c>
      <c r="C1927">
        <v>3819.4</v>
      </c>
      <c r="M1927" s="9">
        <f t="shared" si="56"/>
        <v>1.599999999999909</v>
      </c>
    </row>
    <row r="1928" spans="2:13" ht="12.75">
      <c r="B1928">
        <f t="shared" si="57"/>
        <v>1588.0999999999844</v>
      </c>
      <c r="C1928">
        <v>3821</v>
      </c>
      <c r="D1928">
        <v>3822.5</v>
      </c>
      <c r="E1928">
        <v>3824</v>
      </c>
      <c r="F1928">
        <v>3825.5</v>
      </c>
      <c r="G1928">
        <v>3827</v>
      </c>
      <c r="H1928">
        <v>3828.5</v>
      </c>
      <c r="I1928">
        <v>3830</v>
      </c>
      <c r="J1928">
        <v>3831.5</v>
      </c>
      <c r="K1928">
        <v>3833</v>
      </c>
      <c r="L1928">
        <v>3834.5</v>
      </c>
      <c r="M1928" s="9">
        <f t="shared" si="56"/>
        <v>1.599999999999909</v>
      </c>
    </row>
    <row r="1929" spans="2:13" ht="12.75">
      <c r="B1929">
        <f t="shared" si="57"/>
        <v>1588.1099999999844</v>
      </c>
      <c r="C1929">
        <v>3822.5</v>
      </c>
      <c r="M1929" s="9">
        <f aca="true" t="shared" si="58" ref="M1929:M1992">C1929-C1928</f>
        <v>1.5</v>
      </c>
    </row>
    <row r="1930" spans="2:13" ht="12.75">
      <c r="B1930">
        <f t="shared" si="57"/>
        <v>1588.1199999999844</v>
      </c>
      <c r="C1930">
        <v>3824</v>
      </c>
      <c r="M1930" s="9">
        <f t="shared" si="58"/>
        <v>1.5</v>
      </c>
    </row>
    <row r="1931" spans="2:13" ht="12.75">
      <c r="B1931">
        <f t="shared" si="57"/>
        <v>1588.1299999999844</v>
      </c>
      <c r="C1931">
        <v>3825.5</v>
      </c>
      <c r="M1931" s="9">
        <f t="shared" si="58"/>
        <v>1.5</v>
      </c>
    </row>
    <row r="1932" spans="2:13" ht="12.75">
      <c r="B1932">
        <f t="shared" si="57"/>
        <v>1588.1399999999844</v>
      </c>
      <c r="C1932">
        <v>3827</v>
      </c>
      <c r="M1932" s="9">
        <f t="shared" si="58"/>
        <v>1.5</v>
      </c>
    </row>
    <row r="1933" spans="2:13" ht="12.75">
      <c r="B1933">
        <f t="shared" si="57"/>
        <v>1588.1499999999844</v>
      </c>
      <c r="C1933">
        <v>3828.5</v>
      </c>
      <c r="M1933" s="9">
        <f t="shared" si="58"/>
        <v>1.5</v>
      </c>
    </row>
    <row r="1934" spans="2:13" ht="12.75">
      <c r="B1934">
        <f t="shared" si="57"/>
        <v>1588.1599999999844</v>
      </c>
      <c r="C1934">
        <v>3830</v>
      </c>
      <c r="M1934" s="9">
        <f t="shared" si="58"/>
        <v>1.5</v>
      </c>
    </row>
    <row r="1935" spans="2:13" ht="12.75">
      <c r="B1935">
        <f t="shared" si="57"/>
        <v>1588.1699999999844</v>
      </c>
      <c r="C1935">
        <v>3831.5</v>
      </c>
      <c r="M1935" s="9">
        <f t="shared" si="58"/>
        <v>1.5</v>
      </c>
    </row>
    <row r="1936" spans="2:13" ht="12.75">
      <c r="B1936">
        <f t="shared" si="57"/>
        <v>1588.1799999999844</v>
      </c>
      <c r="C1936">
        <v>3833</v>
      </c>
      <c r="M1936" s="9">
        <f t="shared" si="58"/>
        <v>1.5</v>
      </c>
    </row>
    <row r="1937" spans="2:13" ht="12.75">
      <c r="B1937">
        <f t="shared" si="57"/>
        <v>1588.1899999999844</v>
      </c>
      <c r="C1937">
        <v>3834.5</v>
      </c>
      <c r="M1937" s="9">
        <f t="shared" si="58"/>
        <v>1.5</v>
      </c>
    </row>
    <row r="1938" spans="2:13" ht="12.75">
      <c r="B1938">
        <f t="shared" si="57"/>
        <v>1588.1999999999844</v>
      </c>
      <c r="C1938">
        <v>3836</v>
      </c>
      <c r="D1938">
        <v>3837.5</v>
      </c>
      <c r="E1938">
        <v>3839</v>
      </c>
      <c r="F1938">
        <v>3840.5</v>
      </c>
      <c r="G1938">
        <v>3842</v>
      </c>
      <c r="H1938">
        <v>3843.5</v>
      </c>
      <c r="I1938">
        <v>3845</v>
      </c>
      <c r="J1938">
        <v>3846.5</v>
      </c>
      <c r="K1938">
        <v>3848</v>
      </c>
      <c r="L1938">
        <v>3849.5</v>
      </c>
      <c r="M1938" s="9">
        <f t="shared" si="58"/>
        <v>1.5</v>
      </c>
    </row>
    <row r="1939" spans="2:13" ht="12.75">
      <c r="B1939">
        <f t="shared" si="57"/>
        <v>1588.2099999999843</v>
      </c>
      <c r="C1939">
        <v>3837.5</v>
      </c>
      <c r="M1939" s="9">
        <f t="shared" si="58"/>
        <v>1.5</v>
      </c>
    </row>
    <row r="1940" spans="2:13" ht="12.75">
      <c r="B1940">
        <f t="shared" si="57"/>
        <v>1588.2199999999843</v>
      </c>
      <c r="C1940">
        <v>3839</v>
      </c>
      <c r="M1940" s="9">
        <f t="shared" si="58"/>
        <v>1.5</v>
      </c>
    </row>
    <row r="1941" spans="2:13" ht="12.75">
      <c r="B1941">
        <f t="shared" si="57"/>
        <v>1588.2299999999843</v>
      </c>
      <c r="C1941">
        <v>3840.5</v>
      </c>
      <c r="M1941" s="9">
        <f t="shared" si="58"/>
        <v>1.5</v>
      </c>
    </row>
    <row r="1942" spans="2:13" ht="12.75">
      <c r="B1942">
        <f t="shared" si="57"/>
        <v>1588.2399999999843</v>
      </c>
      <c r="C1942">
        <v>3842</v>
      </c>
      <c r="M1942" s="9">
        <f t="shared" si="58"/>
        <v>1.5</v>
      </c>
    </row>
    <row r="1943" spans="2:13" ht="12.75">
      <c r="B1943">
        <f t="shared" si="57"/>
        <v>1588.2499999999843</v>
      </c>
      <c r="C1943">
        <v>3843.5</v>
      </c>
      <c r="M1943" s="9">
        <f t="shared" si="58"/>
        <v>1.5</v>
      </c>
    </row>
    <row r="1944" spans="2:13" ht="12.75">
      <c r="B1944">
        <f t="shared" si="57"/>
        <v>1588.2599999999843</v>
      </c>
      <c r="C1944">
        <v>3845</v>
      </c>
      <c r="M1944" s="9">
        <f t="shared" si="58"/>
        <v>1.5</v>
      </c>
    </row>
    <row r="1945" spans="2:13" ht="12.75">
      <c r="B1945">
        <f t="shared" si="57"/>
        <v>1588.2699999999843</v>
      </c>
      <c r="C1945">
        <v>3846.5</v>
      </c>
      <c r="M1945" s="9">
        <f t="shared" si="58"/>
        <v>1.5</v>
      </c>
    </row>
    <row r="1946" spans="2:13" ht="12.75">
      <c r="B1946">
        <f t="shared" si="57"/>
        <v>1588.2799999999843</v>
      </c>
      <c r="C1946">
        <v>3848</v>
      </c>
      <c r="M1946" s="9">
        <f t="shared" si="58"/>
        <v>1.5</v>
      </c>
    </row>
    <row r="1947" spans="2:13" ht="12.75">
      <c r="B1947">
        <f t="shared" si="57"/>
        <v>1588.2899999999843</v>
      </c>
      <c r="C1947">
        <v>3849.5</v>
      </c>
      <c r="M1947" s="9">
        <f t="shared" si="58"/>
        <v>1.5</v>
      </c>
    </row>
    <row r="1948" spans="2:13" ht="12.75">
      <c r="B1948">
        <f t="shared" si="57"/>
        <v>1588.2999999999843</v>
      </c>
      <c r="C1948">
        <v>3851</v>
      </c>
      <c r="D1948">
        <v>3852.5</v>
      </c>
      <c r="E1948">
        <v>3854</v>
      </c>
      <c r="F1948">
        <v>3855.5</v>
      </c>
      <c r="G1948">
        <v>3857</v>
      </c>
      <c r="H1948">
        <v>3858.5</v>
      </c>
      <c r="I1948">
        <v>3860</v>
      </c>
      <c r="J1948">
        <v>3861.5</v>
      </c>
      <c r="K1948">
        <v>3863</v>
      </c>
      <c r="L1948">
        <v>3864.5</v>
      </c>
      <c r="M1948" s="9">
        <f t="shared" si="58"/>
        <v>1.5</v>
      </c>
    </row>
    <row r="1949" spans="2:13" ht="12.75">
      <c r="B1949">
        <f t="shared" si="57"/>
        <v>1588.3099999999843</v>
      </c>
      <c r="C1949">
        <v>3852.5</v>
      </c>
      <c r="M1949" s="9">
        <f t="shared" si="58"/>
        <v>1.5</v>
      </c>
    </row>
    <row r="1950" spans="2:13" ht="12.75">
      <c r="B1950">
        <f t="shared" si="57"/>
        <v>1588.3199999999842</v>
      </c>
      <c r="C1950">
        <v>3854</v>
      </c>
      <c r="M1950" s="9">
        <f t="shared" si="58"/>
        <v>1.5</v>
      </c>
    </row>
    <row r="1951" spans="2:13" ht="12.75">
      <c r="B1951">
        <f t="shared" si="57"/>
        <v>1588.3299999999842</v>
      </c>
      <c r="C1951">
        <v>3855.5</v>
      </c>
      <c r="M1951" s="9">
        <f t="shared" si="58"/>
        <v>1.5</v>
      </c>
    </row>
    <row r="1952" spans="2:13" ht="12.75">
      <c r="B1952">
        <f t="shared" si="57"/>
        <v>1588.3399999999842</v>
      </c>
      <c r="C1952">
        <v>3857</v>
      </c>
      <c r="M1952" s="9">
        <f t="shared" si="58"/>
        <v>1.5</v>
      </c>
    </row>
    <row r="1953" spans="2:13" ht="12.75">
      <c r="B1953">
        <f t="shared" si="57"/>
        <v>1588.3499999999842</v>
      </c>
      <c r="C1953">
        <v>3858.5</v>
      </c>
      <c r="M1953" s="9">
        <f t="shared" si="58"/>
        <v>1.5</v>
      </c>
    </row>
    <row r="1954" spans="2:13" ht="12.75">
      <c r="B1954">
        <f t="shared" si="57"/>
        <v>1588.3599999999842</v>
      </c>
      <c r="C1954">
        <v>3860</v>
      </c>
      <c r="M1954" s="9">
        <f t="shared" si="58"/>
        <v>1.5</v>
      </c>
    </row>
    <row r="1955" spans="2:13" ht="12.75">
      <c r="B1955">
        <f t="shared" si="57"/>
        <v>1588.3699999999842</v>
      </c>
      <c r="C1955">
        <v>3861.5</v>
      </c>
      <c r="M1955" s="9">
        <f t="shared" si="58"/>
        <v>1.5</v>
      </c>
    </row>
    <row r="1956" spans="2:13" ht="12.75">
      <c r="B1956">
        <f t="shared" si="57"/>
        <v>1588.3799999999842</v>
      </c>
      <c r="C1956">
        <v>3863</v>
      </c>
      <c r="M1956" s="9">
        <f t="shared" si="58"/>
        <v>1.5</v>
      </c>
    </row>
    <row r="1957" spans="2:13" ht="12.75">
      <c r="B1957">
        <f t="shared" si="57"/>
        <v>1588.3899999999842</v>
      </c>
      <c r="C1957">
        <v>3864.5</v>
      </c>
      <c r="M1957" s="9">
        <f t="shared" si="58"/>
        <v>1.5</v>
      </c>
    </row>
    <row r="1958" spans="2:13" ht="12.75">
      <c r="B1958">
        <f t="shared" si="57"/>
        <v>1588.3999999999842</v>
      </c>
      <c r="C1958">
        <v>3866</v>
      </c>
      <c r="D1958">
        <v>3867.5</v>
      </c>
      <c r="E1958">
        <v>3869</v>
      </c>
      <c r="F1958">
        <v>3870.5</v>
      </c>
      <c r="G1958">
        <v>3872</v>
      </c>
      <c r="H1958">
        <v>3873.5</v>
      </c>
      <c r="I1958">
        <v>3875</v>
      </c>
      <c r="J1958">
        <v>3876.5</v>
      </c>
      <c r="K1958">
        <v>3878</v>
      </c>
      <c r="L1958">
        <v>3879.5</v>
      </c>
      <c r="M1958" s="9">
        <f t="shared" si="58"/>
        <v>1.5</v>
      </c>
    </row>
    <row r="1959" spans="2:13" ht="12.75">
      <c r="B1959">
        <f t="shared" si="57"/>
        <v>1588.4099999999842</v>
      </c>
      <c r="C1959">
        <v>3867.5</v>
      </c>
      <c r="M1959" s="9">
        <f t="shared" si="58"/>
        <v>1.5</v>
      </c>
    </row>
    <row r="1960" spans="2:13" ht="12.75">
      <c r="B1960">
        <f t="shared" si="57"/>
        <v>1588.4199999999842</v>
      </c>
      <c r="C1960">
        <v>3869</v>
      </c>
      <c r="M1960" s="9">
        <f t="shared" si="58"/>
        <v>1.5</v>
      </c>
    </row>
    <row r="1961" spans="2:13" ht="12.75">
      <c r="B1961">
        <f t="shared" si="57"/>
        <v>1588.4299999999841</v>
      </c>
      <c r="C1961">
        <v>3870.5</v>
      </c>
      <c r="M1961" s="9">
        <f t="shared" si="58"/>
        <v>1.5</v>
      </c>
    </row>
    <row r="1962" spans="2:13" ht="12.75">
      <c r="B1962">
        <f t="shared" si="57"/>
        <v>1588.4399999999841</v>
      </c>
      <c r="C1962">
        <v>3872</v>
      </c>
      <c r="M1962" s="9">
        <f t="shared" si="58"/>
        <v>1.5</v>
      </c>
    </row>
    <row r="1963" spans="2:13" ht="12.75">
      <c r="B1963">
        <f t="shared" si="57"/>
        <v>1588.4499999999841</v>
      </c>
      <c r="C1963">
        <v>3873.5</v>
      </c>
      <c r="M1963" s="9">
        <f t="shared" si="58"/>
        <v>1.5</v>
      </c>
    </row>
    <row r="1964" spans="2:13" ht="12.75">
      <c r="B1964">
        <f t="shared" si="57"/>
        <v>1588.4599999999841</v>
      </c>
      <c r="C1964">
        <v>3875</v>
      </c>
      <c r="M1964" s="9">
        <f t="shared" si="58"/>
        <v>1.5</v>
      </c>
    </row>
    <row r="1965" spans="2:13" ht="12.75">
      <c r="B1965">
        <f t="shared" si="57"/>
        <v>1588.469999999984</v>
      </c>
      <c r="C1965">
        <v>3876.5</v>
      </c>
      <c r="M1965" s="9">
        <f t="shared" si="58"/>
        <v>1.5</v>
      </c>
    </row>
    <row r="1966" spans="2:13" ht="12.75">
      <c r="B1966">
        <f t="shared" si="57"/>
        <v>1588.479999999984</v>
      </c>
      <c r="C1966">
        <v>3878</v>
      </c>
      <c r="M1966" s="9">
        <f t="shared" si="58"/>
        <v>1.5</v>
      </c>
    </row>
    <row r="1967" spans="2:13" ht="12.75">
      <c r="B1967">
        <f t="shared" si="57"/>
        <v>1588.489999999984</v>
      </c>
      <c r="C1967">
        <v>3879.5</v>
      </c>
      <c r="M1967" s="9">
        <f t="shared" si="58"/>
        <v>1.5</v>
      </c>
    </row>
    <row r="1968" spans="2:13" ht="12.75">
      <c r="B1968">
        <f t="shared" si="57"/>
        <v>1588.499999999984</v>
      </c>
      <c r="C1968">
        <v>3881</v>
      </c>
      <c r="D1968">
        <v>3882.5</v>
      </c>
      <c r="E1968">
        <v>3884</v>
      </c>
      <c r="F1968">
        <v>3885.5</v>
      </c>
      <c r="G1968">
        <v>3887</v>
      </c>
      <c r="H1968">
        <v>3888.5</v>
      </c>
      <c r="I1968">
        <v>3890</v>
      </c>
      <c r="J1968">
        <v>3891.5</v>
      </c>
      <c r="K1968">
        <v>3893</v>
      </c>
      <c r="L1968">
        <v>3894.5</v>
      </c>
      <c r="M1968" s="9">
        <f t="shared" si="58"/>
        <v>1.5</v>
      </c>
    </row>
    <row r="1969" spans="2:13" ht="12.75">
      <c r="B1969">
        <f t="shared" si="57"/>
        <v>1588.509999999984</v>
      </c>
      <c r="C1969">
        <v>3882.5</v>
      </c>
      <c r="M1969" s="9">
        <f t="shared" si="58"/>
        <v>1.5</v>
      </c>
    </row>
    <row r="1970" spans="2:13" ht="12.75">
      <c r="B1970">
        <f t="shared" si="57"/>
        <v>1588.519999999984</v>
      </c>
      <c r="C1970">
        <v>3884</v>
      </c>
      <c r="M1970" s="9">
        <f t="shared" si="58"/>
        <v>1.5</v>
      </c>
    </row>
    <row r="1971" spans="2:13" ht="12.75">
      <c r="B1971">
        <f t="shared" si="57"/>
        <v>1588.529999999984</v>
      </c>
      <c r="C1971">
        <v>3885.5</v>
      </c>
      <c r="M1971" s="9">
        <f t="shared" si="58"/>
        <v>1.5</v>
      </c>
    </row>
    <row r="1972" spans="2:13" ht="12.75">
      <c r="B1972">
        <f t="shared" si="57"/>
        <v>1588.539999999984</v>
      </c>
      <c r="C1972">
        <v>3887</v>
      </c>
      <c r="M1972" s="9">
        <f t="shared" si="58"/>
        <v>1.5</v>
      </c>
    </row>
    <row r="1973" spans="2:13" ht="12.75">
      <c r="B1973">
        <f t="shared" si="57"/>
        <v>1588.549999999984</v>
      </c>
      <c r="C1973">
        <v>3888.5</v>
      </c>
      <c r="M1973" s="9">
        <f t="shared" si="58"/>
        <v>1.5</v>
      </c>
    </row>
    <row r="1974" spans="2:13" ht="12.75">
      <c r="B1974">
        <f t="shared" si="57"/>
        <v>1588.559999999984</v>
      </c>
      <c r="C1974">
        <v>3890</v>
      </c>
      <c r="M1974" s="9">
        <f t="shared" si="58"/>
        <v>1.5</v>
      </c>
    </row>
    <row r="1975" spans="2:13" ht="12.75">
      <c r="B1975">
        <f t="shared" si="57"/>
        <v>1588.569999999984</v>
      </c>
      <c r="C1975">
        <v>3891.5</v>
      </c>
      <c r="M1975" s="9">
        <f t="shared" si="58"/>
        <v>1.5</v>
      </c>
    </row>
    <row r="1976" spans="2:13" ht="12.75">
      <c r="B1976">
        <f t="shared" si="57"/>
        <v>1588.579999999984</v>
      </c>
      <c r="C1976">
        <v>3893</v>
      </c>
      <c r="M1976" s="9">
        <f t="shared" si="58"/>
        <v>1.5</v>
      </c>
    </row>
    <row r="1977" spans="2:13" ht="12.75">
      <c r="B1977">
        <f t="shared" si="57"/>
        <v>1588.589999999984</v>
      </c>
      <c r="C1977">
        <v>3894.5</v>
      </c>
      <c r="M1977" s="9">
        <f t="shared" si="58"/>
        <v>1.5</v>
      </c>
    </row>
    <row r="1978" spans="2:13" ht="12.75">
      <c r="B1978">
        <f t="shared" si="57"/>
        <v>1588.599999999984</v>
      </c>
      <c r="C1978">
        <v>3896</v>
      </c>
      <c r="D1978">
        <v>3897.6</v>
      </c>
      <c r="E1978">
        <v>3899.2</v>
      </c>
      <c r="F1978">
        <v>3900.8</v>
      </c>
      <c r="G1978">
        <v>3902.4</v>
      </c>
      <c r="H1978">
        <v>3904</v>
      </c>
      <c r="I1978">
        <v>3905.6</v>
      </c>
      <c r="J1978">
        <v>3907.2</v>
      </c>
      <c r="K1978">
        <v>3908.8</v>
      </c>
      <c r="L1978">
        <v>3910.4</v>
      </c>
      <c r="M1978" s="9">
        <f t="shared" si="58"/>
        <v>1.5</v>
      </c>
    </row>
    <row r="1979" spans="2:13" ht="12.75">
      <c r="B1979">
        <f aca="true" t="shared" si="59" ref="B1979:B2018">B1978+0.01</f>
        <v>1588.609999999984</v>
      </c>
      <c r="C1979">
        <v>3897.6</v>
      </c>
      <c r="M1979" s="9">
        <f t="shared" si="58"/>
        <v>1.599999999999909</v>
      </c>
    </row>
    <row r="1980" spans="2:13" ht="12.75">
      <c r="B1980">
        <f t="shared" si="59"/>
        <v>1588.619999999984</v>
      </c>
      <c r="C1980">
        <v>3899.2</v>
      </c>
      <c r="M1980" s="9">
        <f t="shared" si="58"/>
        <v>1.599999999999909</v>
      </c>
    </row>
    <row r="1981" spans="2:13" ht="12.75">
      <c r="B1981">
        <f t="shared" si="59"/>
        <v>1588.629999999984</v>
      </c>
      <c r="C1981">
        <v>3900.8</v>
      </c>
      <c r="M1981" s="9">
        <f t="shared" si="58"/>
        <v>1.6000000000003638</v>
      </c>
    </row>
    <row r="1982" spans="2:13" ht="12.75">
      <c r="B1982">
        <f t="shared" si="59"/>
        <v>1588.639999999984</v>
      </c>
      <c r="C1982">
        <v>3902.4</v>
      </c>
      <c r="M1982" s="9">
        <f t="shared" si="58"/>
        <v>1.599999999999909</v>
      </c>
    </row>
    <row r="1983" spans="2:13" ht="12.75">
      <c r="B1983">
        <f t="shared" si="59"/>
        <v>1588.649999999984</v>
      </c>
      <c r="C1983">
        <v>3904</v>
      </c>
      <c r="M1983" s="9">
        <f t="shared" si="58"/>
        <v>1.599999999999909</v>
      </c>
    </row>
    <row r="1984" spans="2:13" ht="12.75">
      <c r="B1984">
        <f t="shared" si="59"/>
        <v>1588.659999999984</v>
      </c>
      <c r="C1984">
        <v>3905.6</v>
      </c>
      <c r="M1984" s="9">
        <f t="shared" si="58"/>
        <v>1.599999999999909</v>
      </c>
    </row>
    <row r="1985" spans="2:13" ht="12.75">
      <c r="B1985">
        <f t="shared" si="59"/>
        <v>1588.669999999984</v>
      </c>
      <c r="C1985">
        <v>3907.2</v>
      </c>
      <c r="M1985" s="9">
        <f t="shared" si="58"/>
        <v>1.599999999999909</v>
      </c>
    </row>
    <row r="1986" spans="2:13" ht="12.75">
      <c r="B1986">
        <f t="shared" si="59"/>
        <v>1588.679999999984</v>
      </c>
      <c r="C1986">
        <v>3908.8</v>
      </c>
      <c r="M1986" s="9">
        <f t="shared" si="58"/>
        <v>1.6000000000003638</v>
      </c>
    </row>
    <row r="1987" spans="2:13" ht="12.75">
      <c r="B1987">
        <f t="shared" si="59"/>
        <v>1588.689999999984</v>
      </c>
      <c r="C1987">
        <v>3910.4</v>
      </c>
      <c r="M1987" s="9">
        <f t="shared" si="58"/>
        <v>1.599999999999909</v>
      </c>
    </row>
    <row r="1988" spans="2:13" ht="12.75">
      <c r="B1988">
        <f t="shared" si="59"/>
        <v>1588.699999999984</v>
      </c>
      <c r="C1988">
        <v>3912</v>
      </c>
      <c r="D1988">
        <v>3913.5</v>
      </c>
      <c r="E1988">
        <v>3915</v>
      </c>
      <c r="F1988">
        <v>3916.5</v>
      </c>
      <c r="G1988">
        <v>3918</v>
      </c>
      <c r="H1988">
        <v>3919.5</v>
      </c>
      <c r="I1988">
        <v>3921</v>
      </c>
      <c r="J1988">
        <v>3922.5</v>
      </c>
      <c r="K1988">
        <v>3924</v>
      </c>
      <c r="L1988">
        <v>3925.5</v>
      </c>
      <c r="M1988" s="9">
        <f t="shared" si="58"/>
        <v>1.599999999999909</v>
      </c>
    </row>
    <row r="1989" spans="2:13" ht="12.75">
      <c r="B1989">
        <f t="shared" si="59"/>
        <v>1588.709999999984</v>
      </c>
      <c r="C1989">
        <v>3913.5</v>
      </c>
      <c r="M1989" s="9">
        <f t="shared" si="58"/>
        <v>1.5</v>
      </c>
    </row>
    <row r="1990" spans="2:13" ht="12.75">
      <c r="B1990">
        <f t="shared" si="59"/>
        <v>1588.7199999999839</v>
      </c>
      <c r="C1990">
        <v>3915</v>
      </c>
      <c r="M1990" s="9">
        <f t="shared" si="58"/>
        <v>1.5</v>
      </c>
    </row>
    <row r="1991" spans="2:13" ht="12.75">
      <c r="B1991">
        <f t="shared" si="59"/>
        <v>1588.7299999999839</v>
      </c>
      <c r="C1991">
        <v>3916.5</v>
      </c>
      <c r="M1991" s="9">
        <f t="shared" si="58"/>
        <v>1.5</v>
      </c>
    </row>
    <row r="1992" spans="2:13" ht="12.75">
      <c r="B1992">
        <f t="shared" si="59"/>
        <v>1588.7399999999839</v>
      </c>
      <c r="C1992">
        <v>3918</v>
      </c>
      <c r="M1992" s="9">
        <f t="shared" si="58"/>
        <v>1.5</v>
      </c>
    </row>
    <row r="1993" spans="2:13" ht="12.75">
      <c r="B1993">
        <f t="shared" si="59"/>
        <v>1588.7499999999839</v>
      </c>
      <c r="C1993">
        <v>3919.5</v>
      </c>
      <c r="M1993" s="9">
        <f aca="true" t="shared" si="60" ref="M1993:M2056">C1993-C1992</f>
        <v>1.5</v>
      </c>
    </row>
    <row r="1994" spans="2:13" ht="12.75">
      <c r="B1994">
        <f t="shared" si="59"/>
        <v>1588.7599999999838</v>
      </c>
      <c r="C1994">
        <v>3921</v>
      </c>
      <c r="M1994" s="9">
        <f t="shared" si="60"/>
        <v>1.5</v>
      </c>
    </row>
    <row r="1995" spans="2:13" ht="12.75">
      <c r="B1995">
        <f t="shared" si="59"/>
        <v>1588.7699999999838</v>
      </c>
      <c r="C1995">
        <v>3922.5</v>
      </c>
      <c r="M1995" s="9">
        <f t="shared" si="60"/>
        <v>1.5</v>
      </c>
    </row>
    <row r="1996" spans="2:13" ht="12.75">
      <c r="B1996">
        <f t="shared" si="59"/>
        <v>1588.7799999999838</v>
      </c>
      <c r="C1996">
        <v>3924</v>
      </c>
      <c r="M1996" s="9">
        <f t="shared" si="60"/>
        <v>1.5</v>
      </c>
    </row>
    <row r="1997" spans="2:13" ht="12.75">
      <c r="B1997">
        <f t="shared" si="59"/>
        <v>1588.7899999999838</v>
      </c>
      <c r="C1997">
        <v>3925.5</v>
      </c>
      <c r="M1997" s="9">
        <f t="shared" si="60"/>
        <v>1.5</v>
      </c>
    </row>
    <row r="1998" spans="2:13" ht="12.75">
      <c r="B1998">
        <f t="shared" si="59"/>
        <v>1588.7999999999838</v>
      </c>
      <c r="C1998">
        <v>3927</v>
      </c>
      <c r="D1998">
        <v>3928.5</v>
      </c>
      <c r="E1998">
        <v>3930</v>
      </c>
      <c r="F1998">
        <v>3931.5</v>
      </c>
      <c r="G1998">
        <v>3933</v>
      </c>
      <c r="H1998">
        <v>3934.5</v>
      </c>
      <c r="I1998">
        <v>3936</v>
      </c>
      <c r="J1998">
        <v>3937.5</v>
      </c>
      <c r="K1998">
        <v>3939</v>
      </c>
      <c r="L1998">
        <v>3940.5</v>
      </c>
      <c r="M1998" s="9">
        <f t="shared" si="60"/>
        <v>1.5</v>
      </c>
    </row>
    <row r="1999" spans="2:13" ht="12.75">
      <c r="B1999">
        <f t="shared" si="59"/>
        <v>1588.8099999999838</v>
      </c>
      <c r="C1999">
        <v>3928.5</v>
      </c>
      <c r="M1999" s="9">
        <f t="shared" si="60"/>
        <v>1.5</v>
      </c>
    </row>
    <row r="2000" spans="2:13" ht="12.75">
      <c r="B2000">
        <f t="shared" si="59"/>
        <v>1588.8199999999838</v>
      </c>
      <c r="C2000">
        <v>3930</v>
      </c>
      <c r="M2000" s="9">
        <f t="shared" si="60"/>
        <v>1.5</v>
      </c>
    </row>
    <row r="2001" spans="2:13" ht="12.75">
      <c r="B2001">
        <f t="shared" si="59"/>
        <v>1588.8299999999838</v>
      </c>
      <c r="C2001">
        <v>3931.5</v>
      </c>
      <c r="M2001" s="9">
        <f t="shared" si="60"/>
        <v>1.5</v>
      </c>
    </row>
    <row r="2002" spans="2:13" ht="12.75">
      <c r="B2002">
        <f t="shared" si="59"/>
        <v>1588.8399999999838</v>
      </c>
      <c r="C2002">
        <v>3933</v>
      </c>
      <c r="M2002" s="9">
        <f t="shared" si="60"/>
        <v>1.5</v>
      </c>
    </row>
    <row r="2003" spans="2:13" ht="12.75">
      <c r="B2003">
        <f t="shared" si="59"/>
        <v>1588.8499999999838</v>
      </c>
      <c r="C2003">
        <v>3934.5</v>
      </c>
      <c r="M2003" s="9">
        <f t="shared" si="60"/>
        <v>1.5</v>
      </c>
    </row>
    <row r="2004" spans="2:13" ht="12.75">
      <c r="B2004">
        <f t="shared" si="59"/>
        <v>1588.8599999999838</v>
      </c>
      <c r="C2004">
        <v>3936</v>
      </c>
      <c r="M2004" s="9">
        <f t="shared" si="60"/>
        <v>1.5</v>
      </c>
    </row>
    <row r="2005" spans="2:13" ht="12.75">
      <c r="B2005">
        <f t="shared" si="59"/>
        <v>1588.8699999999837</v>
      </c>
      <c r="C2005">
        <v>3937.5</v>
      </c>
      <c r="M2005" s="9">
        <f t="shared" si="60"/>
        <v>1.5</v>
      </c>
    </row>
    <row r="2006" spans="2:13" ht="12.75">
      <c r="B2006">
        <f t="shared" si="59"/>
        <v>1588.8799999999837</v>
      </c>
      <c r="C2006">
        <v>3939</v>
      </c>
      <c r="M2006" s="9">
        <f t="shared" si="60"/>
        <v>1.5</v>
      </c>
    </row>
    <row r="2007" spans="2:13" ht="12.75">
      <c r="B2007">
        <f t="shared" si="59"/>
        <v>1588.8899999999837</v>
      </c>
      <c r="C2007">
        <v>3940.5</v>
      </c>
      <c r="M2007" s="9">
        <f t="shared" si="60"/>
        <v>1.5</v>
      </c>
    </row>
    <row r="2008" spans="2:13" ht="12.75">
      <c r="B2008">
        <f t="shared" si="59"/>
        <v>1588.8999999999837</v>
      </c>
      <c r="C2008">
        <v>3942</v>
      </c>
      <c r="D2008">
        <v>3943.5</v>
      </c>
      <c r="E2008">
        <v>3945</v>
      </c>
      <c r="F2008">
        <v>3946.5</v>
      </c>
      <c r="G2008">
        <v>3948</v>
      </c>
      <c r="H2008">
        <v>3949.5</v>
      </c>
      <c r="I2008">
        <v>3951</v>
      </c>
      <c r="J2008">
        <v>3952.5</v>
      </c>
      <c r="K2008">
        <v>3954</v>
      </c>
      <c r="L2008">
        <v>3955.5</v>
      </c>
      <c r="M2008" s="9">
        <f t="shared" si="60"/>
        <v>1.5</v>
      </c>
    </row>
    <row r="2009" spans="2:13" ht="12.75">
      <c r="B2009">
        <f t="shared" si="59"/>
        <v>1588.9099999999837</v>
      </c>
      <c r="C2009">
        <v>3943.5</v>
      </c>
      <c r="M2009" s="9">
        <f t="shared" si="60"/>
        <v>1.5</v>
      </c>
    </row>
    <row r="2010" spans="2:13" ht="12.75">
      <c r="B2010">
        <f t="shared" si="59"/>
        <v>1588.9199999999837</v>
      </c>
      <c r="C2010">
        <v>3945</v>
      </c>
      <c r="M2010" s="9">
        <f t="shared" si="60"/>
        <v>1.5</v>
      </c>
    </row>
    <row r="2011" spans="2:13" ht="12.75">
      <c r="B2011">
        <f t="shared" si="59"/>
        <v>1588.9299999999837</v>
      </c>
      <c r="C2011">
        <v>3946.5</v>
      </c>
      <c r="M2011" s="9">
        <f t="shared" si="60"/>
        <v>1.5</v>
      </c>
    </row>
    <row r="2012" spans="2:13" ht="12.75">
      <c r="B2012">
        <f t="shared" si="59"/>
        <v>1588.9399999999837</v>
      </c>
      <c r="C2012">
        <v>3948</v>
      </c>
      <c r="M2012" s="9">
        <f t="shared" si="60"/>
        <v>1.5</v>
      </c>
    </row>
    <row r="2013" spans="2:13" ht="12.75">
      <c r="B2013">
        <f t="shared" si="59"/>
        <v>1588.9499999999837</v>
      </c>
      <c r="C2013">
        <v>3949.5</v>
      </c>
      <c r="M2013" s="9">
        <f t="shared" si="60"/>
        <v>1.5</v>
      </c>
    </row>
    <row r="2014" spans="2:13" ht="12.75">
      <c r="B2014">
        <f t="shared" si="59"/>
        <v>1588.9599999999837</v>
      </c>
      <c r="C2014">
        <v>3951</v>
      </c>
      <c r="M2014" s="9">
        <f t="shared" si="60"/>
        <v>1.5</v>
      </c>
    </row>
    <row r="2015" spans="2:13" ht="12.75">
      <c r="B2015">
        <f t="shared" si="59"/>
        <v>1588.9699999999837</v>
      </c>
      <c r="C2015">
        <v>3952.5</v>
      </c>
      <c r="M2015" s="9">
        <f t="shared" si="60"/>
        <v>1.5</v>
      </c>
    </row>
    <row r="2016" spans="2:13" ht="12.75">
      <c r="B2016">
        <f t="shared" si="59"/>
        <v>1588.9799999999836</v>
      </c>
      <c r="C2016">
        <v>3954</v>
      </c>
      <c r="M2016" s="9">
        <f t="shared" si="60"/>
        <v>1.5</v>
      </c>
    </row>
    <row r="2017" spans="2:13" ht="12.75">
      <c r="B2017">
        <f t="shared" si="59"/>
        <v>1588.9899999999836</v>
      </c>
      <c r="C2017">
        <v>3955.5</v>
      </c>
      <c r="M2017" s="9">
        <f t="shared" si="60"/>
        <v>1.5</v>
      </c>
    </row>
    <row r="2018" spans="2:13" ht="12.75">
      <c r="B2018">
        <f t="shared" si="59"/>
        <v>1588.9999999999836</v>
      </c>
      <c r="C2018">
        <v>3957</v>
      </c>
      <c r="D2018">
        <v>3958.5</v>
      </c>
      <c r="E2018">
        <v>3960</v>
      </c>
      <c r="F2018">
        <v>3961.5</v>
      </c>
      <c r="G2018">
        <v>3963</v>
      </c>
      <c r="H2018">
        <v>3964.5</v>
      </c>
      <c r="I2018">
        <v>3966</v>
      </c>
      <c r="J2018">
        <v>3967.5</v>
      </c>
      <c r="K2018">
        <v>3969</v>
      </c>
      <c r="L2018">
        <v>3970.5</v>
      </c>
      <c r="M2018" s="9">
        <f t="shared" si="60"/>
        <v>1.5</v>
      </c>
    </row>
    <row r="2019" spans="2:13" ht="12.75">
      <c r="B2019">
        <v>1589.1</v>
      </c>
      <c r="C2019">
        <v>3972</v>
      </c>
      <c r="D2019">
        <v>3973.6</v>
      </c>
      <c r="E2019">
        <v>3975.2</v>
      </c>
      <c r="F2019">
        <v>3976.8</v>
      </c>
      <c r="G2019">
        <v>3978.4</v>
      </c>
      <c r="H2019">
        <v>3980</v>
      </c>
      <c r="I2019">
        <v>3981.6</v>
      </c>
      <c r="J2019">
        <v>3983.2</v>
      </c>
      <c r="K2019">
        <v>3984.8</v>
      </c>
      <c r="L2019">
        <v>3986.4</v>
      </c>
      <c r="M2019" s="9">
        <f t="shared" si="60"/>
        <v>15</v>
      </c>
    </row>
    <row r="2020" spans="2:13" ht="12.75">
      <c r="B2020">
        <v>1589.2</v>
      </c>
      <c r="C2020">
        <v>3988</v>
      </c>
      <c r="D2020">
        <v>3989.5</v>
      </c>
      <c r="E2020">
        <v>3991</v>
      </c>
      <c r="F2020">
        <v>3992.5</v>
      </c>
      <c r="G2020">
        <v>3994</v>
      </c>
      <c r="H2020">
        <v>3995.5</v>
      </c>
      <c r="I2020">
        <v>3997</v>
      </c>
      <c r="J2020">
        <v>3998.5</v>
      </c>
      <c r="K2020">
        <v>4000</v>
      </c>
      <c r="L2020">
        <v>4001.5</v>
      </c>
      <c r="M2020" s="9">
        <f t="shared" si="60"/>
        <v>16</v>
      </c>
    </row>
    <row r="2021" spans="2:13" ht="12.75">
      <c r="B2021">
        <v>1589.3</v>
      </c>
      <c r="C2021">
        <v>4003</v>
      </c>
      <c r="D2021">
        <v>4004.5</v>
      </c>
      <c r="E2021">
        <v>4006</v>
      </c>
      <c r="F2021">
        <v>4007.5</v>
      </c>
      <c r="G2021">
        <v>4009</v>
      </c>
      <c r="H2021">
        <v>4010.5</v>
      </c>
      <c r="I2021">
        <v>4012</v>
      </c>
      <c r="J2021">
        <v>4013.5</v>
      </c>
      <c r="K2021">
        <v>4015</v>
      </c>
      <c r="L2021">
        <v>4016.5</v>
      </c>
      <c r="M2021" s="9">
        <f t="shared" si="60"/>
        <v>15</v>
      </c>
    </row>
    <row r="2022" spans="2:13" ht="12.75">
      <c r="B2022">
        <v>1589.4</v>
      </c>
      <c r="C2022">
        <v>4018</v>
      </c>
      <c r="D2022">
        <v>4019.5</v>
      </c>
      <c r="E2022">
        <v>4021</v>
      </c>
      <c r="F2022">
        <v>4022.5</v>
      </c>
      <c r="G2022">
        <v>4024</v>
      </c>
      <c r="H2022">
        <v>4025.5</v>
      </c>
      <c r="I2022">
        <v>4027</v>
      </c>
      <c r="J2022">
        <v>4028.5</v>
      </c>
      <c r="K2022">
        <v>4030</v>
      </c>
      <c r="L2022">
        <v>4031.5</v>
      </c>
      <c r="M2022" s="9">
        <f t="shared" si="60"/>
        <v>15</v>
      </c>
    </row>
    <row r="2023" spans="2:13" ht="12.75">
      <c r="B2023">
        <v>1589.5</v>
      </c>
      <c r="C2023">
        <v>4033</v>
      </c>
      <c r="D2023">
        <v>4034.5</v>
      </c>
      <c r="E2023">
        <v>4036</v>
      </c>
      <c r="F2023">
        <v>4037.5</v>
      </c>
      <c r="G2023">
        <v>4039</v>
      </c>
      <c r="H2023">
        <v>4040.5</v>
      </c>
      <c r="I2023">
        <v>4042</v>
      </c>
      <c r="J2023">
        <v>4043.5</v>
      </c>
      <c r="K2023">
        <v>4045</v>
      </c>
      <c r="L2023">
        <v>4046.5</v>
      </c>
      <c r="M2023" s="9">
        <f t="shared" si="60"/>
        <v>15</v>
      </c>
    </row>
    <row r="2024" spans="2:13" ht="12.75">
      <c r="B2024">
        <v>1589.6</v>
      </c>
      <c r="C2024">
        <v>4048</v>
      </c>
      <c r="D2024">
        <v>4049.5</v>
      </c>
      <c r="E2024">
        <v>4051</v>
      </c>
      <c r="F2024">
        <v>4052.5</v>
      </c>
      <c r="G2024">
        <v>4054</v>
      </c>
      <c r="H2024">
        <v>4055.5</v>
      </c>
      <c r="I2024">
        <v>4057</v>
      </c>
      <c r="J2024">
        <v>4058.5</v>
      </c>
      <c r="K2024">
        <v>4060</v>
      </c>
      <c r="L2024">
        <v>4061.5</v>
      </c>
      <c r="M2024" s="9">
        <f t="shared" si="60"/>
        <v>15</v>
      </c>
    </row>
    <row r="2025" spans="2:13" ht="12.75">
      <c r="B2025">
        <v>1589.7</v>
      </c>
      <c r="C2025">
        <v>4063</v>
      </c>
      <c r="D2025">
        <v>4064.6</v>
      </c>
      <c r="E2025">
        <v>4066.2</v>
      </c>
      <c r="F2025">
        <v>4067.8</v>
      </c>
      <c r="G2025">
        <v>4069.4</v>
      </c>
      <c r="H2025">
        <v>4071</v>
      </c>
      <c r="I2025">
        <v>4072.6</v>
      </c>
      <c r="J2025">
        <v>4074.2</v>
      </c>
      <c r="K2025">
        <v>4075.8</v>
      </c>
      <c r="L2025">
        <v>4077.4</v>
      </c>
      <c r="M2025" s="9">
        <f t="shared" si="60"/>
        <v>15</v>
      </c>
    </row>
    <row r="2026" spans="2:13" ht="12.75">
      <c r="B2026">
        <v>1589.8</v>
      </c>
      <c r="C2026">
        <v>4079</v>
      </c>
      <c r="D2026">
        <v>4080.5</v>
      </c>
      <c r="E2026">
        <v>4082</v>
      </c>
      <c r="F2026">
        <v>4083.5</v>
      </c>
      <c r="G2026">
        <v>4085</v>
      </c>
      <c r="H2026">
        <v>4086.5</v>
      </c>
      <c r="I2026">
        <v>4088</v>
      </c>
      <c r="J2026">
        <v>4089.5</v>
      </c>
      <c r="K2026">
        <v>4091</v>
      </c>
      <c r="L2026">
        <v>4092.5</v>
      </c>
      <c r="M2026" s="9">
        <f t="shared" si="60"/>
        <v>16</v>
      </c>
    </row>
    <row r="2027" spans="2:13" ht="12.75">
      <c r="B2027">
        <v>1589.9</v>
      </c>
      <c r="C2027">
        <v>4094</v>
      </c>
      <c r="D2027">
        <v>4095.5</v>
      </c>
      <c r="E2027">
        <v>4097</v>
      </c>
      <c r="F2027">
        <v>4098.5</v>
      </c>
      <c r="G2027">
        <v>4100</v>
      </c>
      <c r="H2027">
        <v>4101.5</v>
      </c>
      <c r="I2027">
        <v>4103</v>
      </c>
      <c r="J2027">
        <v>4104.5</v>
      </c>
      <c r="K2027">
        <v>4106</v>
      </c>
      <c r="L2027">
        <v>4107.5</v>
      </c>
      <c r="M2027" s="9">
        <f t="shared" si="60"/>
        <v>15</v>
      </c>
    </row>
    <row r="2028" spans="2:13" ht="12.75">
      <c r="B2028">
        <v>1590</v>
      </c>
      <c r="C2028">
        <v>4109</v>
      </c>
      <c r="D2028">
        <v>4110.7</v>
      </c>
      <c r="E2028">
        <v>4112.4</v>
      </c>
      <c r="F2028">
        <v>4114.1</v>
      </c>
      <c r="G2028">
        <v>4115.8</v>
      </c>
      <c r="H2028">
        <v>4117.5</v>
      </c>
      <c r="I2028">
        <v>4119.2</v>
      </c>
      <c r="J2028">
        <v>4120.9</v>
      </c>
      <c r="K2028">
        <v>4122.6</v>
      </c>
      <c r="L2028">
        <v>4124.3</v>
      </c>
      <c r="M2028" s="9">
        <f t="shared" si="60"/>
        <v>15</v>
      </c>
    </row>
    <row r="2029" spans="2:13" ht="12.75">
      <c r="B2029">
        <v>1590.1</v>
      </c>
      <c r="C2029">
        <v>4126</v>
      </c>
      <c r="D2029">
        <v>4127.8</v>
      </c>
      <c r="E2029">
        <v>4129.6</v>
      </c>
      <c r="F2029">
        <v>4131.4</v>
      </c>
      <c r="G2029">
        <v>4133.2</v>
      </c>
      <c r="H2029">
        <v>4135</v>
      </c>
      <c r="I2029">
        <v>4136.8</v>
      </c>
      <c r="J2029">
        <v>4138.6</v>
      </c>
      <c r="K2029">
        <v>4140.4</v>
      </c>
      <c r="L2029">
        <v>4142.2</v>
      </c>
      <c r="M2029" s="9">
        <f t="shared" si="60"/>
        <v>17</v>
      </c>
    </row>
    <row r="2030" spans="2:13" ht="12.75">
      <c r="B2030">
        <v>1590.2</v>
      </c>
      <c r="C2030">
        <v>4144</v>
      </c>
      <c r="D2030">
        <v>4145.7</v>
      </c>
      <c r="E2030">
        <v>4147.4</v>
      </c>
      <c r="F2030">
        <v>4149.1</v>
      </c>
      <c r="G2030">
        <v>4150.8</v>
      </c>
      <c r="H2030">
        <v>4152.5</v>
      </c>
      <c r="I2030">
        <v>4154.2</v>
      </c>
      <c r="J2030">
        <v>4155.9</v>
      </c>
      <c r="K2030">
        <v>4157.6</v>
      </c>
      <c r="L2030">
        <v>4159.3</v>
      </c>
      <c r="M2030" s="9">
        <f t="shared" si="60"/>
        <v>18</v>
      </c>
    </row>
    <row r="2031" spans="2:13" ht="12.75">
      <c r="B2031">
        <v>1590.3</v>
      </c>
      <c r="C2031">
        <v>4161</v>
      </c>
      <c r="D2031">
        <v>4162.7</v>
      </c>
      <c r="E2031">
        <v>4164.4</v>
      </c>
      <c r="F2031">
        <v>4166.1</v>
      </c>
      <c r="G2031">
        <v>4167.8</v>
      </c>
      <c r="H2031">
        <v>4169.5</v>
      </c>
      <c r="I2031">
        <v>4171.2</v>
      </c>
      <c r="J2031">
        <v>4172.9</v>
      </c>
      <c r="K2031">
        <v>4174.6</v>
      </c>
      <c r="L2031">
        <v>4176.3</v>
      </c>
      <c r="M2031" s="9">
        <f t="shared" si="60"/>
        <v>17</v>
      </c>
    </row>
    <row r="2032" spans="2:13" ht="12.75">
      <c r="B2032">
        <v>1590.4</v>
      </c>
      <c r="C2032">
        <v>4178</v>
      </c>
      <c r="D2032">
        <v>4179.8</v>
      </c>
      <c r="E2032">
        <v>4181.6</v>
      </c>
      <c r="F2032">
        <v>4183.4</v>
      </c>
      <c r="G2032">
        <v>4185.2</v>
      </c>
      <c r="H2032">
        <v>4187</v>
      </c>
      <c r="I2032">
        <v>4188.8</v>
      </c>
      <c r="J2032">
        <v>4190.6</v>
      </c>
      <c r="K2032">
        <v>4192.4</v>
      </c>
      <c r="L2032">
        <v>4194.2</v>
      </c>
      <c r="M2032" s="9">
        <f t="shared" si="60"/>
        <v>17</v>
      </c>
    </row>
    <row r="2033" spans="2:13" ht="12.75">
      <c r="B2033">
        <v>1590.5</v>
      </c>
      <c r="C2033">
        <v>4196</v>
      </c>
      <c r="D2033">
        <v>4197.7</v>
      </c>
      <c r="E2033">
        <v>4199.4</v>
      </c>
      <c r="F2033">
        <v>4201.1</v>
      </c>
      <c r="G2033">
        <v>4202.8</v>
      </c>
      <c r="H2033">
        <v>4204.5</v>
      </c>
      <c r="I2033">
        <v>4206.2</v>
      </c>
      <c r="J2033">
        <v>4207.9</v>
      </c>
      <c r="K2033">
        <v>4209.6</v>
      </c>
      <c r="L2033">
        <v>4211.3</v>
      </c>
      <c r="M2033" s="9">
        <f t="shared" si="60"/>
        <v>18</v>
      </c>
    </row>
    <row r="2034" spans="2:13" ht="12.75">
      <c r="B2034">
        <v>1590.6</v>
      </c>
      <c r="C2034">
        <v>4213</v>
      </c>
      <c r="D2034">
        <v>4214.7</v>
      </c>
      <c r="E2034">
        <v>4216.4</v>
      </c>
      <c r="F2034">
        <v>4218.1</v>
      </c>
      <c r="G2034">
        <v>4219.8</v>
      </c>
      <c r="H2034">
        <v>4221.5</v>
      </c>
      <c r="I2034">
        <v>4223.2</v>
      </c>
      <c r="J2034">
        <v>4224.9</v>
      </c>
      <c r="K2034">
        <v>4226.6</v>
      </c>
      <c r="L2034">
        <v>4228.3</v>
      </c>
      <c r="M2034" s="9">
        <f t="shared" si="60"/>
        <v>17</v>
      </c>
    </row>
    <row r="2035" spans="2:13" ht="12.75">
      <c r="B2035">
        <v>1590.7</v>
      </c>
      <c r="C2035">
        <v>4230</v>
      </c>
      <c r="D2035">
        <v>4231.8</v>
      </c>
      <c r="E2035">
        <v>4233.6</v>
      </c>
      <c r="F2035">
        <v>4235.4</v>
      </c>
      <c r="G2035">
        <v>4237.2</v>
      </c>
      <c r="H2035">
        <v>4239</v>
      </c>
      <c r="I2035">
        <v>4240.8</v>
      </c>
      <c r="J2035">
        <v>4242.6</v>
      </c>
      <c r="K2035">
        <v>4244.4</v>
      </c>
      <c r="L2035">
        <v>4246.2</v>
      </c>
      <c r="M2035" s="9">
        <f t="shared" si="60"/>
        <v>17</v>
      </c>
    </row>
    <row r="2036" spans="2:13" ht="12.75">
      <c r="B2036">
        <v>1590.8</v>
      </c>
      <c r="C2036">
        <v>4248</v>
      </c>
      <c r="D2036">
        <v>4249.7</v>
      </c>
      <c r="E2036">
        <v>4251.4</v>
      </c>
      <c r="F2036">
        <v>4253.1</v>
      </c>
      <c r="G2036">
        <v>4254.8</v>
      </c>
      <c r="H2036">
        <v>4256.5</v>
      </c>
      <c r="I2036">
        <v>4258.2</v>
      </c>
      <c r="J2036">
        <v>4259.9</v>
      </c>
      <c r="K2036">
        <v>4261.6</v>
      </c>
      <c r="L2036">
        <v>4263.3</v>
      </c>
      <c r="M2036" s="9">
        <f t="shared" si="60"/>
        <v>18</v>
      </c>
    </row>
    <row r="2037" spans="2:13" ht="12.75">
      <c r="B2037">
        <v>1590.9</v>
      </c>
      <c r="C2037">
        <v>4265</v>
      </c>
      <c r="D2037">
        <v>4266.7</v>
      </c>
      <c r="E2037">
        <v>4268.4</v>
      </c>
      <c r="F2037">
        <v>4270.1</v>
      </c>
      <c r="G2037">
        <v>4271.8</v>
      </c>
      <c r="H2037">
        <v>4273.5</v>
      </c>
      <c r="I2037">
        <v>4275.2</v>
      </c>
      <c r="J2037">
        <v>4276.9</v>
      </c>
      <c r="K2037">
        <v>4278.6</v>
      </c>
      <c r="L2037">
        <v>4280.3</v>
      </c>
      <c r="M2037" s="9">
        <f t="shared" si="60"/>
        <v>17</v>
      </c>
    </row>
    <row r="2038" spans="2:13" ht="12.75">
      <c r="B2038">
        <v>1591</v>
      </c>
      <c r="C2038">
        <v>4282</v>
      </c>
      <c r="D2038">
        <v>4283.8</v>
      </c>
      <c r="E2038">
        <v>4285.6</v>
      </c>
      <c r="F2038">
        <v>4287.4</v>
      </c>
      <c r="G2038">
        <v>4289.2</v>
      </c>
      <c r="H2038">
        <v>4291</v>
      </c>
      <c r="I2038">
        <v>4292.8</v>
      </c>
      <c r="J2038">
        <v>4294.6</v>
      </c>
      <c r="K2038">
        <v>4296.4</v>
      </c>
      <c r="L2038">
        <v>4298.2</v>
      </c>
      <c r="M2038" s="9">
        <f t="shared" si="60"/>
        <v>17</v>
      </c>
    </row>
    <row r="2039" spans="2:13" ht="12.75">
      <c r="B2039">
        <v>1591.1</v>
      </c>
      <c r="C2039">
        <v>4300</v>
      </c>
      <c r="D2039">
        <v>4301.7</v>
      </c>
      <c r="E2039">
        <v>4303.4</v>
      </c>
      <c r="F2039">
        <v>4305.1</v>
      </c>
      <c r="G2039">
        <v>4306.8</v>
      </c>
      <c r="H2039">
        <v>4308.5</v>
      </c>
      <c r="I2039">
        <v>4310.2</v>
      </c>
      <c r="J2039">
        <v>4311.9</v>
      </c>
      <c r="K2039">
        <v>4313.6</v>
      </c>
      <c r="L2039">
        <v>4315.3</v>
      </c>
      <c r="M2039" s="9">
        <f t="shared" si="60"/>
        <v>18</v>
      </c>
    </row>
    <row r="2040" spans="2:13" ht="12.75">
      <c r="B2040">
        <v>1591.2</v>
      </c>
      <c r="C2040">
        <v>4317</v>
      </c>
      <c r="D2040">
        <v>4318.7</v>
      </c>
      <c r="E2040">
        <v>4320.4</v>
      </c>
      <c r="F2040">
        <v>4322.1</v>
      </c>
      <c r="G2040">
        <v>4323.8</v>
      </c>
      <c r="H2040">
        <v>4325.5</v>
      </c>
      <c r="I2040">
        <v>4327.2</v>
      </c>
      <c r="J2040">
        <v>4328.9</v>
      </c>
      <c r="K2040">
        <v>4330.6</v>
      </c>
      <c r="L2040">
        <v>4332.3</v>
      </c>
      <c r="M2040" s="9">
        <f t="shared" si="60"/>
        <v>17</v>
      </c>
    </row>
    <row r="2041" spans="2:13" ht="12.75">
      <c r="B2041">
        <v>1591.3</v>
      </c>
      <c r="C2041">
        <v>4334</v>
      </c>
      <c r="D2041">
        <v>4335.8</v>
      </c>
      <c r="E2041">
        <v>4337.6</v>
      </c>
      <c r="F2041">
        <v>4339.4</v>
      </c>
      <c r="G2041">
        <v>4341.2</v>
      </c>
      <c r="H2041">
        <v>4343</v>
      </c>
      <c r="I2041">
        <v>4344.8</v>
      </c>
      <c r="J2041">
        <v>4346.6</v>
      </c>
      <c r="K2041">
        <v>4348.4</v>
      </c>
      <c r="L2041">
        <v>4350.2</v>
      </c>
      <c r="M2041" s="9">
        <f t="shared" si="60"/>
        <v>17</v>
      </c>
    </row>
    <row r="2042" spans="2:13" ht="12.75">
      <c r="B2042">
        <v>1591.4</v>
      </c>
      <c r="C2042">
        <v>4352</v>
      </c>
      <c r="D2042">
        <v>4353.7</v>
      </c>
      <c r="E2042">
        <v>4355.4</v>
      </c>
      <c r="F2042">
        <v>4357.1</v>
      </c>
      <c r="G2042">
        <v>4358.8</v>
      </c>
      <c r="H2042">
        <v>4360.5</v>
      </c>
      <c r="I2042">
        <v>4362.2</v>
      </c>
      <c r="J2042">
        <v>4363.9</v>
      </c>
      <c r="K2042">
        <v>4365.6</v>
      </c>
      <c r="L2042">
        <v>4367.3</v>
      </c>
      <c r="M2042" s="9">
        <f t="shared" si="60"/>
        <v>18</v>
      </c>
    </row>
    <row r="2043" spans="2:13" ht="12.75">
      <c r="B2043">
        <v>1591.5</v>
      </c>
      <c r="C2043">
        <v>4369</v>
      </c>
      <c r="D2043">
        <v>4370.7</v>
      </c>
      <c r="E2043">
        <v>4372.4</v>
      </c>
      <c r="F2043">
        <v>4374.1</v>
      </c>
      <c r="G2043">
        <v>4375.8</v>
      </c>
      <c r="H2043">
        <v>4377.5</v>
      </c>
      <c r="I2043">
        <v>4379.2</v>
      </c>
      <c r="J2043">
        <v>4380.9</v>
      </c>
      <c r="K2043">
        <v>4382.6</v>
      </c>
      <c r="L2043">
        <v>4384.3</v>
      </c>
      <c r="M2043" s="9">
        <f t="shared" si="60"/>
        <v>17</v>
      </c>
    </row>
    <row r="2044" spans="2:13" ht="12.75">
      <c r="B2044">
        <v>1591.6</v>
      </c>
      <c r="C2044">
        <v>4386</v>
      </c>
      <c r="D2044">
        <v>4387.8</v>
      </c>
      <c r="E2044">
        <v>4389.6</v>
      </c>
      <c r="F2044">
        <v>4391.4</v>
      </c>
      <c r="G2044">
        <v>4393.2</v>
      </c>
      <c r="H2044">
        <v>4395</v>
      </c>
      <c r="I2044">
        <v>4396.8</v>
      </c>
      <c r="J2044">
        <v>4398.6</v>
      </c>
      <c r="K2044">
        <v>4400.4</v>
      </c>
      <c r="L2044">
        <v>4402.2</v>
      </c>
      <c r="M2044" s="9">
        <f t="shared" si="60"/>
        <v>17</v>
      </c>
    </row>
    <row r="2045" spans="2:13" ht="12.75">
      <c r="B2045">
        <v>1591.7</v>
      </c>
      <c r="C2045">
        <v>4404</v>
      </c>
      <c r="D2045">
        <v>4405.7</v>
      </c>
      <c r="E2045">
        <v>4407.4</v>
      </c>
      <c r="F2045">
        <v>4409.1</v>
      </c>
      <c r="G2045">
        <v>4410.8</v>
      </c>
      <c r="H2045">
        <v>4412.5</v>
      </c>
      <c r="I2045">
        <v>4414.2</v>
      </c>
      <c r="J2045">
        <v>4415.9</v>
      </c>
      <c r="K2045">
        <v>4417.6</v>
      </c>
      <c r="L2045">
        <v>4419.3</v>
      </c>
      <c r="M2045" s="9">
        <f t="shared" si="60"/>
        <v>18</v>
      </c>
    </row>
    <row r="2046" spans="2:13" ht="12.75">
      <c r="B2046">
        <v>1591.8</v>
      </c>
      <c r="C2046">
        <v>4421</v>
      </c>
      <c r="D2046">
        <v>4422.7</v>
      </c>
      <c r="E2046">
        <v>4424.4</v>
      </c>
      <c r="F2046">
        <v>4426.1</v>
      </c>
      <c r="G2046">
        <v>4427.8</v>
      </c>
      <c r="H2046">
        <v>4429.5</v>
      </c>
      <c r="I2046">
        <v>4431.2</v>
      </c>
      <c r="J2046">
        <v>4432.9</v>
      </c>
      <c r="K2046">
        <v>4434.6</v>
      </c>
      <c r="L2046">
        <v>4436.3</v>
      </c>
      <c r="M2046" s="9">
        <f t="shared" si="60"/>
        <v>17</v>
      </c>
    </row>
    <row r="2047" spans="2:13" ht="12.75">
      <c r="B2047">
        <v>1591.9</v>
      </c>
      <c r="C2047">
        <v>4438</v>
      </c>
      <c r="D2047">
        <v>4439.8</v>
      </c>
      <c r="E2047">
        <v>4441.6</v>
      </c>
      <c r="F2047">
        <v>4443.4</v>
      </c>
      <c r="G2047">
        <v>4445.2</v>
      </c>
      <c r="H2047">
        <v>4447</v>
      </c>
      <c r="I2047">
        <v>4448.8</v>
      </c>
      <c r="J2047">
        <v>4450.6</v>
      </c>
      <c r="K2047">
        <v>4452.4</v>
      </c>
      <c r="L2047">
        <v>4454.2</v>
      </c>
      <c r="M2047" s="9">
        <f t="shared" si="60"/>
        <v>17</v>
      </c>
    </row>
    <row r="2048" spans="2:13" ht="12.75">
      <c r="B2048">
        <v>1592</v>
      </c>
      <c r="C2048">
        <v>4456</v>
      </c>
      <c r="D2048">
        <v>4457.7</v>
      </c>
      <c r="E2048">
        <v>4459.4</v>
      </c>
      <c r="F2048">
        <v>4461.1</v>
      </c>
      <c r="G2048">
        <v>4462.8</v>
      </c>
      <c r="H2048">
        <v>4464.5</v>
      </c>
      <c r="I2048">
        <v>4466.2</v>
      </c>
      <c r="J2048">
        <v>4467.9</v>
      </c>
      <c r="K2048">
        <v>4469.6</v>
      </c>
      <c r="L2048">
        <v>4471.3</v>
      </c>
      <c r="M2048" s="9">
        <f t="shared" si="60"/>
        <v>18</v>
      </c>
    </row>
    <row r="2049" spans="2:13" ht="12.75">
      <c r="B2049">
        <v>1592.1</v>
      </c>
      <c r="C2049">
        <v>4473</v>
      </c>
      <c r="D2049">
        <v>4474.7</v>
      </c>
      <c r="E2049">
        <v>4476.4</v>
      </c>
      <c r="F2049">
        <v>4478.1</v>
      </c>
      <c r="G2049">
        <v>4479.8</v>
      </c>
      <c r="H2049">
        <v>4481.5</v>
      </c>
      <c r="I2049">
        <v>4483.2</v>
      </c>
      <c r="J2049">
        <v>4484.9</v>
      </c>
      <c r="K2049">
        <v>4486.6</v>
      </c>
      <c r="L2049">
        <v>4488.3</v>
      </c>
      <c r="M2049" s="9">
        <f t="shared" si="60"/>
        <v>17</v>
      </c>
    </row>
    <row r="2050" spans="2:13" ht="12.75">
      <c r="B2050">
        <v>1592.2</v>
      </c>
      <c r="C2050">
        <v>4490</v>
      </c>
      <c r="D2050">
        <v>4491.8</v>
      </c>
      <c r="E2050">
        <v>4493.6</v>
      </c>
      <c r="F2050">
        <v>4495.4</v>
      </c>
      <c r="G2050">
        <v>4497.2</v>
      </c>
      <c r="H2050">
        <v>4499</v>
      </c>
      <c r="I2050">
        <v>4500.8</v>
      </c>
      <c r="J2050">
        <v>4502.6</v>
      </c>
      <c r="K2050">
        <v>4504.4</v>
      </c>
      <c r="L2050">
        <v>4506.2</v>
      </c>
      <c r="M2050" s="9">
        <f t="shared" si="60"/>
        <v>17</v>
      </c>
    </row>
    <row r="2051" spans="2:13" ht="12.75">
      <c r="B2051">
        <v>1592.3</v>
      </c>
      <c r="C2051">
        <v>4508</v>
      </c>
      <c r="D2051">
        <v>4509.7</v>
      </c>
      <c r="E2051">
        <v>4511.4</v>
      </c>
      <c r="F2051">
        <v>4513.1</v>
      </c>
      <c r="G2051">
        <v>4514.8</v>
      </c>
      <c r="H2051">
        <v>4516.5</v>
      </c>
      <c r="I2051">
        <v>4518.2</v>
      </c>
      <c r="J2051">
        <v>4519.9</v>
      </c>
      <c r="K2051">
        <v>4521.6</v>
      </c>
      <c r="L2051">
        <v>4523.3</v>
      </c>
      <c r="M2051" s="9">
        <f t="shared" si="60"/>
        <v>18</v>
      </c>
    </row>
    <row r="2052" spans="2:13" ht="12.75">
      <c r="B2052">
        <v>1592.4</v>
      </c>
      <c r="C2052">
        <v>4525</v>
      </c>
      <c r="D2052">
        <v>4526.8</v>
      </c>
      <c r="E2052">
        <v>4528.6</v>
      </c>
      <c r="F2052">
        <v>4530.4</v>
      </c>
      <c r="G2052">
        <v>4532.2</v>
      </c>
      <c r="H2052">
        <v>4534</v>
      </c>
      <c r="I2052">
        <v>4535.8</v>
      </c>
      <c r="J2052">
        <v>4537.6</v>
      </c>
      <c r="K2052">
        <v>4539.4</v>
      </c>
      <c r="L2052">
        <v>4541.2</v>
      </c>
      <c r="M2052" s="9">
        <f t="shared" si="60"/>
        <v>17</v>
      </c>
    </row>
    <row r="2053" spans="2:13" ht="12.75">
      <c r="B2053">
        <v>1592.5</v>
      </c>
      <c r="C2053">
        <v>4543</v>
      </c>
      <c r="D2053">
        <v>4544.7</v>
      </c>
      <c r="E2053">
        <v>4546.4</v>
      </c>
      <c r="F2053">
        <v>4548.1</v>
      </c>
      <c r="G2053">
        <v>4549.8</v>
      </c>
      <c r="H2053">
        <v>4551.5</v>
      </c>
      <c r="I2053">
        <v>4553.2</v>
      </c>
      <c r="J2053">
        <v>4554.9</v>
      </c>
      <c r="K2053">
        <v>4556.6</v>
      </c>
      <c r="L2053">
        <v>4558.3</v>
      </c>
      <c r="M2053" s="9">
        <f t="shared" si="60"/>
        <v>18</v>
      </c>
    </row>
    <row r="2054" spans="2:13" ht="12.75">
      <c r="B2054">
        <v>1592.6</v>
      </c>
      <c r="C2054">
        <v>4560</v>
      </c>
      <c r="D2054">
        <v>4561.7</v>
      </c>
      <c r="E2054">
        <v>4563.4</v>
      </c>
      <c r="F2054">
        <v>4565.1</v>
      </c>
      <c r="G2054">
        <v>4566.8</v>
      </c>
      <c r="H2054">
        <v>4568.5</v>
      </c>
      <c r="I2054">
        <v>4570.2</v>
      </c>
      <c r="J2054">
        <v>4571.9</v>
      </c>
      <c r="K2054">
        <v>4573.6</v>
      </c>
      <c r="L2054">
        <v>4575.3</v>
      </c>
      <c r="M2054" s="9">
        <f t="shared" si="60"/>
        <v>17</v>
      </c>
    </row>
    <row r="2055" spans="2:13" ht="12.75">
      <c r="B2055">
        <v>1592.7</v>
      </c>
      <c r="C2055">
        <v>4577</v>
      </c>
      <c r="D2055">
        <v>4578.8</v>
      </c>
      <c r="E2055">
        <v>4580.6</v>
      </c>
      <c r="F2055">
        <v>4582.4</v>
      </c>
      <c r="G2055">
        <v>4584.2</v>
      </c>
      <c r="H2055">
        <v>4586</v>
      </c>
      <c r="I2055">
        <v>4587.8</v>
      </c>
      <c r="J2055">
        <v>4589.6</v>
      </c>
      <c r="K2055">
        <v>4591.4</v>
      </c>
      <c r="L2055">
        <v>4593.2</v>
      </c>
      <c r="M2055" s="9">
        <f t="shared" si="60"/>
        <v>17</v>
      </c>
    </row>
    <row r="2056" spans="2:13" ht="12.75">
      <c r="B2056">
        <v>1592.8</v>
      </c>
      <c r="C2056">
        <v>4595</v>
      </c>
      <c r="D2056">
        <v>4596.7</v>
      </c>
      <c r="E2056">
        <v>4598.4</v>
      </c>
      <c r="F2056">
        <v>4600.1</v>
      </c>
      <c r="G2056">
        <v>4601.8</v>
      </c>
      <c r="H2056">
        <v>4603.5</v>
      </c>
      <c r="I2056">
        <v>4605.2</v>
      </c>
      <c r="J2056">
        <v>4606.9</v>
      </c>
      <c r="K2056">
        <v>4608.6</v>
      </c>
      <c r="L2056">
        <v>4610.3</v>
      </c>
      <c r="M2056" s="9">
        <f t="shared" si="60"/>
        <v>18</v>
      </c>
    </row>
    <row r="2057" spans="2:13" ht="12.75">
      <c r="B2057">
        <v>1592.9</v>
      </c>
      <c r="C2057">
        <v>4612</v>
      </c>
      <c r="D2057">
        <v>4613.7</v>
      </c>
      <c r="E2057">
        <v>4615.4</v>
      </c>
      <c r="F2057">
        <v>4617.1</v>
      </c>
      <c r="G2057">
        <v>4618.8</v>
      </c>
      <c r="H2057">
        <v>4620.5</v>
      </c>
      <c r="I2057">
        <v>4622.2</v>
      </c>
      <c r="J2057">
        <v>4623.9</v>
      </c>
      <c r="K2057">
        <v>4625.6</v>
      </c>
      <c r="L2057">
        <v>4627.3</v>
      </c>
      <c r="M2057" s="9">
        <f aca="true" t="shared" si="61" ref="M2057:M2120">C2057-C2056</f>
        <v>17</v>
      </c>
    </row>
    <row r="2058" spans="2:13" ht="12.75">
      <c r="B2058">
        <v>1593</v>
      </c>
      <c r="C2058">
        <v>4629</v>
      </c>
      <c r="D2058">
        <v>4630.8</v>
      </c>
      <c r="E2058">
        <v>4632.6</v>
      </c>
      <c r="F2058">
        <v>4634.4</v>
      </c>
      <c r="G2058">
        <v>4636.2</v>
      </c>
      <c r="H2058">
        <v>4638</v>
      </c>
      <c r="I2058">
        <v>4639.8</v>
      </c>
      <c r="J2058">
        <v>4641.6</v>
      </c>
      <c r="K2058">
        <v>4643.4</v>
      </c>
      <c r="L2058">
        <v>4645.2</v>
      </c>
      <c r="M2058" s="9">
        <f t="shared" si="61"/>
        <v>17</v>
      </c>
    </row>
    <row r="2059" spans="2:13" ht="12.75">
      <c r="B2059">
        <v>1593.1</v>
      </c>
      <c r="C2059">
        <v>4647</v>
      </c>
      <c r="D2059">
        <v>4648.7</v>
      </c>
      <c r="E2059">
        <v>4650.4</v>
      </c>
      <c r="F2059">
        <v>4652.1</v>
      </c>
      <c r="G2059">
        <v>4653.8</v>
      </c>
      <c r="H2059">
        <v>4655.5</v>
      </c>
      <c r="I2059">
        <v>4657.2</v>
      </c>
      <c r="J2059">
        <v>4658.9</v>
      </c>
      <c r="K2059">
        <v>4660.6</v>
      </c>
      <c r="L2059">
        <v>4662.3</v>
      </c>
      <c r="M2059" s="9">
        <f t="shared" si="61"/>
        <v>18</v>
      </c>
    </row>
    <row r="2060" spans="2:13" ht="12.75">
      <c r="B2060">
        <v>1593.2</v>
      </c>
      <c r="C2060">
        <v>4664</v>
      </c>
      <c r="D2060">
        <v>4665.7</v>
      </c>
      <c r="E2060">
        <v>4667.4</v>
      </c>
      <c r="F2060">
        <v>4669.1</v>
      </c>
      <c r="G2060">
        <v>4670.8</v>
      </c>
      <c r="H2060">
        <v>4672.5</v>
      </c>
      <c r="I2060">
        <v>4674.2</v>
      </c>
      <c r="J2060">
        <v>4675.9</v>
      </c>
      <c r="K2060">
        <v>4677.6</v>
      </c>
      <c r="L2060">
        <v>4679.3</v>
      </c>
      <c r="M2060" s="9">
        <f t="shared" si="61"/>
        <v>17</v>
      </c>
    </row>
    <row r="2061" spans="2:13" ht="12.75">
      <c r="B2061">
        <v>1593.3</v>
      </c>
      <c r="C2061">
        <v>4681</v>
      </c>
      <c r="D2061">
        <v>4682.8</v>
      </c>
      <c r="E2061">
        <v>4684.6</v>
      </c>
      <c r="F2061">
        <v>4686.4</v>
      </c>
      <c r="G2061">
        <v>4688.2</v>
      </c>
      <c r="H2061">
        <v>4690</v>
      </c>
      <c r="I2061">
        <v>4691.8</v>
      </c>
      <c r="J2061">
        <v>4693.6</v>
      </c>
      <c r="K2061">
        <v>4695.4</v>
      </c>
      <c r="L2061">
        <v>4697.2</v>
      </c>
      <c r="M2061" s="9">
        <f t="shared" si="61"/>
        <v>17</v>
      </c>
    </row>
    <row r="2062" spans="2:13" ht="12.75">
      <c r="B2062">
        <v>1593.4</v>
      </c>
      <c r="C2062">
        <v>4699</v>
      </c>
      <c r="D2062">
        <v>4700.7</v>
      </c>
      <c r="E2062">
        <v>4702.4</v>
      </c>
      <c r="F2062">
        <v>4704.1</v>
      </c>
      <c r="G2062">
        <v>4705.8</v>
      </c>
      <c r="H2062">
        <v>4707.5</v>
      </c>
      <c r="I2062">
        <v>4709.2</v>
      </c>
      <c r="J2062">
        <v>4710.9</v>
      </c>
      <c r="K2062">
        <v>4712.6</v>
      </c>
      <c r="L2062">
        <v>4714.3</v>
      </c>
      <c r="M2062" s="9">
        <f t="shared" si="61"/>
        <v>18</v>
      </c>
    </row>
    <row r="2063" spans="2:13" ht="12.75">
      <c r="B2063">
        <v>1593.5</v>
      </c>
      <c r="C2063">
        <v>4716</v>
      </c>
      <c r="D2063">
        <v>4717.7</v>
      </c>
      <c r="E2063">
        <v>4719.4</v>
      </c>
      <c r="F2063">
        <v>4721.1</v>
      </c>
      <c r="G2063">
        <v>4722.8</v>
      </c>
      <c r="H2063">
        <v>4724.5</v>
      </c>
      <c r="I2063">
        <v>4726.2</v>
      </c>
      <c r="J2063">
        <v>4727.9</v>
      </c>
      <c r="K2063">
        <v>4729.6</v>
      </c>
      <c r="L2063">
        <v>4731.3</v>
      </c>
      <c r="M2063" s="9">
        <f t="shared" si="61"/>
        <v>17</v>
      </c>
    </row>
    <row r="2064" spans="2:13" ht="12.75">
      <c r="B2064">
        <v>1593.6</v>
      </c>
      <c r="C2064">
        <v>4733</v>
      </c>
      <c r="D2064">
        <v>4734.8</v>
      </c>
      <c r="E2064">
        <v>4736.6</v>
      </c>
      <c r="F2064">
        <v>4738.4</v>
      </c>
      <c r="G2064">
        <v>4740.2</v>
      </c>
      <c r="H2064">
        <v>4742</v>
      </c>
      <c r="I2064">
        <v>4743.8</v>
      </c>
      <c r="J2064">
        <v>4745.6</v>
      </c>
      <c r="K2064">
        <v>4747.4</v>
      </c>
      <c r="L2064">
        <v>4749.2</v>
      </c>
      <c r="M2064" s="9">
        <f t="shared" si="61"/>
        <v>17</v>
      </c>
    </row>
    <row r="2065" spans="2:13" ht="12.75">
      <c r="B2065">
        <v>1593.7</v>
      </c>
      <c r="C2065">
        <v>4751</v>
      </c>
      <c r="D2065">
        <v>4752.7</v>
      </c>
      <c r="E2065">
        <v>4754.4</v>
      </c>
      <c r="F2065">
        <v>4756.1</v>
      </c>
      <c r="G2065">
        <v>4757.8</v>
      </c>
      <c r="H2065">
        <v>4759.5</v>
      </c>
      <c r="I2065">
        <v>4761.2</v>
      </c>
      <c r="J2065">
        <v>4762.9</v>
      </c>
      <c r="K2065">
        <v>4764.6</v>
      </c>
      <c r="L2065">
        <v>4766.3</v>
      </c>
      <c r="M2065" s="9">
        <f t="shared" si="61"/>
        <v>18</v>
      </c>
    </row>
    <row r="2066" spans="2:13" ht="12.75">
      <c r="B2066">
        <v>1593.8</v>
      </c>
      <c r="C2066">
        <v>4768</v>
      </c>
      <c r="D2066">
        <v>4769.7</v>
      </c>
      <c r="E2066">
        <v>4771.4</v>
      </c>
      <c r="F2066">
        <v>4773.1</v>
      </c>
      <c r="G2066">
        <v>4774.8</v>
      </c>
      <c r="H2066">
        <v>4776.5</v>
      </c>
      <c r="I2066">
        <v>4778.2</v>
      </c>
      <c r="J2066">
        <v>4779.9</v>
      </c>
      <c r="K2066">
        <v>4781.6</v>
      </c>
      <c r="L2066">
        <v>4783.3</v>
      </c>
      <c r="M2066" s="9">
        <f t="shared" si="61"/>
        <v>17</v>
      </c>
    </row>
    <row r="2067" spans="2:13" ht="12.75">
      <c r="B2067">
        <v>1593.9</v>
      </c>
      <c r="C2067">
        <v>4785</v>
      </c>
      <c r="D2067">
        <v>4786.8</v>
      </c>
      <c r="E2067">
        <v>4788.6</v>
      </c>
      <c r="F2067">
        <v>4790.4</v>
      </c>
      <c r="G2067">
        <v>4792.2</v>
      </c>
      <c r="H2067">
        <v>4794</v>
      </c>
      <c r="I2067">
        <v>4795.8</v>
      </c>
      <c r="J2067">
        <v>4797.6</v>
      </c>
      <c r="K2067">
        <v>4799.4</v>
      </c>
      <c r="L2067">
        <v>4801.2</v>
      </c>
      <c r="M2067" s="9">
        <f t="shared" si="61"/>
        <v>17</v>
      </c>
    </row>
    <row r="2068" spans="2:13" ht="12.75">
      <c r="B2068">
        <v>1594</v>
      </c>
      <c r="C2068">
        <v>4803</v>
      </c>
      <c r="D2068">
        <v>4804.7</v>
      </c>
      <c r="E2068">
        <v>4806.4</v>
      </c>
      <c r="F2068">
        <v>4808.1</v>
      </c>
      <c r="G2068">
        <v>4809.8</v>
      </c>
      <c r="H2068">
        <v>4811.5</v>
      </c>
      <c r="I2068">
        <v>4813.2</v>
      </c>
      <c r="J2068">
        <v>4814.9</v>
      </c>
      <c r="K2068">
        <v>4816.6</v>
      </c>
      <c r="L2068">
        <v>4818.3</v>
      </c>
      <c r="M2068" s="9">
        <f t="shared" si="61"/>
        <v>18</v>
      </c>
    </row>
    <row r="2069" spans="2:13" ht="12.75">
      <c r="B2069">
        <v>1594.1</v>
      </c>
      <c r="C2069">
        <v>4820</v>
      </c>
      <c r="D2069">
        <v>4821.7</v>
      </c>
      <c r="E2069">
        <v>4823.4</v>
      </c>
      <c r="F2069">
        <v>4825.1</v>
      </c>
      <c r="G2069">
        <v>4826.8</v>
      </c>
      <c r="H2069">
        <v>4828.5</v>
      </c>
      <c r="I2069">
        <v>4830.2</v>
      </c>
      <c r="J2069">
        <v>4831.9</v>
      </c>
      <c r="K2069">
        <v>4833.6</v>
      </c>
      <c r="L2069">
        <v>4835.3</v>
      </c>
      <c r="M2069" s="9">
        <f t="shared" si="61"/>
        <v>17</v>
      </c>
    </row>
    <row r="2070" spans="2:13" ht="12.75">
      <c r="B2070">
        <v>1594.2</v>
      </c>
      <c r="C2070">
        <v>4837</v>
      </c>
      <c r="D2070">
        <v>4838.8</v>
      </c>
      <c r="E2070">
        <v>4840.6</v>
      </c>
      <c r="F2070">
        <v>4842.4</v>
      </c>
      <c r="G2070">
        <v>4844.2</v>
      </c>
      <c r="H2070">
        <v>4846</v>
      </c>
      <c r="I2070">
        <v>4847.8</v>
      </c>
      <c r="J2070">
        <v>4849.6</v>
      </c>
      <c r="K2070">
        <v>4851.4</v>
      </c>
      <c r="L2070">
        <v>4853.2</v>
      </c>
      <c r="M2070" s="9">
        <f t="shared" si="61"/>
        <v>17</v>
      </c>
    </row>
    <row r="2071" spans="2:13" ht="12.75">
      <c r="B2071">
        <v>1594.3</v>
      </c>
      <c r="C2071">
        <v>4855</v>
      </c>
      <c r="D2071">
        <v>4856.7</v>
      </c>
      <c r="E2071">
        <v>4858.4</v>
      </c>
      <c r="F2071">
        <v>4860.1</v>
      </c>
      <c r="G2071">
        <v>4861.8</v>
      </c>
      <c r="H2071">
        <v>4863.5</v>
      </c>
      <c r="I2071">
        <v>4865.2</v>
      </c>
      <c r="J2071">
        <v>4866.9</v>
      </c>
      <c r="K2071">
        <v>4868.6</v>
      </c>
      <c r="L2071">
        <v>4870.3</v>
      </c>
      <c r="M2071" s="9">
        <f t="shared" si="61"/>
        <v>18</v>
      </c>
    </row>
    <row r="2072" spans="2:13" ht="12.75">
      <c r="B2072">
        <v>1594.4</v>
      </c>
      <c r="C2072">
        <v>4872</v>
      </c>
      <c r="D2072">
        <v>4873.7</v>
      </c>
      <c r="E2072">
        <v>4875.4</v>
      </c>
      <c r="F2072">
        <v>4877.1</v>
      </c>
      <c r="G2072">
        <v>4878.8</v>
      </c>
      <c r="H2072">
        <v>4880.5</v>
      </c>
      <c r="I2072">
        <v>4882.2</v>
      </c>
      <c r="J2072">
        <v>4883.9</v>
      </c>
      <c r="K2072">
        <v>4885.6</v>
      </c>
      <c r="L2072">
        <v>4887.3</v>
      </c>
      <c r="M2072" s="9">
        <f t="shared" si="61"/>
        <v>17</v>
      </c>
    </row>
    <row r="2073" spans="2:13" ht="12.75">
      <c r="B2073">
        <v>1594.5</v>
      </c>
      <c r="C2073">
        <v>4889</v>
      </c>
      <c r="D2073">
        <v>4890.8</v>
      </c>
      <c r="E2073">
        <v>4892.6</v>
      </c>
      <c r="F2073">
        <v>4894.4</v>
      </c>
      <c r="G2073">
        <v>4896.2</v>
      </c>
      <c r="H2073">
        <v>4898</v>
      </c>
      <c r="I2073">
        <v>4899.8</v>
      </c>
      <c r="J2073">
        <v>4901.6</v>
      </c>
      <c r="K2073">
        <v>4903.4</v>
      </c>
      <c r="L2073">
        <v>4905.2</v>
      </c>
      <c r="M2073" s="9">
        <f t="shared" si="61"/>
        <v>17</v>
      </c>
    </row>
    <row r="2074" spans="2:13" ht="12.75">
      <c r="B2074">
        <v>1594.6</v>
      </c>
      <c r="C2074">
        <v>4907</v>
      </c>
      <c r="D2074">
        <v>4908.7</v>
      </c>
      <c r="E2074">
        <v>4910.4</v>
      </c>
      <c r="F2074">
        <v>4912.1</v>
      </c>
      <c r="G2074">
        <v>4913.8</v>
      </c>
      <c r="H2074">
        <v>4915.5</v>
      </c>
      <c r="I2074">
        <v>4917.2</v>
      </c>
      <c r="J2074">
        <v>4918.9</v>
      </c>
      <c r="K2074">
        <v>4920.6</v>
      </c>
      <c r="L2074">
        <v>4922.3</v>
      </c>
      <c r="M2074" s="9">
        <f t="shared" si="61"/>
        <v>18</v>
      </c>
    </row>
    <row r="2075" spans="2:13" ht="12.75">
      <c r="B2075">
        <v>1594.7</v>
      </c>
      <c r="C2075">
        <v>4924</v>
      </c>
      <c r="D2075">
        <v>4925.7</v>
      </c>
      <c r="E2075">
        <v>4927.4</v>
      </c>
      <c r="F2075">
        <v>4929.1</v>
      </c>
      <c r="G2075">
        <v>4930.8</v>
      </c>
      <c r="H2075">
        <v>4932.5</v>
      </c>
      <c r="I2075">
        <v>4934.2</v>
      </c>
      <c r="J2075">
        <v>4935.9</v>
      </c>
      <c r="K2075">
        <v>4937.6</v>
      </c>
      <c r="L2075">
        <v>4939.3</v>
      </c>
      <c r="M2075" s="9">
        <f t="shared" si="61"/>
        <v>17</v>
      </c>
    </row>
    <row r="2076" spans="2:13" ht="12.75">
      <c r="B2076">
        <v>1594.8</v>
      </c>
      <c r="C2076">
        <v>4941</v>
      </c>
      <c r="D2076">
        <v>4942.8</v>
      </c>
      <c r="E2076">
        <v>4944.6</v>
      </c>
      <c r="F2076">
        <v>4946.4</v>
      </c>
      <c r="G2076">
        <v>4948.2</v>
      </c>
      <c r="H2076">
        <v>4950</v>
      </c>
      <c r="I2076">
        <v>4951.8</v>
      </c>
      <c r="J2076">
        <v>4953.6</v>
      </c>
      <c r="K2076">
        <v>4955.4</v>
      </c>
      <c r="L2076">
        <v>4957.2</v>
      </c>
      <c r="M2076" s="9">
        <f t="shared" si="61"/>
        <v>17</v>
      </c>
    </row>
    <row r="2077" spans="2:13" ht="12.75">
      <c r="B2077">
        <v>1594.9</v>
      </c>
      <c r="C2077">
        <v>4959</v>
      </c>
      <c r="D2077">
        <v>4960.7</v>
      </c>
      <c r="E2077">
        <v>4962.4</v>
      </c>
      <c r="F2077">
        <v>4964.1</v>
      </c>
      <c r="G2077">
        <v>4965.8</v>
      </c>
      <c r="H2077">
        <v>4967.5</v>
      </c>
      <c r="I2077">
        <v>4969.2</v>
      </c>
      <c r="J2077">
        <v>4970.9</v>
      </c>
      <c r="K2077">
        <v>4972.6</v>
      </c>
      <c r="L2077">
        <v>4974.3</v>
      </c>
      <c r="M2077" s="9">
        <f t="shared" si="61"/>
        <v>18</v>
      </c>
    </row>
    <row r="2078" spans="2:13" ht="12.75">
      <c r="B2078">
        <v>1595</v>
      </c>
      <c r="C2078">
        <v>4976</v>
      </c>
      <c r="D2078">
        <v>4977.6</v>
      </c>
      <c r="E2078">
        <v>4979.2</v>
      </c>
      <c r="F2078">
        <v>4980.8</v>
      </c>
      <c r="G2078">
        <v>4982.4</v>
      </c>
      <c r="H2078">
        <v>4984</v>
      </c>
      <c r="I2078">
        <v>4985.6</v>
      </c>
      <c r="J2078">
        <v>4987.2</v>
      </c>
      <c r="K2078">
        <v>4988.8</v>
      </c>
      <c r="L2078">
        <v>4990.4</v>
      </c>
      <c r="M2078" s="9">
        <f t="shared" si="61"/>
        <v>17</v>
      </c>
    </row>
    <row r="2079" spans="2:13" ht="12.75">
      <c r="B2079">
        <v>1595.1</v>
      </c>
      <c r="C2079">
        <v>4992</v>
      </c>
      <c r="D2079">
        <v>4993.6</v>
      </c>
      <c r="E2079">
        <v>4995.2</v>
      </c>
      <c r="F2079">
        <v>4996.8</v>
      </c>
      <c r="G2079">
        <v>4998.4</v>
      </c>
      <c r="H2079">
        <v>5000</v>
      </c>
      <c r="I2079">
        <v>5001.6</v>
      </c>
      <c r="J2079">
        <v>5003.2</v>
      </c>
      <c r="K2079">
        <v>5004.8</v>
      </c>
      <c r="L2079">
        <v>5006.4</v>
      </c>
      <c r="M2079" s="9">
        <f t="shared" si="61"/>
        <v>16</v>
      </c>
    </row>
    <row r="2080" spans="2:13" ht="12.75">
      <c r="B2080">
        <v>1595.2</v>
      </c>
      <c r="C2080">
        <v>5008</v>
      </c>
      <c r="D2080">
        <v>5009.6</v>
      </c>
      <c r="E2080">
        <v>5011.2</v>
      </c>
      <c r="F2080">
        <v>5012.8</v>
      </c>
      <c r="G2080">
        <v>5014.4</v>
      </c>
      <c r="H2080">
        <v>5016</v>
      </c>
      <c r="I2080">
        <v>5017.6</v>
      </c>
      <c r="J2080">
        <v>5019.2</v>
      </c>
      <c r="K2080">
        <v>5020.8</v>
      </c>
      <c r="L2080">
        <v>5022.4</v>
      </c>
      <c r="M2080" s="9">
        <f t="shared" si="61"/>
        <v>16</v>
      </c>
    </row>
    <row r="2081" spans="2:13" ht="12.75">
      <c r="B2081">
        <v>1595.3</v>
      </c>
      <c r="C2081">
        <v>5024</v>
      </c>
      <c r="D2081">
        <v>5025.6</v>
      </c>
      <c r="E2081">
        <v>5027.2</v>
      </c>
      <c r="F2081">
        <v>5028.8</v>
      </c>
      <c r="G2081">
        <v>5030.4</v>
      </c>
      <c r="H2081">
        <v>5032</v>
      </c>
      <c r="I2081">
        <v>5033.6</v>
      </c>
      <c r="J2081">
        <v>5035.2</v>
      </c>
      <c r="K2081">
        <v>5036.8</v>
      </c>
      <c r="L2081">
        <v>5038.4</v>
      </c>
      <c r="M2081" s="9">
        <f t="shared" si="61"/>
        <v>16</v>
      </c>
    </row>
    <row r="2082" spans="2:13" ht="12.75">
      <c r="B2082">
        <v>1595.4</v>
      </c>
      <c r="C2082">
        <v>5040</v>
      </c>
      <c r="D2082">
        <v>5041.6</v>
      </c>
      <c r="E2082">
        <v>5043.2</v>
      </c>
      <c r="F2082">
        <v>5044.8</v>
      </c>
      <c r="G2082">
        <v>5046.4</v>
      </c>
      <c r="H2082">
        <v>5048</v>
      </c>
      <c r="I2082">
        <v>5049.6</v>
      </c>
      <c r="J2082">
        <v>5051.2</v>
      </c>
      <c r="K2082">
        <v>5052.8</v>
      </c>
      <c r="L2082">
        <v>5054.4</v>
      </c>
      <c r="M2082" s="9">
        <f t="shared" si="61"/>
        <v>16</v>
      </c>
    </row>
    <row r="2083" spans="2:13" ht="12.75">
      <c r="B2083">
        <v>1595.5</v>
      </c>
      <c r="C2083">
        <v>5056</v>
      </c>
      <c r="D2083">
        <v>5057.6</v>
      </c>
      <c r="E2083">
        <v>5059.2</v>
      </c>
      <c r="F2083">
        <v>5060.8</v>
      </c>
      <c r="G2083">
        <v>5062.4</v>
      </c>
      <c r="H2083">
        <v>5064</v>
      </c>
      <c r="I2083">
        <v>5065.6</v>
      </c>
      <c r="J2083">
        <v>5067.2</v>
      </c>
      <c r="K2083">
        <v>5068.8</v>
      </c>
      <c r="L2083">
        <v>5070.4</v>
      </c>
      <c r="M2083" s="9">
        <f t="shared" si="61"/>
        <v>16</v>
      </c>
    </row>
    <row r="2084" spans="2:13" ht="12.75">
      <c r="B2084">
        <v>1595.6</v>
      </c>
      <c r="C2084">
        <v>5072</v>
      </c>
      <c r="D2084">
        <v>5073.7</v>
      </c>
      <c r="E2084">
        <v>5075.4</v>
      </c>
      <c r="F2084">
        <v>5077.1</v>
      </c>
      <c r="G2084">
        <v>5078.8</v>
      </c>
      <c r="H2084">
        <v>5080.5</v>
      </c>
      <c r="I2084">
        <v>5082.2</v>
      </c>
      <c r="J2084">
        <v>5083.9</v>
      </c>
      <c r="K2084">
        <v>5085.6</v>
      </c>
      <c r="L2084">
        <v>5087.3</v>
      </c>
      <c r="M2084" s="9">
        <f t="shared" si="61"/>
        <v>16</v>
      </c>
    </row>
    <row r="2085" spans="2:13" ht="12.75">
      <c r="B2085">
        <v>1595.7</v>
      </c>
      <c r="C2085">
        <v>5089</v>
      </c>
      <c r="D2085">
        <v>5090.6</v>
      </c>
      <c r="E2085">
        <v>5092.2</v>
      </c>
      <c r="F2085">
        <v>5093.8</v>
      </c>
      <c r="G2085">
        <v>5095.4</v>
      </c>
      <c r="H2085">
        <v>5097</v>
      </c>
      <c r="I2085">
        <v>5098.6</v>
      </c>
      <c r="J2085">
        <v>5100.2</v>
      </c>
      <c r="K2085">
        <v>5101.8</v>
      </c>
      <c r="L2085">
        <v>5103.4</v>
      </c>
      <c r="M2085" s="9">
        <f t="shared" si="61"/>
        <v>17</v>
      </c>
    </row>
    <row r="2086" spans="2:13" ht="12.75">
      <c r="B2086">
        <v>1595.8</v>
      </c>
      <c r="C2086">
        <v>5105</v>
      </c>
      <c r="D2086">
        <v>5106.6</v>
      </c>
      <c r="E2086">
        <v>5108.2</v>
      </c>
      <c r="F2086">
        <v>5109.8</v>
      </c>
      <c r="G2086">
        <v>5111.4</v>
      </c>
      <c r="H2086">
        <v>5113</v>
      </c>
      <c r="I2086">
        <v>5114.6</v>
      </c>
      <c r="J2086">
        <v>5116.2</v>
      </c>
      <c r="K2086">
        <v>5117.8</v>
      </c>
      <c r="L2086">
        <v>5119.4</v>
      </c>
      <c r="M2086" s="9">
        <f t="shared" si="61"/>
        <v>16</v>
      </c>
    </row>
    <row r="2087" spans="2:13" ht="12.75">
      <c r="B2087">
        <v>1595.9</v>
      </c>
      <c r="C2087">
        <v>5121</v>
      </c>
      <c r="D2087">
        <v>5122.6</v>
      </c>
      <c r="E2087">
        <v>5124.2</v>
      </c>
      <c r="F2087">
        <v>5125.8</v>
      </c>
      <c r="G2087">
        <v>5127.4</v>
      </c>
      <c r="H2087">
        <v>5129</v>
      </c>
      <c r="I2087">
        <v>5130.6</v>
      </c>
      <c r="J2087">
        <v>5132.2</v>
      </c>
      <c r="K2087">
        <v>5133.8</v>
      </c>
      <c r="L2087">
        <v>5135.4</v>
      </c>
      <c r="M2087" s="9">
        <f t="shared" si="61"/>
        <v>16</v>
      </c>
    </row>
    <row r="2088" spans="2:13" ht="12.75">
      <c r="B2088">
        <v>1596</v>
      </c>
      <c r="C2088">
        <v>5137</v>
      </c>
      <c r="D2088">
        <v>5138.6</v>
      </c>
      <c r="E2088">
        <v>5140.2</v>
      </c>
      <c r="F2088">
        <v>5141.8</v>
      </c>
      <c r="G2088">
        <v>5143.4</v>
      </c>
      <c r="H2088">
        <v>5145</v>
      </c>
      <c r="I2088">
        <v>5146.6</v>
      </c>
      <c r="J2088">
        <v>5148.2</v>
      </c>
      <c r="K2088">
        <v>5149.8</v>
      </c>
      <c r="L2088">
        <v>5151.4</v>
      </c>
      <c r="M2088" s="9">
        <f t="shared" si="61"/>
        <v>16</v>
      </c>
    </row>
    <row r="2089" spans="2:13" ht="12.75">
      <c r="B2089">
        <v>1596.1</v>
      </c>
      <c r="C2089">
        <v>5153</v>
      </c>
      <c r="D2089">
        <v>5154.6</v>
      </c>
      <c r="E2089">
        <v>5156.2</v>
      </c>
      <c r="F2089">
        <v>5157.8</v>
      </c>
      <c r="G2089">
        <v>5159.4</v>
      </c>
      <c r="H2089">
        <v>5161</v>
      </c>
      <c r="I2089">
        <v>5162.6</v>
      </c>
      <c r="J2089">
        <v>5164.2</v>
      </c>
      <c r="K2089">
        <v>5165.8</v>
      </c>
      <c r="L2089">
        <v>5167.4</v>
      </c>
      <c r="M2089" s="9">
        <f t="shared" si="61"/>
        <v>16</v>
      </c>
    </row>
    <row r="2090" spans="2:13" ht="12.75">
      <c r="B2090">
        <v>1596.2</v>
      </c>
      <c r="C2090">
        <v>5169</v>
      </c>
      <c r="D2090">
        <v>5170.6</v>
      </c>
      <c r="E2090">
        <v>5172.2</v>
      </c>
      <c r="F2090">
        <v>5173.8</v>
      </c>
      <c r="G2090">
        <v>5175.4</v>
      </c>
      <c r="H2090">
        <v>5177</v>
      </c>
      <c r="I2090">
        <v>5178.6</v>
      </c>
      <c r="J2090">
        <v>5180.2</v>
      </c>
      <c r="K2090">
        <v>5181.8</v>
      </c>
      <c r="L2090">
        <v>5183.4</v>
      </c>
      <c r="M2090" s="9">
        <f t="shared" si="61"/>
        <v>16</v>
      </c>
    </row>
    <row r="2091" spans="2:13" ht="12.75">
      <c r="B2091">
        <v>1596.3</v>
      </c>
      <c r="C2091">
        <v>5185</v>
      </c>
      <c r="D2091">
        <v>5186.6</v>
      </c>
      <c r="E2091">
        <v>5188.2</v>
      </c>
      <c r="F2091">
        <v>5189.8</v>
      </c>
      <c r="G2091">
        <v>5191.4</v>
      </c>
      <c r="H2091">
        <v>5193</v>
      </c>
      <c r="I2091">
        <v>5194.6</v>
      </c>
      <c r="J2091">
        <v>5196.2</v>
      </c>
      <c r="K2091">
        <v>5197.8</v>
      </c>
      <c r="L2091">
        <v>5199.4</v>
      </c>
      <c r="M2091" s="9">
        <f t="shared" si="61"/>
        <v>16</v>
      </c>
    </row>
    <row r="2092" spans="2:13" ht="12.75">
      <c r="B2092">
        <v>1596.4</v>
      </c>
      <c r="C2092">
        <v>5201</v>
      </c>
      <c r="D2092">
        <v>5202.6</v>
      </c>
      <c r="E2092">
        <v>5204.2</v>
      </c>
      <c r="F2092">
        <v>5205.8</v>
      </c>
      <c r="G2092">
        <v>5207.4</v>
      </c>
      <c r="H2092">
        <v>5209</v>
      </c>
      <c r="I2092">
        <v>5210.6</v>
      </c>
      <c r="J2092">
        <v>5212.2</v>
      </c>
      <c r="K2092">
        <v>5213.8</v>
      </c>
      <c r="L2092">
        <v>5215.4</v>
      </c>
      <c r="M2092" s="9">
        <f t="shared" si="61"/>
        <v>16</v>
      </c>
    </row>
    <row r="2093" spans="2:13" ht="12.75">
      <c r="B2093">
        <v>1596.5</v>
      </c>
      <c r="C2093">
        <v>5217</v>
      </c>
      <c r="D2093">
        <v>5218.6</v>
      </c>
      <c r="E2093">
        <v>5220.2</v>
      </c>
      <c r="F2093">
        <v>5221.8</v>
      </c>
      <c r="G2093">
        <v>5223.4</v>
      </c>
      <c r="H2093">
        <v>5225</v>
      </c>
      <c r="I2093">
        <v>5226.6</v>
      </c>
      <c r="J2093">
        <v>5228.2</v>
      </c>
      <c r="K2093">
        <v>5229.8</v>
      </c>
      <c r="L2093">
        <v>5231.4</v>
      </c>
      <c r="M2093" s="9">
        <f t="shared" si="61"/>
        <v>16</v>
      </c>
    </row>
    <row r="2094" spans="2:13" ht="12.75">
      <c r="B2094">
        <v>1596.6</v>
      </c>
      <c r="C2094">
        <v>5233</v>
      </c>
      <c r="D2094">
        <v>5234.6</v>
      </c>
      <c r="E2094">
        <v>5236.2</v>
      </c>
      <c r="F2094">
        <v>5237.8</v>
      </c>
      <c r="G2094">
        <v>5239.4</v>
      </c>
      <c r="H2094">
        <v>5241</v>
      </c>
      <c r="I2094">
        <v>5242.6</v>
      </c>
      <c r="J2094">
        <v>5244.2</v>
      </c>
      <c r="K2094">
        <v>5245.8</v>
      </c>
      <c r="L2094">
        <v>5247.4</v>
      </c>
      <c r="M2094" s="9">
        <f t="shared" si="61"/>
        <v>16</v>
      </c>
    </row>
    <row r="2095" spans="2:13" ht="12.75">
      <c r="B2095">
        <v>1596.7</v>
      </c>
      <c r="C2095">
        <v>5249</v>
      </c>
      <c r="D2095">
        <v>5250.6</v>
      </c>
      <c r="E2095">
        <v>5252.2</v>
      </c>
      <c r="F2095">
        <v>5253.8</v>
      </c>
      <c r="G2095">
        <v>5255.4</v>
      </c>
      <c r="H2095">
        <v>5257</v>
      </c>
      <c r="I2095">
        <v>5258.6</v>
      </c>
      <c r="J2095">
        <v>5260.2</v>
      </c>
      <c r="K2095">
        <v>5261.8</v>
      </c>
      <c r="L2095">
        <v>5263.4</v>
      </c>
      <c r="M2095" s="9">
        <f t="shared" si="61"/>
        <v>16</v>
      </c>
    </row>
    <row r="2096" spans="2:13" ht="12.75">
      <c r="B2096">
        <v>1596.8</v>
      </c>
      <c r="C2096">
        <v>5265</v>
      </c>
      <c r="D2096">
        <v>5266.7</v>
      </c>
      <c r="E2096">
        <v>5268.4</v>
      </c>
      <c r="F2096">
        <v>5270.1</v>
      </c>
      <c r="G2096">
        <v>5271.8</v>
      </c>
      <c r="H2096">
        <v>5273.5</v>
      </c>
      <c r="I2096">
        <v>5275.2</v>
      </c>
      <c r="J2096">
        <v>5276.9</v>
      </c>
      <c r="K2096">
        <v>5278.6</v>
      </c>
      <c r="L2096">
        <v>5280.3</v>
      </c>
      <c r="M2096" s="9">
        <f t="shared" si="61"/>
        <v>16</v>
      </c>
    </row>
    <row r="2097" spans="2:13" ht="12.75">
      <c r="B2097">
        <v>1596.9</v>
      </c>
      <c r="C2097">
        <v>5282</v>
      </c>
      <c r="D2097">
        <v>5283.6</v>
      </c>
      <c r="E2097">
        <v>5285.2</v>
      </c>
      <c r="F2097">
        <v>5286.8</v>
      </c>
      <c r="G2097">
        <v>5288.4</v>
      </c>
      <c r="H2097">
        <v>5290</v>
      </c>
      <c r="I2097">
        <v>5291.6</v>
      </c>
      <c r="J2097">
        <v>5293.2</v>
      </c>
      <c r="K2097">
        <v>5294.8</v>
      </c>
      <c r="L2097">
        <v>5296.4</v>
      </c>
      <c r="M2097" s="9">
        <f t="shared" si="61"/>
        <v>17</v>
      </c>
    </row>
    <row r="2098" spans="2:13" ht="12.75">
      <c r="B2098">
        <v>1597</v>
      </c>
      <c r="C2098">
        <v>5298</v>
      </c>
      <c r="D2098">
        <v>5299.6</v>
      </c>
      <c r="E2098">
        <v>5301.2</v>
      </c>
      <c r="F2098">
        <v>5302.8</v>
      </c>
      <c r="G2098">
        <v>5304.4</v>
      </c>
      <c r="H2098">
        <v>5306</v>
      </c>
      <c r="I2098">
        <v>5307.6</v>
      </c>
      <c r="J2098">
        <v>5309.2</v>
      </c>
      <c r="K2098">
        <v>5310.8</v>
      </c>
      <c r="L2098">
        <v>5312.4</v>
      </c>
      <c r="M2098" s="9">
        <f t="shared" si="61"/>
        <v>16</v>
      </c>
    </row>
    <row r="2099" spans="2:13" ht="12.75">
      <c r="B2099">
        <v>1597.1</v>
      </c>
      <c r="C2099">
        <v>5314</v>
      </c>
      <c r="D2099">
        <v>5315.6</v>
      </c>
      <c r="E2099">
        <v>5317.2</v>
      </c>
      <c r="F2099">
        <v>5318.8</v>
      </c>
      <c r="G2099">
        <v>5320.4</v>
      </c>
      <c r="H2099">
        <v>5322</v>
      </c>
      <c r="I2099">
        <v>5323.6</v>
      </c>
      <c r="J2099">
        <v>5325.2</v>
      </c>
      <c r="K2099">
        <v>5326.8</v>
      </c>
      <c r="L2099">
        <v>5328.4</v>
      </c>
      <c r="M2099" s="9">
        <f t="shared" si="61"/>
        <v>16</v>
      </c>
    </row>
    <row r="2100" spans="2:13" ht="12.75">
      <c r="B2100">
        <v>1597.2</v>
      </c>
      <c r="C2100">
        <v>5330</v>
      </c>
      <c r="D2100">
        <v>5331.6</v>
      </c>
      <c r="E2100">
        <v>5333.2</v>
      </c>
      <c r="F2100">
        <v>5334.8</v>
      </c>
      <c r="G2100">
        <v>5336.4</v>
      </c>
      <c r="H2100">
        <v>5338</v>
      </c>
      <c r="I2100">
        <v>5339.6</v>
      </c>
      <c r="J2100">
        <v>5341.2</v>
      </c>
      <c r="K2100">
        <v>5342.8</v>
      </c>
      <c r="L2100">
        <v>5344.4</v>
      </c>
      <c r="M2100" s="9">
        <f t="shared" si="61"/>
        <v>16</v>
      </c>
    </row>
    <row r="2101" spans="2:13" ht="12.75">
      <c r="B2101">
        <v>1597.3</v>
      </c>
      <c r="C2101">
        <v>5346</v>
      </c>
      <c r="D2101">
        <v>5347.6</v>
      </c>
      <c r="E2101">
        <v>5349.2</v>
      </c>
      <c r="F2101">
        <v>5350.8</v>
      </c>
      <c r="G2101">
        <v>5352.4</v>
      </c>
      <c r="H2101">
        <v>5354</v>
      </c>
      <c r="I2101">
        <v>5355.6</v>
      </c>
      <c r="J2101">
        <v>5357.2</v>
      </c>
      <c r="K2101">
        <v>5358.8</v>
      </c>
      <c r="L2101">
        <v>5360.4</v>
      </c>
      <c r="M2101" s="9">
        <f t="shared" si="61"/>
        <v>16</v>
      </c>
    </row>
    <row r="2102" spans="2:13" ht="12.75">
      <c r="B2102">
        <v>1597.4</v>
      </c>
      <c r="C2102">
        <v>5362</v>
      </c>
      <c r="D2102">
        <v>5363.6</v>
      </c>
      <c r="E2102">
        <v>5365.2</v>
      </c>
      <c r="F2102">
        <v>5366.8</v>
      </c>
      <c r="G2102">
        <v>5368.4</v>
      </c>
      <c r="H2102">
        <v>5370</v>
      </c>
      <c r="I2102">
        <v>5371.6</v>
      </c>
      <c r="J2102">
        <v>5373.2</v>
      </c>
      <c r="K2102">
        <v>5374.8</v>
      </c>
      <c r="L2102">
        <v>5376.4</v>
      </c>
      <c r="M2102" s="9">
        <f t="shared" si="61"/>
        <v>16</v>
      </c>
    </row>
    <row r="2103" spans="2:13" ht="12.75">
      <c r="B2103">
        <v>1597.5</v>
      </c>
      <c r="C2103">
        <v>5378</v>
      </c>
      <c r="D2103">
        <v>5379.6</v>
      </c>
      <c r="E2103">
        <v>5381.2</v>
      </c>
      <c r="F2103">
        <v>5382.8</v>
      </c>
      <c r="G2103">
        <v>5384.4</v>
      </c>
      <c r="H2103">
        <v>5386</v>
      </c>
      <c r="I2103">
        <v>5387.6</v>
      </c>
      <c r="J2103">
        <v>5389.2</v>
      </c>
      <c r="K2103">
        <v>5390.8</v>
      </c>
      <c r="L2103">
        <v>5392.4</v>
      </c>
      <c r="M2103" s="9">
        <f t="shared" si="61"/>
        <v>16</v>
      </c>
    </row>
    <row r="2104" spans="2:13" ht="12.75">
      <c r="B2104">
        <v>1597.6</v>
      </c>
      <c r="C2104">
        <v>5394</v>
      </c>
      <c r="D2104">
        <v>5395.6</v>
      </c>
      <c r="E2104">
        <v>5397.2</v>
      </c>
      <c r="F2104">
        <v>5398.8</v>
      </c>
      <c r="G2104">
        <v>5400.4</v>
      </c>
      <c r="H2104">
        <v>5402</v>
      </c>
      <c r="I2104">
        <v>5403.6</v>
      </c>
      <c r="J2104">
        <v>5405.2</v>
      </c>
      <c r="K2104">
        <v>5406.8</v>
      </c>
      <c r="L2104">
        <v>5408.4</v>
      </c>
      <c r="M2104" s="9">
        <f t="shared" si="61"/>
        <v>16</v>
      </c>
    </row>
    <row r="2105" spans="2:13" ht="12.75">
      <c r="B2105">
        <v>1597.7</v>
      </c>
      <c r="C2105">
        <v>5410</v>
      </c>
      <c r="D2105">
        <v>5411.6</v>
      </c>
      <c r="E2105">
        <v>5413.2</v>
      </c>
      <c r="F2105">
        <v>5414.8</v>
      </c>
      <c r="G2105">
        <v>5416.4</v>
      </c>
      <c r="H2105">
        <v>5418</v>
      </c>
      <c r="I2105">
        <v>5419.6</v>
      </c>
      <c r="J2105">
        <v>5421.2</v>
      </c>
      <c r="K2105">
        <v>5422.8</v>
      </c>
      <c r="L2105">
        <v>5424.4</v>
      </c>
      <c r="M2105" s="9">
        <f t="shared" si="61"/>
        <v>16</v>
      </c>
    </row>
    <row r="2106" spans="2:13" ht="12.75">
      <c r="B2106">
        <v>1597.8</v>
      </c>
      <c r="C2106">
        <v>5426</v>
      </c>
      <c r="D2106">
        <v>5427.6</v>
      </c>
      <c r="E2106">
        <v>5429.2</v>
      </c>
      <c r="F2106">
        <v>5430.8</v>
      </c>
      <c r="G2106">
        <v>5432.4</v>
      </c>
      <c r="H2106">
        <v>5434</v>
      </c>
      <c r="I2106">
        <v>5435.6</v>
      </c>
      <c r="J2106">
        <v>5437.2</v>
      </c>
      <c r="K2106">
        <v>5438.8</v>
      </c>
      <c r="L2106">
        <v>5440.4</v>
      </c>
      <c r="M2106" s="9">
        <f t="shared" si="61"/>
        <v>16</v>
      </c>
    </row>
    <row r="2107" spans="2:13" ht="12.75">
      <c r="B2107">
        <v>1597.9</v>
      </c>
      <c r="C2107">
        <v>5442</v>
      </c>
      <c r="D2107">
        <v>5443.6</v>
      </c>
      <c r="E2107">
        <v>5445.2</v>
      </c>
      <c r="F2107">
        <v>5446.8</v>
      </c>
      <c r="G2107">
        <v>5448.4</v>
      </c>
      <c r="H2107">
        <v>5450</v>
      </c>
      <c r="I2107">
        <v>5451.6</v>
      </c>
      <c r="J2107">
        <v>5453.2</v>
      </c>
      <c r="K2107">
        <v>5454.8</v>
      </c>
      <c r="L2107">
        <v>5456.4</v>
      </c>
      <c r="M2107" s="9">
        <f t="shared" si="61"/>
        <v>16</v>
      </c>
    </row>
    <row r="2108" spans="2:13" ht="12.75">
      <c r="B2108">
        <v>1598</v>
      </c>
      <c r="C2108">
        <v>5458</v>
      </c>
      <c r="D2108">
        <v>5459.6</v>
      </c>
      <c r="E2108">
        <v>5461.2</v>
      </c>
      <c r="F2108">
        <v>5462.8</v>
      </c>
      <c r="G2108">
        <v>5464.4</v>
      </c>
      <c r="H2108">
        <v>5466</v>
      </c>
      <c r="I2108">
        <v>5467.6</v>
      </c>
      <c r="J2108">
        <v>5469.2</v>
      </c>
      <c r="K2108">
        <v>5470.8</v>
      </c>
      <c r="L2108">
        <v>5472.4</v>
      </c>
      <c r="M2108" s="9">
        <f t="shared" si="61"/>
        <v>16</v>
      </c>
    </row>
    <row r="2109" spans="2:13" ht="12.75">
      <c r="B2109">
        <v>1598.1</v>
      </c>
      <c r="C2109">
        <v>5474</v>
      </c>
      <c r="D2109">
        <v>5475.7</v>
      </c>
      <c r="E2109">
        <v>5477.4</v>
      </c>
      <c r="F2109">
        <v>5479.1</v>
      </c>
      <c r="G2109">
        <v>5480.8</v>
      </c>
      <c r="H2109">
        <v>5482.5</v>
      </c>
      <c r="I2109">
        <v>5484.2</v>
      </c>
      <c r="J2109">
        <v>5485.9</v>
      </c>
      <c r="K2109">
        <v>5487.6</v>
      </c>
      <c r="L2109">
        <v>5489.3</v>
      </c>
      <c r="M2109" s="9">
        <f t="shared" si="61"/>
        <v>16</v>
      </c>
    </row>
    <row r="2110" spans="2:13" ht="12.75">
      <c r="B2110">
        <v>1598.2</v>
      </c>
      <c r="C2110">
        <v>5491</v>
      </c>
      <c r="D2110">
        <v>5492.6</v>
      </c>
      <c r="E2110">
        <v>5494.2</v>
      </c>
      <c r="F2110">
        <v>5495.8</v>
      </c>
      <c r="G2110">
        <v>5497.4</v>
      </c>
      <c r="H2110">
        <v>5499</v>
      </c>
      <c r="I2110">
        <v>5500.6</v>
      </c>
      <c r="J2110">
        <v>5502.2</v>
      </c>
      <c r="K2110">
        <v>5503.8</v>
      </c>
      <c r="L2110">
        <v>5505.4</v>
      </c>
      <c r="M2110" s="9">
        <f t="shared" si="61"/>
        <v>17</v>
      </c>
    </row>
    <row r="2111" spans="2:13" ht="12.75">
      <c r="B2111">
        <v>1598.3</v>
      </c>
      <c r="C2111">
        <v>5507</v>
      </c>
      <c r="D2111">
        <v>5508.6</v>
      </c>
      <c r="E2111">
        <v>5510.2</v>
      </c>
      <c r="F2111">
        <v>5511.8</v>
      </c>
      <c r="G2111">
        <v>5513.4</v>
      </c>
      <c r="H2111">
        <v>5515</v>
      </c>
      <c r="I2111">
        <v>5516.6</v>
      </c>
      <c r="J2111">
        <v>5518.2</v>
      </c>
      <c r="K2111">
        <v>5519.8</v>
      </c>
      <c r="L2111">
        <v>5521.4</v>
      </c>
      <c r="M2111" s="9">
        <f t="shared" si="61"/>
        <v>16</v>
      </c>
    </row>
    <row r="2112" spans="2:13" ht="12.75">
      <c r="B2112">
        <v>1598.4</v>
      </c>
      <c r="C2112">
        <v>5523</v>
      </c>
      <c r="D2112">
        <v>5524.6</v>
      </c>
      <c r="E2112">
        <v>5526.2</v>
      </c>
      <c r="F2112">
        <v>5527.8</v>
      </c>
      <c r="G2112">
        <v>5529.4</v>
      </c>
      <c r="H2112">
        <v>5531</v>
      </c>
      <c r="I2112">
        <v>5532.6</v>
      </c>
      <c r="J2112">
        <v>5534.2</v>
      </c>
      <c r="K2112">
        <v>5535.8</v>
      </c>
      <c r="L2112">
        <v>5537.4</v>
      </c>
      <c r="M2112" s="9">
        <f t="shared" si="61"/>
        <v>16</v>
      </c>
    </row>
    <row r="2113" spans="2:13" ht="12.75">
      <c r="B2113">
        <v>1598.5</v>
      </c>
      <c r="C2113">
        <v>5539</v>
      </c>
      <c r="D2113">
        <v>5540.6</v>
      </c>
      <c r="E2113">
        <v>5542.2</v>
      </c>
      <c r="F2113">
        <v>5543.8</v>
      </c>
      <c r="G2113">
        <v>5545.4</v>
      </c>
      <c r="H2113">
        <v>5547</v>
      </c>
      <c r="I2113">
        <v>5548.6</v>
      </c>
      <c r="J2113">
        <v>5550.2</v>
      </c>
      <c r="K2113">
        <v>5551.8</v>
      </c>
      <c r="L2113">
        <v>5553.4</v>
      </c>
      <c r="M2113" s="9">
        <f t="shared" si="61"/>
        <v>16</v>
      </c>
    </row>
    <row r="2114" spans="2:13" ht="12.75">
      <c r="B2114">
        <v>1598.6</v>
      </c>
      <c r="C2114">
        <v>5555</v>
      </c>
      <c r="D2114">
        <v>5556.6</v>
      </c>
      <c r="E2114">
        <v>5558.2</v>
      </c>
      <c r="F2114">
        <v>5559.8</v>
      </c>
      <c r="G2114">
        <v>5561.4</v>
      </c>
      <c r="H2114">
        <v>5563</v>
      </c>
      <c r="I2114">
        <v>5564.6</v>
      </c>
      <c r="J2114">
        <v>5566.2</v>
      </c>
      <c r="K2114">
        <v>5567.8</v>
      </c>
      <c r="L2114">
        <v>5569.4</v>
      </c>
      <c r="M2114" s="9">
        <f t="shared" si="61"/>
        <v>16</v>
      </c>
    </row>
    <row r="2115" spans="2:13" ht="12.75">
      <c r="B2115">
        <v>1598.7</v>
      </c>
      <c r="C2115">
        <v>5571</v>
      </c>
      <c r="D2115">
        <v>5572.6</v>
      </c>
      <c r="E2115">
        <v>5574.2</v>
      </c>
      <c r="F2115">
        <v>5575.8</v>
      </c>
      <c r="G2115">
        <v>5577.4</v>
      </c>
      <c r="H2115">
        <v>5579</v>
      </c>
      <c r="I2115">
        <v>5580.6</v>
      </c>
      <c r="J2115">
        <v>5582.2</v>
      </c>
      <c r="K2115">
        <v>5583.8</v>
      </c>
      <c r="L2115">
        <v>5585.4</v>
      </c>
      <c r="M2115" s="9">
        <f t="shared" si="61"/>
        <v>16</v>
      </c>
    </row>
    <row r="2116" spans="2:13" ht="12.75">
      <c r="B2116">
        <v>1598.8</v>
      </c>
      <c r="C2116">
        <v>5587</v>
      </c>
      <c r="D2116">
        <v>5588.6</v>
      </c>
      <c r="E2116">
        <v>5590.2</v>
      </c>
      <c r="F2116">
        <v>5591.8</v>
      </c>
      <c r="G2116">
        <v>5593.4</v>
      </c>
      <c r="H2116">
        <v>5595</v>
      </c>
      <c r="I2116">
        <v>5596.6</v>
      </c>
      <c r="J2116">
        <v>5598.2</v>
      </c>
      <c r="K2116">
        <v>5599.8</v>
      </c>
      <c r="L2116">
        <v>5601.4</v>
      </c>
      <c r="M2116" s="9">
        <f t="shared" si="61"/>
        <v>16</v>
      </c>
    </row>
    <row r="2117" spans="2:13" ht="12.75">
      <c r="B2117">
        <v>1598.9</v>
      </c>
      <c r="C2117">
        <v>5603</v>
      </c>
      <c r="D2117">
        <v>5604.6</v>
      </c>
      <c r="E2117">
        <v>5606.2</v>
      </c>
      <c r="F2117">
        <v>5607.8</v>
      </c>
      <c r="G2117">
        <v>5609.4</v>
      </c>
      <c r="H2117">
        <v>5611</v>
      </c>
      <c r="I2117">
        <v>5612.6</v>
      </c>
      <c r="J2117">
        <v>5614.2</v>
      </c>
      <c r="K2117">
        <v>5615.8</v>
      </c>
      <c r="L2117">
        <v>5617.4</v>
      </c>
      <c r="M2117" s="9">
        <f t="shared" si="61"/>
        <v>16</v>
      </c>
    </row>
    <row r="2118" spans="2:13" ht="12.75">
      <c r="B2118">
        <v>1599</v>
      </c>
      <c r="C2118" s="7">
        <v>5619</v>
      </c>
      <c r="D2118" s="7">
        <v>5620.6</v>
      </c>
      <c r="E2118" s="7">
        <v>5622.2</v>
      </c>
      <c r="F2118" s="7">
        <v>5623.8</v>
      </c>
      <c r="G2118" s="7">
        <v>5625.4</v>
      </c>
      <c r="H2118" s="7">
        <v>5627</v>
      </c>
      <c r="I2118" s="7">
        <v>5628.6</v>
      </c>
      <c r="J2118" s="7">
        <v>5630.2</v>
      </c>
      <c r="K2118" s="7">
        <v>5631.8</v>
      </c>
      <c r="L2118" s="7">
        <v>5633.4</v>
      </c>
      <c r="M2118" s="9">
        <f t="shared" si="61"/>
        <v>16</v>
      </c>
    </row>
    <row r="2119" spans="2:13" ht="12.75">
      <c r="B2119">
        <v>1599.1</v>
      </c>
      <c r="C2119" s="8">
        <v>5635</v>
      </c>
      <c r="D2119" s="8">
        <v>5636.6</v>
      </c>
      <c r="E2119" s="8">
        <v>5638.2</v>
      </c>
      <c r="F2119" s="8">
        <v>5639.8</v>
      </c>
      <c r="G2119" s="8">
        <v>5641.4</v>
      </c>
      <c r="H2119" s="8">
        <v>5643</v>
      </c>
      <c r="I2119" s="8">
        <v>5644.6</v>
      </c>
      <c r="J2119" s="8">
        <v>5646.2</v>
      </c>
      <c r="K2119" s="8">
        <v>5647.8</v>
      </c>
      <c r="L2119" s="8">
        <v>5649.4</v>
      </c>
      <c r="M2119" s="9">
        <f t="shared" si="61"/>
        <v>16</v>
      </c>
    </row>
    <row r="2120" spans="2:13" ht="12.75">
      <c r="B2120">
        <v>1599.2</v>
      </c>
      <c r="C2120" s="7">
        <v>5651</v>
      </c>
      <c r="D2120" s="7">
        <v>5625.6</v>
      </c>
      <c r="E2120" s="7">
        <v>5630.2</v>
      </c>
      <c r="F2120" s="7">
        <v>5634.8</v>
      </c>
      <c r="G2120" s="7">
        <v>5639.4</v>
      </c>
      <c r="H2120" s="7">
        <v>5644</v>
      </c>
      <c r="I2120" s="7">
        <v>5648.6</v>
      </c>
      <c r="J2120" s="7">
        <v>5653.2</v>
      </c>
      <c r="K2120" s="7">
        <v>5657.8</v>
      </c>
      <c r="L2120" s="7">
        <v>5662.4</v>
      </c>
      <c r="M2120" s="9">
        <f t="shared" si="61"/>
        <v>16</v>
      </c>
    </row>
    <row r="2121" spans="2:13" ht="12.75">
      <c r="B2121">
        <v>1599.3</v>
      </c>
      <c r="C2121">
        <v>5667</v>
      </c>
      <c r="D2121">
        <v>5668.7</v>
      </c>
      <c r="E2121">
        <v>5670.4</v>
      </c>
      <c r="F2121">
        <v>5672.1</v>
      </c>
      <c r="G2121">
        <v>5673.8</v>
      </c>
      <c r="H2121">
        <v>5675.5</v>
      </c>
      <c r="I2121">
        <v>5677.2</v>
      </c>
      <c r="J2121">
        <v>5678.9</v>
      </c>
      <c r="K2121">
        <v>5680.6</v>
      </c>
      <c r="L2121">
        <v>5682.3</v>
      </c>
      <c r="M2121" s="9">
        <f aca="true" t="shared" si="62" ref="M2121:M2184">C2121-C2120</f>
        <v>16</v>
      </c>
    </row>
    <row r="2122" spans="2:13" ht="12.75">
      <c r="B2122">
        <v>1599.4</v>
      </c>
      <c r="C2122">
        <v>5684</v>
      </c>
      <c r="D2122">
        <v>5685.6</v>
      </c>
      <c r="E2122">
        <v>5687.2</v>
      </c>
      <c r="F2122">
        <v>5688.8</v>
      </c>
      <c r="G2122">
        <v>5690.4</v>
      </c>
      <c r="H2122">
        <v>5692</v>
      </c>
      <c r="I2122">
        <v>5693.6</v>
      </c>
      <c r="J2122">
        <v>5695.2</v>
      </c>
      <c r="K2122">
        <v>5696.8</v>
      </c>
      <c r="L2122">
        <v>5698.4</v>
      </c>
      <c r="M2122" s="9">
        <f t="shared" si="62"/>
        <v>17</v>
      </c>
    </row>
    <row r="2123" spans="2:13" ht="12.75">
      <c r="B2123">
        <v>1599.5</v>
      </c>
      <c r="C2123">
        <v>5700</v>
      </c>
      <c r="D2123">
        <v>5701.6</v>
      </c>
      <c r="E2123">
        <v>5703.2</v>
      </c>
      <c r="F2123">
        <v>5704.8</v>
      </c>
      <c r="G2123">
        <v>5706.4</v>
      </c>
      <c r="H2123">
        <v>5708</v>
      </c>
      <c r="I2123">
        <v>5709.6</v>
      </c>
      <c r="J2123">
        <v>5711.2</v>
      </c>
      <c r="K2123">
        <v>5712.8</v>
      </c>
      <c r="L2123">
        <v>5714.4</v>
      </c>
      <c r="M2123" s="9">
        <f t="shared" si="62"/>
        <v>16</v>
      </c>
    </row>
    <row r="2124" spans="2:13" ht="12.75">
      <c r="B2124">
        <v>1599.6</v>
      </c>
      <c r="C2124">
        <v>5716</v>
      </c>
      <c r="D2124">
        <v>5717.6</v>
      </c>
      <c r="E2124">
        <v>5719.2</v>
      </c>
      <c r="F2124">
        <v>5720.8</v>
      </c>
      <c r="G2124">
        <v>5722.4</v>
      </c>
      <c r="H2124">
        <v>5724</v>
      </c>
      <c r="I2124">
        <v>5725.6</v>
      </c>
      <c r="J2124">
        <v>5727.2</v>
      </c>
      <c r="K2124">
        <v>5728.8</v>
      </c>
      <c r="L2124">
        <v>5730.4</v>
      </c>
      <c r="M2124" s="9">
        <f t="shared" si="62"/>
        <v>16</v>
      </c>
    </row>
    <row r="2125" spans="2:13" ht="12.75">
      <c r="B2125">
        <v>1599.7</v>
      </c>
      <c r="C2125">
        <v>5732</v>
      </c>
      <c r="D2125">
        <v>5733.6</v>
      </c>
      <c r="E2125">
        <v>5735.2</v>
      </c>
      <c r="F2125">
        <v>5736.8</v>
      </c>
      <c r="G2125">
        <v>5738.4</v>
      </c>
      <c r="H2125">
        <v>5740</v>
      </c>
      <c r="I2125">
        <v>5741.6</v>
      </c>
      <c r="J2125">
        <v>5743.2</v>
      </c>
      <c r="K2125">
        <v>5744.8</v>
      </c>
      <c r="L2125">
        <v>5746.4</v>
      </c>
      <c r="M2125" s="9">
        <f t="shared" si="62"/>
        <v>16</v>
      </c>
    </row>
    <row r="2126" spans="2:13" ht="12.75">
      <c r="B2126">
        <v>1599.8</v>
      </c>
      <c r="C2126">
        <v>5748</v>
      </c>
      <c r="D2126">
        <v>5749.6</v>
      </c>
      <c r="E2126">
        <v>5751.2</v>
      </c>
      <c r="F2126">
        <v>5752.8</v>
      </c>
      <c r="G2126">
        <v>5754.4</v>
      </c>
      <c r="H2126">
        <v>5756</v>
      </c>
      <c r="I2126">
        <v>5757.6</v>
      </c>
      <c r="J2126">
        <v>5759.2</v>
      </c>
      <c r="K2126">
        <v>5760.8</v>
      </c>
      <c r="L2126">
        <v>5762.4</v>
      </c>
      <c r="M2126" s="9">
        <f t="shared" si="62"/>
        <v>16</v>
      </c>
    </row>
    <row r="2127" spans="2:13" ht="12.75">
      <c r="B2127">
        <v>1599.9</v>
      </c>
      <c r="C2127">
        <v>5764</v>
      </c>
      <c r="D2127">
        <v>5765.6</v>
      </c>
      <c r="E2127">
        <v>5767.2</v>
      </c>
      <c r="F2127">
        <v>5768.8</v>
      </c>
      <c r="G2127">
        <v>5770.4</v>
      </c>
      <c r="H2127">
        <v>5772</v>
      </c>
      <c r="I2127">
        <v>5773.6</v>
      </c>
      <c r="J2127">
        <v>5775.2</v>
      </c>
      <c r="K2127">
        <v>5776.8</v>
      </c>
      <c r="L2127">
        <v>5778.4</v>
      </c>
      <c r="M2127" s="9">
        <f t="shared" si="62"/>
        <v>16</v>
      </c>
    </row>
    <row r="2128" spans="2:13" ht="12.75">
      <c r="B2128">
        <v>1600</v>
      </c>
      <c r="C2128">
        <v>5780</v>
      </c>
      <c r="D2128">
        <v>5781.7</v>
      </c>
      <c r="E2128">
        <v>5783.4</v>
      </c>
      <c r="F2128">
        <v>5785.1</v>
      </c>
      <c r="G2128">
        <v>5786.8</v>
      </c>
      <c r="H2128">
        <v>5788.5</v>
      </c>
      <c r="I2128">
        <v>5790.2</v>
      </c>
      <c r="J2128">
        <v>5791.9</v>
      </c>
      <c r="K2128">
        <v>5793.6</v>
      </c>
      <c r="L2128">
        <v>5795.3</v>
      </c>
      <c r="M2128" s="9">
        <f t="shared" si="62"/>
        <v>16</v>
      </c>
    </row>
    <row r="2129" spans="2:13" ht="12.75">
      <c r="B2129">
        <v>1600.1</v>
      </c>
      <c r="C2129">
        <v>5797</v>
      </c>
      <c r="D2129">
        <v>5798.7</v>
      </c>
      <c r="E2129">
        <v>5800.4</v>
      </c>
      <c r="F2129">
        <v>5802.1</v>
      </c>
      <c r="G2129">
        <v>5803.8</v>
      </c>
      <c r="H2129">
        <v>5805.5</v>
      </c>
      <c r="I2129">
        <v>5807.2</v>
      </c>
      <c r="J2129">
        <v>5808.9</v>
      </c>
      <c r="K2129">
        <v>5810.6</v>
      </c>
      <c r="L2129">
        <v>5812.3</v>
      </c>
      <c r="M2129" s="9">
        <f t="shared" si="62"/>
        <v>17</v>
      </c>
    </row>
    <row r="2130" spans="2:13" ht="12.75">
      <c r="B2130">
        <v>1600.2</v>
      </c>
      <c r="C2130">
        <v>5814</v>
      </c>
      <c r="D2130">
        <v>5815.6</v>
      </c>
      <c r="E2130">
        <v>5817.2</v>
      </c>
      <c r="F2130">
        <v>5818.8</v>
      </c>
      <c r="G2130">
        <v>5820.4</v>
      </c>
      <c r="H2130">
        <v>5822</v>
      </c>
      <c r="I2130">
        <v>5823.6</v>
      </c>
      <c r="J2130">
        <v>5825.2</v>
      </c>
      <c r="K2130">
        <v>5826.8</v>
      </c>
      <c r="L2130">
        <v>5828.4</v>
      </c>
      <c r="M2130" s="9">
        <f t="shared" si="62"/>
        <v>17</v>
      </c>
    </row>
    <row r="2131" spans="2:13" ht="12.75">
      <c r="B2131">
        <v>1600.3</v>
      </c>
      <c r="C2131">
        <v>5830</v>
      </c>
      <c r="D2131">
        <v>5831.7</v>
      </c>
      <c r="E2131">
        <v>5833.4</v>
      </c>
      <c r="F2131">
        <v>5835.1</v>
      </c>
      <c r="G2131">
        <v>5836.8</v>
      </c>
      <c r="H2131">
        <v>5838.5</v>
      </c>
      <c r="I2131">
        <v>5840.2</v>
      </c>
      <c r="J2131">
        <v>5841.9</v>
      </c>
      <c r="K2131">
        <v>5843.6</v>
      </c>
      <c r="L2131">
        <v>5845.3</v>
      </c>
      <c r="M2131" s="9">
        <f t="shared" si="62"/>
        <v>16</v>
      </c>
    </row>
    <row r="2132" spans="2:13" ht="12.75">
      <c r="B2132">
        <v>1600.4</v>
      </c>
      <c r="C2132">
        <v>5847</v>
      </c>
      <c r="D2132">
        <v>5848.7</v>
      </c>
      <c r="E2132">
        <v>5850.4</v>
      </c>
      <c r="F2132">
        <v>5852.1</v>
      </c>
      <c r="G2132">
        <v>5853.8</v>
      </c>
      <c r="H2132">
        <v>5855.5</v>
      </c>
      <c r="I2132">
        <v>5857.2</v>
      </c>
      <c r="J2132">
        <v>5858.9</v>
      </c>
      <c r="K2132">
        <v>5860.6</v>
      </c>
      <c r="L2132">
        <v>5862.3</v>
      </c>
      <c r="M2132" s="9">
        <f t="shared" si="62"/>
        <v>17</v>
      </c>
    </row>
    <row r="2133" spans="2:13" ht="12.75">
      <c r="B2133">
        <v>1600.5</v>
      </c>
      <c r="C2133">
        <v>5864</v>
      </c>
      <c r="D2133">
        <v>5865.7</v>
      </c>
      <c r="E2133">
        <v>5867.4</v>
      </c>
      <c r="F2133">
        <v>5869.1</v>
      </c>
      <c r="G2133">
        <v>5870.8</v>
      </c>
      <c r="H2133">
        <v>5872.5</v>
      </c>
      <c r="I2133">
        <v>5874.2</v>
      </c>
      <c r="J2133">
        <v>5875.9</v>
      </c>
      <c r="K2133">
        <v>5877.6</v>
      </c>
      <c r="L2133">
        <v>5879.3</v>
      </c>
      <c r="M2133" s="9">
        <f t="shared" si="62"/>
        <v>17</v>
      </c>
    </row>
    <row r="2134" spans="2:13" ht="12.75">
      <c r="B2134">
        <v>1600.6</v>
      </c>
      <c r="C2134">
        <v>5881</v>
      </c>
      <c r="D2134">
        <v>5882.7</v>
      </c>
      <c r="E2134">
        <v>5884.4</v>
      </c>
      <c r="F2134">
        <v>5886.1</v>
      </c>
      <c r="G2134">
        <v>5887.8</v>
      </c>
      <c r="H2134">
        <v>5889.5</v>
      </c>
      <c r="I2134">
        <v>5891.2</v>
      </c>
      <c r="J2134">
        <v>5892.9</v>
      </c>
      <c r="K2134">
        <v>5894.6</v>
      </c>
      <c r="L2134">
        <v>5896.3</v>
      </c>
      <c r="M2134" s="9">
        <f t="shared" si="62"/>
        <v>17</v>
      </c>
    </row>
    <row r="2135" spans="2:13" ht="12.75">
      <c r="B2135">
        <v>1600.7</v>
      </c>
      <c r="C2135">
        <v>5898</v>
      </c>
      <c r="D2135">
        <v>5899.6</v>
      </c>
      <c r="E2135">
        <v>5901.2</v>
      </c>
      <c r="F2135">
        <v>5902.8</v>
      </c>
      <c r="G2135">
        <v>5904.4</v>
      </c>
      <c r="H2135">
        <v>5906</v>
      </c>
      <c r="I2135">
        <v>5907.6</v>
      </c>
      <c r="J2135">
        <v>5909.2</v>
      </c>
      <c r="K2135">
        <v>5910.8</v>
      </c>
      <c r="L2135">
        <v>5912.4</v>
      </c>
      <c r="M2135" s="9">
        <f t="shared" si="62"/>
        <v>17</v>
      </c>
    </row>
    <row r="2136" spans="2:13" ht="12.75">
      <c r="B2136">
        <v>1600.8</v>
      </c>
      <c r="C2136">
        <v>5914</v>
      </c>
      <c r="D2136">
        <v>5915.7</v>
      </c>
      <c r="E2136">
        <v>5917.4</v>
      </c>
      <c r="F2136">
        <v>5919.1</v>
      </c>
      <c r="G2136">
        <v>5920.8</v>
      </c>
      <c r="H2136">
        <v>5922.5</v>
      </c>
      <c r="I2136">
        <v>5924.2</v>
      </c>
      <c r="J2136">
        <v>5925.9</v>
      </c>
      <c r="K2136">
        <v>5927.6</v>
      </c>
      <c r="L2136">
        <v>5929.3</v>
      </c>
      <c r="M2136" s="9">
        <f t="shared" si="62"/>
        <v>16</v>
      </c>
    </row>
    <row r="2137" spans="2:13" ht="12.75">
      <c r="B2137">
        <v>1600.9</v>
      </c>
      <c r="C2137">
        <v>5931</v>
      </c>
      <c r="D2137">
        <v>5932.7</v>
      </c>
      <c r="E2137">
        <v>5934.4</v>
      </c>
      <c r="F2137">
        <v>5936.1</v>
      </c>
      <c r="G2137">
        <v>5937.8</v>
      </c>
      <c r="H2137">
        <v>5939.5</v>
      </c>
      <c r="I2137">
        <v>5941.2</v>
      </c>
      <c r="J2137">
        <v>5942.9</v>
      </c>
      <c r="K2137">
        <v>5944.6</v>
      </c>
      <c r="L2137">
        <v>5946.3</v>
      </c>
      <c r="M2137" s="9">
        <f t="shared" si="62"/>
        <v>17</v>
      </c>
    </row>
    <row r="2138" spans="2:13" ht="12.75">
      <c r="B2138">
        <v>1601</v>
      </c>
      <c r="C2138">
        <v>5948</v>
      </c>
      <c r="D2138">
        <v>5949.7</v>
      </c>
      <c r="E2138">
        <v>5951.4</v>
      </c>
      <c r="F2138">
        <v>5953.1</v>
      </c>
      <c r="G2138">
        <v>5954.8</v>
      </c>
      <c r="H2138">
        <v>5956.5</v>
      </c>
      <c r="I2138">
        <v>5958.2</v>
      </c>
      <c r="J2138">
        <v>5959.9</v>
      </c>
      <c r="K2138">
        <v>5961.6</v>
      </c>
      <c r="L2138">
        <v>5963.3</v>
      </c>
      <c r="M2138" s="9">
        <f t="shared" si="62"/>
        <v>17</v>
      </c>
    </row>
    <row r="2139" spans="2:13" ht="12.75">
      <c r="B2139">
        <v>1601.1</v>
      </c>
      <c r="C2139">
        <v>5965</v>
      </c>
      <c r="D2139">
        <v>5966.7</v>
      </c>
      <c r="E2139">
        <v>5968.4</v>
      </c>
      <c r="F2139">
        <v>5970.1</v>
      </c>
      <c r="G2139">
        <v>5971.8</v>
      </c>
      <c r="H2139">
        <v>5973.5</v>
      </c>
      <c r="I2139">
        <v>5975.2</v>
      </c>
      <c r="J2139">
        <v>5976.9</v>
      </c>
      <c r="K2139">
        <v>5978.6</v>
      </c>
      <c r="L2139">
        <v>5980.3</v>
      </c>
      <c r="M2139" s="9">
        <f t="shared" si="62"/>
        <v>17</v>
      </c>
    </row>
    <row r="2140" spans="2:13" ht="12.75">
      <c r="B2140">
        <v>1601.2</v>
      </c>
      <c r="C2140">
        <v>5982</v>
      </c>
      <c r="D2140">
        <v>5983.6</v>
      </c>
      <c r="E2140">
        <v>5985.2</v>
      </c>
      <c r="F2140">
        <v>5986.8</v>
      </c>
      <c r="G2140">
        <v>5988.4</v>
      </c>
      <c r="H2140">
        <v>5990</v>
      </c>
      <c r="I2140">
        <v>5991.6</v>
      </c>
      <c r="J2140">
        <v>5993.2</v>
      </c>
      <c r="K2140">
        <v>5994.8</v>
      </c>
      <c r="L2140">
        <v>5996.4</v>
      </c>
      <c r="M2140" s="9">
        <f t="shared" si="62"/>
        <v>17</v>
      </c>
    </row>
    <row r="2141" spans="2:13" ht="12.75">
      <c r="B2141">
        <v>1601.3</v>
      </c>
      <c r="C2141">
        <v>5998</v>
      </c>
      <c r="D2141">
        <v>5999.7</v>
      </c>
      <c r="E2141">
        <v>6001.4</v>
      </c>
      <c r="F2141">
        <v>6003.1</v>
      </c>
      <c r="G2141">
        <v>6004.8</v>
      </c>
      <c r="H2141">
        <v>6006.5</v>
      </c>
      <c r="I2141">
        <v>6008.2</v>
      </c>
      <c r="J2141">
        <v>6009.9</v>
      </c>
      <c r="K2141">
        <v>6011.6</v>
      </c>
      <c r="L2141">
        <v>6013.3</v>
      </c>
      <c r="M2141" s="9">
        <f t="shared" si="62"/>
        <v>16</v>
      </c>
    </row>
    <row r="2142" spans="2:13" ht="12.75">
      <c r="B2142">
        <v>1601.4</v>
      </c>
      <c r="C2142">
        <v>6015</v>
      </c>
      <c r="D2142">
        <v>6016.7</v>
      </c>
      <c r="E2142">
        <v>6018.4</v>
      </c>
      <c r="F2142">
        <v>6020.1</v>
      </c>
      <c r="G2142">
        <v>6021.8</v>
      </c>
      <c r="H2142">
        <v>6023.5</v>
      </c>
      <c r="I2142">
        <v>6025.2</v>
      </c>
      <c r="J2142">
        <v>6026.9</v>
      </c>
      <c r="K2142">
        <v>6028.6</v>
      </c>
      <c r="L2142">
        <v>6030.3</v>
      </c>
      <c r="M2142" s="9">
        <f t="shared" si="62"/>
        <v>17</v>
      </c>
    </row>
    <row r="2143" spans="2:13" ht="12.75">
      <c r="B2143">
        <v>1601.5</v>
      </c>
      <c r="C2143">
        <v>6032</v>
      </c>
      <c r="D2143">
        <v>6033.7</v>
      </c>
      <c r="E2143">
        <v>6035.4</v>
      </c>
      <c r="F2143">
        <v>6037.1</v>
      </c>
      <c r="G2143">
        <v>6038.8</v>
      </c>
      <c r="H2143">
        <v>6040.5</v>
      </c>
      <c r="I2143">
        <v>6042.2</v>
      </c>
      <c r="J2143">
        <v>6043.9</v>
      </c>
      <c r="K2143">
        <v>6045.6</v>
      </c>
      <c r="L2143">
        <v>6047.3</v>
      </c>
      <c r="M2143" s="9">
        <f t="shared" si="62"/>
        <v>17</v>
      </c>
    </row>
    <row r="2144" spans="2:13" ht="12.75">
      <c r="B2144">
        <v>1601.6</v>
      </c>
      <c r="C2144">
        <v>6049</v>
      </c>
      <c r="D2144">
        <v>6050.7</v>
      </c>
      <c r="E2144">
        <v>6052.4</v>
      </c>
      <c r="F2144">
        <v>6054.1</v>
      </c>
      <c r="G2144">
        <v>6055.8</v>
      </c>
      <c r="H2144">
        <v>6057.5</v>
      </c>
      <c r="I2144">
        <v>6059.2</v>
      </c>
      <c r="J2144">
        <v>6060.9</v>
      </c>
      <c r="K2144">
        <v>6062.6</v>
      </c>
      <c r="L2144">
        <v>6064.3</v>
      </c>
      <c r="M2144" s="9">
        <f t="shared" si="62"/>
        <v>17</v>
      </c>
    </row>
    <row r="2145" spans="2:13" ht="12.75">
      <c r="B2145">
        <v>1601.7</v>
      </c>
      <c r="C2145">
        <v>6066</v>
      </c>
      <c r="D2145">
        <v>6067.6</v>
      </c>
      <c r="E2145">
        <v>6069.2</v>
      </c>
      <c r="F2145">
        <v>6070.8</v>
      </c>
      <c r="G2145">
        <v>6072.4</v>
      </c>
      <c r="H2145">
        <v>6074</v>
      </c>
      <c r="I2145">
        <v>6075.6</v>
      </c>
      <c r="J2145">
        <v>6077.2</v>
      </c>
      <c r="K2145">
        <v>6078.8</v>
      </c>
      <c r="L2145">
        <v>6080.4</v>
      </c>
      <c r="M2145" s="9">
        <f t="shared" si="62"/>
        <v>17</v>
      </c>
    </row>
    <row r="2146" spans="2:13" ht="12.75">
      <c r="B2146">
        <v>1601.8</v>
      </c>
      <c r="C2146">
        <v>6082</v>
      </c>
      <c r="D2146">
        <v>6083.7</v>
      </c>
      <c r="E2146">
        <v>6085.4</v>
      </c>
      <c r="F2146">
        <v>6087.1</v>
      </c>
      <c r="G2146">
        <v>6088.8</v>
      </c>
      <c r="H2146">
        <v>6090.5</v>
      </c>
      <c r="I2146">
        <v>6092.2</v>
      </c>
      <c r="J2146">
        <v>6093.9</v>
      </c>
      <c r="K2146">
        <v>6095.6</v>
      </c>
      <c r="L2146">
        <v>6097.3</v>
      </c>
      <c r="M2146" s="9">
        <f t="shared" si="62"/>
        <v>16</v>
      </c>
    </row>
    <row r="2147" spans="2:13" ht="12.75">
      <c r="B2147">
        <v>1601.9</v>
      </c>
      <c r="C2147">
        <v>6099</v>
      </c>
      <c r="D2147">
        <v>6100.7</v>
      </c>
      <c r="E2147">
        <v>6102.4</v>
      </c>
      <c r="F2147">
        <v>6104.1</v>
      </c>
      <c r="G2147">
        <v>6105.8</v>
      </c>
      <c r="H2147">
        <v>6107.5</v>
      </c>
      <c r="I2147">
        <v>6109.2</v>
      </c>
      <c r="J2147">
        <v>6110.9</v>
      </c>
      <c r="K2147">
        <v>6112.6</v>
      </c>
      <c r="L2147">
        <v>6114.3</v>
      </c>
      <c r="M2147" s="9">
        <f t="shared" si="62"/>
        <v>17</v>
      </c>
    </row>
    <row r="2148" spans="2:13" ht="12.75">
      <c r="B2148">
        <v>1602</v>
      </c>
      <c r="C2148">
        <v>6116</v>
      </c>
      <c r="D2148">
        <v>6117.7</v>
      </c>
      <c r="E2148">
        <v>6119.4</v>
      </c>
      <c r="F2148">
        <v>6121.1</v>
      </c>
      <c r="G2148">
        <v>6122.8</v>
      </c>
      <c r="H2148">
        <v>6124.5</v>
      </c>
      <c r="I2148">
        <v>6126.2</v>
      </c>
      <c r="J2148">
        <v>6127.9</v>
      </c>
      <c r="K2148">
        <v>6129.6</v>
      </c>
      <c r="L2148">
        <v>6131.3</v>
      </c>
      <c r="M2148" s="9">
        <f t="shared" si="62"/>
        <v>17</v>
      </c>
    </row>
    <row r="2149" spans="2:13" ht="12.75">
      <c r="B2149">
        <v>1602.1</v>
      </c>
      <c r="C2149">
        <v>6133</v>
      </c>
      <c r="D2149">
        <v>6134.7</v>
      </c>
      <c r="E2149">
        <v>6136.4</v>
      </c>
      <c r="F2149">
        <v>6138.1</v>
      </c>
      <c r="G2149">
        <v>6139.8</v>
      </c>
      <c r="H2149">
        <v>6141.5</v>
      </c>
      <c r="I2149">
        <v>6143.2</v>
      </c>
      <c r="J2149">
        <v>6144.9</v>
      </c>
      <c r="K2149">
        <v>6146.6</v>
      </c>
      <c r="L2149">
        <v>6148.3</v>
      </c>
      <c r="M2149" s="9">
        <f t="shared" si="62"/>
        <v>17</v>
      </c>
    </row>
    <row r="2150" spans="2:13" ht="12.75">
      <c r="B2150">
        <v>1602.2</v>
      </c>
      <c r="C2150">
        <v>6150</v>
      </c>
      <c r="D2150">
        <v>6151.6</v>
      </c>
      <c r="E2150">
        <v>6153.2</v>
      </c>
      <c r="F2150">
        <v>6154.8</v>
      </c>
      <c r="G2150">
        <v>6156.4</v>
      </c>
      <c r="H2150">
        <v>6158</v>
      </c>
      <c r="I2150">
        <v>6159.6</v>
      </c>
      <c r="J2150">
        <v>6161.2</v>
      </c>
      <c r="K2150">
        <v>6162.8</v>
      </c>
      <c r="L2150">
        <v>6164.4</v>
      </c>
      <c r="M2150" s="9">
        <f t="shared" si="62"/>
        <v>17</v>
      </c>
    </row>
    <row r="2151" spans="2:13" ht="12.75">
      <c r="B2151">
        <v>1602.3</v>
      </c>
      <c r="C2151">
        <v>6166</v>
      </c>
      <c r="D2151">
        <v>6167.7</v>
      </c>
      <c r="E2151">
        <v>6169.4</v>
      </c>
      <c r="F2151">
        <v>6171.1</v>
      </c>
      <c r="G2151">
        <v>6172.8</v>
      </c>
      <c r="H2151">
        <v>6174.5</v>
      </c>
      <c r="I2151">
        <v>6176.2</v>
      </c>
      <c r="J2151">
        <v>6177.9</v>
      </c>
      <c r="K2151">
        <v>6179.6</v>
      </c>
      <c r="L2151">
        <v>6181.3</v>
      </c>
      <c r="M2151" s="9">
        <f t="shared" si="62"/>
        <v>16</v>
      </c>
    </row>
    <row r="2152" spans="2:13" ht="12.75">
      <c r="B2152">
        <v>1602.4</v>
      </c>
      <c r="C2152">
        <v>6183</v>
      </c>
      <c r="D2152">
        <v>6184.7</v>
      </c>
      <c r="E2152">
        <v>6186.4</v>
      </c>
      <c r="F2152">
        <v>6188.1</v>
      </c>
      <c r="G2152">
        <v>6189.8</v>
      </c>
      <c r="H2152">
        <v>6191.5</v>
      </c>
      <c r="I2152">
        <v>6193.2</v>
      </c>
      <c r="J2152">
        <v>6194.9</v>
      </c>
      <c r="K2152">
        <v>6196.6</v>
      </c>
      <c r="L2152">
        <v>6198.3</v>
      </c>
      <c r="M2152" s="9">
        <f t="shared" si="62"/>
        <v>17</v>
      </c>
    </row>
    <row r="2153" spans="2:13" ht="12.75">
      <c r="B2153">
        <v>1602.5</v>
      </c>
      <c r="C2153">
        <v>6200</v>
      </c>
      <c r="D2153">
        <v>6201.7</v>
      </c>
      <c r="E2153">
        <v>6203.4</v>
      </c>
      <c r="F2153">
        <v>6205.1</v>
      </c>
      <c r="G2153">
        <v>6206.8</v>
      </c>
      <c r="H2153">
        <v>6208.5</v>
      </c>
      <c r="I2153">
        <v>6210.2</v>
      </c>
      <c r="J2153">
        <v>6211.9</v>
      </c>
      <c r="K2153">
        <v>6213.6</v>
      </c>
      <c r="L2153">
        <v>6215.3</v>
      </c>
      <c r="M2153" s="9">
        <f t="shared" si="62"/>
        <v>17</v>
      </c>
    </row>
    <row r="2154" spans="2:13" ht="12.75">
      <c r="B2154">
        <v>1602.6</v>
      </c>
      <c r="C2154">
        <v>6217</v>
      </c>
      <c r="D2154">
        <v>6218.7</v>
      </c>
      <c r="E2154">
        <v>6220.4</v>
      </c>
      <c r="F2154">
        <v>6222.1</v>
      </c>
      <c r="G2154">
        <v>6223.8</v>
      </c>
      <c r="H2154">
        <v>6225.5</v>
      </c>
      <c r="I2154">
        <v>6227.2</v>
      </c>
      <c r="J2154">
        <v>6228.9</v>
      </c>
      <c r="K2154">
        <v>6230.6</v>
      </c>
      <c r="L2154">
        <v>6232.3</v>
      </c>
      <c r="M2154" s="9">
        <f t="shared" si="62"/>
        <v>17</v>
      </c>
    </row>
    <row r="2155" spans="2:13" ht="12.75">
      <c r="B2155">
        <v>1602.7</v>
      </c>
      <c r="C2155">
        <v>6234</v>
      </c>
      <c r="D2155">
        <v>6235.6</v>
      </c>
      <c r="E2155">
        <v>6237.2</v>
      </c>
      <c r="F2155">
        <v>6238.8</v>
      </c>
      <c r="G2155">
        <v>6240.4</v>
      </c>
      <c r="H2155">
        <v>6242</v>
      </c>
      <c r="I2155">
        <v>6243.6</v>
      </c>
      <c r="J2155">
        <v>6245.2</v>
      </c>
      <c r="K2155">
        <v>6246.8</v>
      </c>
      <c r="L2155">
        <v>6248.4</v>
      </c>
      <c r="M2155" s="9">
        <f t="shared" si="62"/>
        <v>17</v>
      </c>
    </row>
    <row r="2156" spans="2:13" ht="12.75">
      <c r="B2156">
        <v>1602.8</v>
      </c>
      <c r="C2156">
        <v>6250</v>
      </c>
      <c r="D2156">
        <v>6251.7</v>
      </c>
      <c r="E2156">
        <v>6253.4</v>
      </c>
      <c r="F2156">
        <v>6255.1</v>
      </c>
      <c r="G2156">
        <v>6256.8</v>
      </c>
      <c r="H2156">
        <v>6258.5</v>
      </c>
      <c r="I2156">
        <v>6260.2</v>
      </c>
      <c r="J2156">
        <v>6261.9</v>
      </c>
      <c r="K2156">
        <v>6263.6</v>
      </c>
      <c r="L2156">
        <v>6265.3</v>
      </c>
      <c r="M2156" s="9">
        <f t="shared" si="62"/>
        <v>16</v>
      </c>
    </row>
    <row r="2157" spans="2:13" ht="12.75">
      <c r="B2157">
        <v>1602.9</v>
      </c>
      <c r="C2157">
        <v>6267</v>
      </c>
      <c r="D2157">
        <v>6268.7</v>
      </c>
      <c r="E2157">
        <v>6270.4</v>
      </c>
      <c r="F2157">
        <v>6272.1</v>
      </c>
      <c r="G2157">
        <v>6273.8</v>
      </c>
      <c r="H2157">
        <v>6275.5</v>
      </c>
      <c r="I2157">
        <v>6277.2</v>
      </c>
      <c r="J2157">
        <v>6278.9</v>
      </c>
      <c r="K2157">
        <v>6280.6</v>
      </c>
      <c r="L2157">
        <v>6282.3</v>
      </c>
      <c r="M2157" s="9">
        <f t="shared" si="62"/>
        <v>17</v>
      </c>
    </row>
    <row r="2158" spans="2:13" ht="12.75">
      <c r="B2158">
        <v>1603</v>
      </c>
      <c r="C2158">
        <v>6284</v>
      </c>
      <c r="D2158">
        <v>6285.7</v>
      </c>
      <c r="E2158">
        <v>6287.4</v>
      </c>
      <c r="F2158">
        <v>6289.1</v>
      </c>
      <c r="G2158">
        <v>6290.8</v>
      </c>
      <c r="H2158">
        <v>6292.5</v>
      </c>
      <c r="I2158">
        <v>6294.2</v>
      </c>
      <c r="J2158">
        <v>6295.9</v>
      </c>
      <c r="K2158">
        <v>6297.6</v>
      </c>
      <c r="L2158">
        <v>6299.3</v>
      </c>
      <c r="M2158" s="9">
        <f t="shared" si="62"/>
        <v>17</v>
      </c>
    </row>
    <row r="2159" spans="2:13" ht="12.75">
      <c r="B2159">
        <v>1603.1</v>
      </c>
      <c r="C2159">
        <v>6301</v>
      </c>
      <c r="D2159">
        <v>6302.7</v>
      </c>
      <c r="E2159">
        <v>6304.4</v>
      </c>
      <c r="F2159">
        <v>6306.1</v>
      </c>
      <c r="G2159">
        <v>6307.8</v>
      </c>
      <c r="H2159">
        <v>6309.5</v>
      </c>
      <c r="I2159">
        <v>6311.2</v>
      </c>
      <c r="J2159">
        <v>6312.9</v>
      </c>
      <c r="K2159">
        <v>6314.6</v>
      </c>
      <c r="L2159">
        <v>6316.3</v>
      </c>
      <c r="M2159" s="9">
        <f t="shared" si="62"/>
        <v>17</v>
      </c>
    </row>
    <row r="2160" spans="2:13" ht="12.75">
      <c r="B2160">
        <v>1603.2</v>
      </c>
      <c r="C2160">
        <v>6318</v>
      </c>
      <c r="D2160">
        <v>6319.6</v>
      </c>
      <c r="E2160">
        <v>6321.2</v>
      </c>
      <c r="F2160">
        <v>6322.8</v>
      </c>
      <c r="G2160">
        <v>6324.4</v>
      </c>
      <c r="H2160">
        <v>6326</v>
      </c>
      <c r="I2160">
        <v>6327.6</v>
      </c>
      <c r="J2160">
        <v>6329.2</v>
      </c>
      <c r="K2160">
        <v>6330.8</v>
      </c>
      <c r="L2160">
        <v>6332.4</v>
      </c>
      <c r="M2160" s="9">
        <f t="shared" si="62"/>
        <v>17</v>
      </c>
    </row>
    <row r="2161" spans="2:13" ht="12.75">
      <c r="B2161">
        <v>1603.3</v>
      </c>
      <c r="C2161">
        <v>6334</v>
      </c>
      <c r="D2161">
        <v>6335.7</v>
      </c>
      <c r="E2161">
        <v>6337.4</v>
      </c>
      <c r="F2161">
        <v>6339.1</v>
      </c>
      <c r="G2161">
        <v>6340.8</v>
      </c>
      <c r="H2161">
        <v>6342.5</v>
      </c>
      <c r="I2161">
        <v>6344.2</v>
      </c>
      <c r="J2161">
        <v>6345.9</v>
      </c>
      <c r="K2161">
        <v>6347.6</v>
      </c>
      <c r="L2161">
        <v>6349.3</v>
      </c>
      <c r="M2161" s="9">
        <f t="shared" si="62"/>
        <v>16</v>
      </c>
    </row>
    <row r="2162" spans="2:13" ht="12.75">
      <c r="B2162">
        <v>1603.4</v>
      </c>
      <c r="C2162">
        <v>6351</v>
      </c>
      <c r="D2162">
        <v>6352.7</v>
      </c>
      <c r="E2162">
        <v>6354.4</v>
      </c>
      <c r="F2162">
        <v>6356.1</v>
      </c>
      <c r="G2162">
        <v>6357.8</v>
      </c>
      <c r="H2162">
        <v>6359.5</v>
      </c>
      <c r="I2162">
        <v>6361.2</v>
      </c>
      <c r="J2162">
        <v>6362.9</v>
      </c>
      <c r="K2162">
        <v>6364.6</v>
      </c>
      <c r="L2162">
        <v>6366.3</v>
      </c>
      <c r="M2162" s="9">
        <f t="shared" si="62"/>
        <v>17</v>
      </c>
    </row>
    <row r="2163" spans="2:13" ht="12.75">
      <c r="B2163">
        <v>1603.5</v>
      </c>
      <c r="C2163">
        <v>6368</v>
      </c>
      <c r="D2163">
        <v>6369.7</v>
      </c>
      <c r="E2163">
        <v>6371.4</v>
      </c>
      <c r="F2163">
        <v>6373.1</v>
      </c>
      <c r="G2163">
        <v>6374.8</v>
      </c>
      <c r="H2163">
        <v>6376.5</v>
      </c>
      <c r="I2163">
        <v>6378.2</v>
      </c>
      <c r="J2163">
        <v>6379.9</v>
      </c>
      <c r="K2163">
        <v>6381.6</v>
      </c>
      <c r="L2163">
        <v>6383.3</v>
      </c>
      <c r="M2163" s="9">
        <f t="shared" si="62"/>
        <v>17</v>
      </c>
    </row>
    <row r="2164" spans="2:13" ht="12.75">
      <c r="B2164">
        <v>1603.6</v>
      </c>
      <c r="C2164">
        <v>6385</v>
      </c>
      <c r="D2164">
        <v>6386.7</v>
      </c>
      <c r="E2164">
        <v>6388.4</v>
      </c>
      <c r="F2164">
        <v>6390.1</v>
      </c>
      <c r="G2164">
        <v>6391.8</v>
      </c>
      <c r="H2164">
        <v>6393.5</v>
      </c>
      <c r="I2164">
        <v>6395.2</v>
      </c>
      <c r="J2164">
        <v>6396.9</v>
      </c>
      <c r="K2164">
        <v>6398.6</v>
      </c>
      <c r="L2164">
        <v>6400.3</v>
      </c>
      <c r="M2164" s="9">
        <f t="shared" si="62"/>
        <v>17</v>
      </c>
    </row>
    <row r="2165" spans="2:13" ht="12.75">
      <c r="B2165">
        <v>1603.7</v>
      </c>
      <c r="C2165">
        <v>6402</v>
      </c>
      <c r="D2165">
        <v>6403.6</v>
      </c>
      <c r="E2165">
        <v>6405.2</v>
      </c>
      <c r="F2165">
        <v>6406.8</v>
      </c>
      <c r="G2165">
        <v>6408.4</v>
      </c>
      <c r="H2165">
        <v>6410</v>
      </c>
      <c r="I2165">
        <v>6411.6</v>
      </c>
      <c r="J2165">
        <v>6413.2</v>
      </c>
      <c r="K2165">
        <v>6414.8</v>
      </c>
      <c r="L2165">
        <v>6416.4</v>
      </c>
      <c r="M2165" s="9">
        <f t="shared" si="62"/>
        <v>17</v>
      </c>
    </row>
    <row r="2166" spans="2:13" ht="12.75">
      <c r="B2166">
        <v>1603.8</v>
      </c>
      <c r="C2166">
        <v>6418</v>
      </c>
      <c r="D2166">
        <v>6419.7</v>
      </c>
      <c r="E2166">
        <v>6421.4</v>
      </c>
      <c r="F2166">
        <v>6423.1</v>
      </c>
      <c r="G2166">
        <v>6424.8</v>
      </c>
      <c r="H2166">
        <v>6426.5</v>
      </c>
      <c r="I2166">
        <v>6428.2</v>
      </c>
      <c r="J2166">
        <v>6429.9</v>
      </c>
      <c r="K2166">
        <v>6431.6</v>
      </c>
      <c r="L2166">
        <v>6433.3</v>
      </c>
      <c r="M2166" s="9">
        <f t="shared" si="62"/>
        <v>16</v>
      </c>
    </row>
    <row r="2167" spans="2:13" ht="12.75">
      <c r="B2167">
        <v>1603.9</v>
      </c>
      <c r="C2167">
        <v>6435</v>
      </c>
      <c r="D2167">
        <v>6436.7</v>
      </c>
      <c r="E2167">
        <v>6438.4</v>
      </c>
      <c r="F2167">
        <v>6440.1</v>
      </c>
      <c r="G2167">
        <v>6441.8</v>
      </c>
      <c r="H2167">
        <v>6443.5</v>
      </c>
      <c r="I2167">
        <v>6445.2</v>
      </c>
      <c r="J2167">
        <v>6446.9</v>
      </c>
      <c r="K2167">
        <v>6448.6</v>
      </c>
      <c r="L2167">
        <v>6450.3</v>
      </c>
      <c r="M2167" s="9">
        <f t="shared" si="62"/>
        <v>17</v>
      </c>
    </row>
    <row r="2168" spans="2:13" ht="12.75">
      <c r="B2168">
        <v>1604</v>
      </c>
      <c r="C2168">
        <v>6452</v>
      </c>
      <c r="D2168">
        <v>6453.7</v>
      </c>
      <c r="E2168">
        <v>6455.4</v>
      </c>
      <c r="F2168">
        <v>6457.1</v>
      </c>
      <c r="G2168">
        <v>6458.8</v>
      </c>
      <c r="H2168">
        <v>6460.5</v>
      </c>
      <c r="I2168">
        <v>6462.2</v>
      </c>
      <c r="J2168">
        <v>6463.9</v>
      </c>
      <c r="K2168">
        <v>6465.6</v>
      </c>
      <c r="L2168">
        <v>6467.3</v>
      </c>
      <c r="M2168" s="9">
        <f t="shared" si="62"/>
        <v>17</v>
      </c>
    </row>
    <row r="2169" spans="2:13" ht="12.75">
      <c r="B2169">
        <v>1604.1</v>
      </c>
      <c r="C2169">
        <v>6469</v>
      </c>
      <c r="D2169">
        <v>6470.7</v>
      </c>
      <c r="E2169">
        <v>6472.4</v>
      </c>
      <c r="F2169">
        <v>6474.1</v>
      </c>
      <c r="G2169">
        <v>6475.8</v>
      </c>
      <c r="H2169">
        <v>6477.5</v>
      </c>
      <c r="I2169">
        <v>6479.2</v>
      </c>
      <c r="J2169">
        <v>6480.9</v>
      </c>
      <c r="K2169">
        <v>6482.6</v>
      </c>
      <c r="L2169">
        <v>6484.3</v>
      </c>
      <c r="M2169" s="9">
        <f t="shared" si="62"/>
        <v>17</v>
      </c>
    </row>
    <row r="2170" spans="2:13" ht="12.75">
      <c r="B2170">
        <v>1604.2</v>
      </c>
      <c r="C2170">
        <v>6486</v>
      </c>
      <c r="D2170">
        <v>6487.6</v>
      </c>
      <c r="E2170">
        <v>6489.2</v>
      </c>
      <c r="F2170">
        <v>6490.8</v>
      </c>
      <c r="G2170">
        <v>6492.4</v>
      </c>
      <c r="H2170">
        <v>6494</v>
      </c>
      <c r="I2170">
        <v>6495.6</v>
      </c>
      <c r="J2170">
        <v>6497.2</v>
      </c>
      <c r="K2170">
        <v>6498.8</v>
      </c>
      <c r="L2170">
        <v>6500.4</v>
      </c>
      <c r="M2170" s="9">
        <f t="shared" si="62"/>
        <v>17</v>
      </c>
    </row>
    <row r="2171" spans="2:13" ht="12.75">
      <c r="B2171">
        <v>1604.3</v>
      </c>
      <c r="C2171">
        <v>6502</v>
      </c>
      <c r="D2171">
        <v>6503.7</v>
      </c>
      <c r="E2171">
        <v>6505.4</v>
      </c>
      <c r="F2171">
        <v>6507.1</v>
      </c>
      <c r="G2171">
        <v>6508.8</v>
      </c>
      <c r="H2171">
        <v>6510.5</v>
      </c>
      <c r="I2171">
        <v>6512.2</v>
      </c>
      <c r="J2171">
        <v>6513.9</v>
      </c>
      <c r="K2171">
        <v>6515.6</v>
      </c>
      <c r="L2171">
        <v>6517.3</v>
      </c>
      <c r="M2171" s="9">
        <f t="shared" si="62"/>
        <v>16</v>
      </c>
    </row>
    <row r="2172" spans="2:13" ht="12.75">
      <c r="B2172">
        <v>1604.4</v>
      </c>
      <c r="C2172">
        <v>6519</v>
      </c>
      <c r="D2172">
        <v>6520.7</v>
      </c>
      <c r="E2172">
        <v>6522.4</v>
      </c>
      <c r="F2172">
        <v>6524.1</v>
      </c>
      <c r="G2172">
        <v>6525.8</v>
      </c>
      <c r="H2172">
        <v>6527.5</v>
      </c>
      <c r="I2172">
        <v>6529.2</v>
      </c>
      <c r="J2172">
        <v>6530.9</v>
      </c>
      <c r="K2172">
        <v>6532.6</v>
      </c>
      <c r="L2172">
        <v>6534.3</v>
      </c>
      <c r="M2172" s="9">
        <f t="shared" si="62"/>
        <v>17</v>
      </c>
    </row>
    <row r="2173" spans="2:13" ht="12.75">
      <c r="B2173">
        <v>1604.5</v>
      </c>
      <c r="C2173">
        <v>6536</v>
      </c>
      <c r="D2173">
        <v>6537.7</v>
      </c>
      <c r="E2173">
        <v>6539.4</v>
      </c>
      <c r="F2173">
        <v>6541.1</v>
      </c>
      <c r="G2173">
        <v>6542.8</v>
      </c>
      <c r="H2173">
        <v>6544.5</v>
      </c>
      <c r="I2173">
        <v>6546.2</v>
      </c>
      <c r="J2173">
        <v>6547.9</v>
      </c>
      <c r="K2173">
        <v>6549.6</v>
      </c>
      <c r="L2173">
        <v>6551.3</v>
      </c>
      <c r="M2173" s="9">
        <f t="shared" si="62"/>
        <v>17</v>
      </c>
    </row>
    <row r="2174" spans="2:13" ht="12.75">
      <c r="B2174">
        <v>1604.6</v>
      </c>
      <c r="C2174">
        <v>6553</v>
      </c>
      <c r="D2174">
        <v>6554.7</v>
      </c>
      <c r="E2174">
        <v>6556.4</v>
      </c>
      <c r="F2174">
        <v>6558.1</v>
      </c>
      <c r="G2174">
        <v>6559.8</v>
      </c>
      <c r="H2174">
        <v>6561.5</v>
      </c>
      <c r="I2174">
        <v>6563.2</v>
      </c>
      <c r="J2174">
        <v>6564.9</v>
      </c>
      <c r="K2174">
        <v>6566.6</v>
      </c>
      <c r="L2174">
        <v>6568.3</v>
      </c>
      <c r="M2174" s="9">
        <f t="shared" si="62"/>
        <v>17</v>
      </c>
    </row>
    <row r="2175" spans="2:13" ht="12.75">
      <c r="B2175">
        <v>1604.7</v>
      </c>
      <c r="C2175">
        <v>6570</v>
      </c>
      <c r="D2175">
        <v>6571.6</v>
      </c>
      <c r="E2175">
        <v>6573.2</v>
      </c>
      <c r="F2175">
        <v>6574.8</v>
      </c>
      <c r="G2175">
        <v>6576.4</v>
      </c>
      <c r="H2175">
        <v>6578</v>
      </c>
      <c r="I2175">
        <v>6579.6</v>
      </c>
      <c r="J2175">
        <v>6581.2</v>
      </c>
      <c r="K2175">
        <v>6582.8</v>
      </c>
      <c r="L2175">
        <v>6584.4</v>
      </c>
      <c r="M2175" s="9">
        <f t="shared" si="62"/>
        <v>17</v>
      </c>
    </row>
    <row r="2176" spans="2:13" ht="12.75">
      <c r="B2176">
        <v>1604.8</v>
      </c>
      <c r="C2176">
        <v>6586</v>
      </c>
      <c r="D2176">
        <v>6587.7</v>
      </c>
      <c r="E2176">
        <v>6589.4</v>
      </c>
      <c r="F2176">
        <v>6591.1</v>
      </c>
      <c r="G2176">
        <v>6592.8</v>
      </c>
      <c r="H2176">
        <v>6594.5</v>
      </c>
      <c r="I2176">
        <v>6596.2</v>
      </c>
      <c r="J2176">
        <v>6597.9</v>
      </c>
      <c r="K2176">
        <v>6599.6</v>
      </c>
      <c r="L2176">
        <v>6601.3</v>
      </c>
      <c r="M2176" s="9">
        <f t="shared" si="62"/>
        <v>16</v>
      </c>
    </row>
    <row r="2177" spans="2:13" ht="12.75">
      <c r="B2177">
        <v>1604.9</v>
      </c>
      <c r="C2177">
        <v>6603</v>
      </c>
      <c r="D2177">
        <v>6604.7</v>
      </c>
      <c r="E2177">
        <v>6606.4</v>
      </c>
      <c r="F2177">
        <v>6608.1</v>
      </c>
      <c r="G2177">
        <v>6609.8</v>
      </c>
      <c r="H2177">
        <v>6611.5</v>
      </c>
      <c r="I2177">
        <v>6613.2</v>
      </c>
      <c r="J2177">
        <v>6614.9</v>
      </c>
      <c r="K2177">
        <v>6616.6</v>
      </c>
      <c r="L2177">
        <v>6618.3</v>
      </c>
      <c r="M2177" s="9">
        <f t="shared" si="62"/>
        <v>17</v>
      </c>
    </row>
    <row r="2178" spans="2:13" ht="12.75">
      <c r="B2178">
        <v>1605</v>
      </c>
      <c r="C2178">
        <v>6620</v>
      </c>
      <c r="D2178">
        <v>6621.9</v>
      </c>
      <c r="E2178">
        <v>6623.8</v>
      </c>
      <c r="F2178">
        <v>6625.7</v>
      </c>
      <c r="G2178">
        <v>6627.6</v>
      </c>
      <c r="H2178">
        <v>6629.5</v>
      </c>
      <c r="I2178">
        <v>6631.4</v>
      </c>
      <c r="J2178">
        <v>6633.3</v>
      </c>
      <c r="K2178">
        <v>6635.2</v>
      </c>
      <c r="L2178">
        <v>6637.1</v>
      </c>
      <c r="M2178" s="9">
        <f t="shared" si="62"/>
        <v>17</v>
      </c>
    </row>
    <row r="2179" spans="2:13" ht="12.75">
      <c r="B2179">
        <v>1605.1</v>
      </c>
      <c r="C2179">
        <v>6639</v>
      </c>
      <c r="D2179">
        <v>6640.9</v>
      </c>
      <c r="E2179">
        <v>6642.8</v>
      </c>
      <c r="F2179">
        <v>6644.7</v>
      </c>
      <c r="G2179">
        <v>6646.6</v>
      </c>
      <c r="H2179">
        <v>6648.5</v>
      </c>
      <c r="I2179">
        <v>6650.4</v>
      </c>
      <c r="J2179">
        <v>6652.3</v>
      </c>
      <c r="K2179">
        <v>6654.2</v>
      </c>
      <c r="L2179">
        <v>6656.1</v>
      </c>
      <c r="M2179" s="9">
        <f t="shared" si="62"/>
        <v>19</v>
      </c>
    </row>
    <row r="2180" spans="2:13" ht="12.75">
      <c r="B2180">
        <v>1605.2</v>
      </c>
      <c r="C2180">
        <v>6658</v>
      </c>
      <c r="D2180">
        <v>6659.9</v>
      </c>
      <c r="E2180">
        <v>6661.8</v>
      </c>
      <c r="F2180">
        <v>6663.7</v>
      </c>
      <c r="G2180">
        <v>6665.6</v>
      </c>
      <c r="H2180">
        <v>6667.5</v>
      </c>
      <c r="I2180">
        <v>6669.4</v>
      </c>
      <c r="J2180">
        <v>6671.3</v>
      </c>
      <c r="K2180">
        <v>6673.2</v>
      </c>
      <c r="L2180">
        <v>6675.1</v>
      </c>
      <c r="M2180" s="9">
        <f t="shared" si="62"/>
        <v>19</v>
      </c>
    </row>
    <row r="2181" spans="2:13" ht="12.75">
      <c r="B2181">
        <v>1605.3</v>
      </c>
      <c r="C2181">
        <v>6677</v>
      </c>
      <c r="D2181">
        <v>6678.9</v>
      </c>
      <c r="E2181">
        <v>6680.8</v>
      </c>
      <c r="F2181">
        <v>6682.7</v>
      </c>
      <c r="G2181">
        <v>6684.6</v>
      </c>
      <c r="H2181">
        <v>6686.5</v>
      </c>
      <c r="I2181">
        <v>6688.4</v>
      </c>
      <c r="J2181">
        <v>6690.3</v>
      </c>
      <c r="K2181">
        <v>6692.2</v>
      </c>
      <c r="L2181">
        <v>6694.1</v>
      </c>
      <c r="M2181" s="9">
        <f t="shared" si="62"/>
        <v>19</v>
      </c>
    </row>
    <row r="2182" spans="2:13" ht="12.75">
      <c r="B2182">
        <v>1605.4</v>
      </c>
      <c r="C2182">
        <v>6696</v>
      </c>
      <c r="D2182">
        <v>6697.9</v>
      </c>
      <c r="E2182">
        <v>6699.8</v>
      </c>
      <c r="F2182">
        <v>6701.7</v>
      </c>
      <c r="G2182">
        <v>6703.6</v>
      </c>
      <c r="H2182">
        <v>6705.5</v>
      </c>
      <c r="I2182">
        <v>6707.4</v>
      </c>
      <c r="J2182">
        <v>6709.3</v>
      </c>
      <c r="K2182">
        <v>6711.2</v>
      </c>
      <c r="L2182">
        <v>6713.1</v>
      </c>
      <c r="M2182" s="9">
        <f t="shared" si="62"/>
        <v>19</v>
      </c>
    </row>
    <row r="2183" spans="2:13" ht="12.75">
      <c r="B2183">
        <v>1605.5</v>
      </c>
      <c r="C2183">
        <v>6715</v>
      </c>
      <c r="D2183">
        <v>6716.9</v>
      </c>
      <c r="E2183">
        <v>6718.8</v>
      </c>
      <c r="F2183">
        <v>6720.7</v>
      </c>
      <c r="G2183">
        <v>6722.6</v>
      </c>
      <c r="H2183">
        <v>6724.5</v>
      </c>
      <c r="I2183">
        <v>6726.4</v>
      </c>
      <c r="J2183">
        <v>6728.3</v>
      </c>
      <c r="K2183">
        <v>6730.2</v>
      </c>
      <c r="L2183">
        <v>6732.1</v>
      </c>
      <c r="M2183" s="9">
        <f t="shared" si="62"/>
        <v>19</v>
      </c>
    </row>
    <row r="2184" spans="2:13" ht="12.75">
      <c r="B2184">
        <v>1605.6</v>
      </c>
      <c r="C2184">
        <v>6734</v>
      </c>
      <c r="D2184">
        <v>6735.9</v>
      </c>
      <c r="E2184">
        <v>6737.8</v>
      </c>
      <c r="F2184">
        <v>6739.7</v>
      </c>
      <c r="G2184">
        <v>6741.6</v>
      </c>
      <c r="H2184">
        <v>6743.5</v>
      </c>
      <c r="I2184">
        <v>6745.4</v>
      </c>
      <c r="J2184">
        <v>6747.3</v>
      </c>
      <c r="K2184">
        <v>6749.2</v>
      </c>
      <c r="L2184">
        <v>6751.1</v>
      </c>
      <c r="M2184" s="9">
        <f t="shared" si="62"/>
        <v>19</v>
      </c>
    </row>
    <row r="2185" spans="2:13" ht="12.75">
      <c r="B2185">
        <v>1605.7</v>
      </c>
      <c r="C2185">
        <v>6753</v>
      </c>
      <c r="D2185">
        <v>6754.9</v>
      </c>
      <c r="E2185">
        <v>6756.8</v>
      </c>
      <c r="F2185">
        <v>6758.7</v>
      </c>
      <c r="G2185">
        <v>6760.6</v>
      </c>
      <c r="H2185">
        <v>6762.5</v>
      </c>
      <c r="I2185">
        <v>6764.4</v>
      </c>
      <c r="J2185">
        <v>6766.3</v>
      </c>
      <c r="K2185">
        <v>6768.2</v>
      </c>
      <c r="L2185">
        <v>6770.1</v>
      </c>
      <c r="M2185" s="9">
        <f aca="true" t="shared" si="63" ref="M2185:M2231">C2185-C2184</f>
        <v>19</v>
      </c>
    </row>
    <row r="2186" spans="2:13" ht="12.75">
      <c r="B2186">
        <v>1605.8</v>
      </c>
      <c r="C2186">
        <v>6772</v>
      </c>
      <c r="D2186">
        <v>6773.9</v>
      </c>
      <c r="E2186">
        <v>6775.8</v>
      </c>
      <c r="F2186">
        <v>6777.7</v>
      </c>
      <c r="G2186">
        <v>6779.6</v>
      </c>
      <c r="H2186">
        <v>6781.5</v>
      </c>
      <c r="I2186">
        <v>6783.4</v>
      </c>
      <c r="J2186">
        <v>6785.3</v>
      </c>
      <c r="K2186">
        <v>6787.2</v>
      </c>
      <c r="L2186">
        <v>6789.1</v>
      </c>
      <c r="M2186" s="9">
        <f t="shared" si="63"/>
        <v>19</v>
      </c>
    </row>
    <row r="2187" spans="2:13" ht="12.75">
      <c r="B2187">
        <v>1605.9</v>
      </c>
      <c r="C2187">
        <v>6791</v>
      </c>
      <c r="D2187">
        <v>6792.9</v>
      </c>
      <c r="E2187">
        <v>6794.8</v>
      </c>
      <c r="F2187">
        <v>6796.7</v>
      </c>
      <c r="G2187">
        <v>6798.6</v>
      </c>
      <c r="H2187">
        <v>6800.5</v>
      </c>
      <c r="I2187">
        <v>6802.4</v>
      </c>
      <c r="J2187">
        <v>6804.3</v>
      </c>
      <c r="K2187">
        <v>6806.2</v>
      </c>
      <c r="L2187">
        <v>6808.1</v>
      </c>
      <c r="M2187" s="9">
        <f t="shared" si="63"/>
        <v>19</v>
      </c>
    </row>
    <row r="2188" spans="2:13" ht="12.75">
      <c r="B2188">
        <v>1606</v>
      </c>
      <c r="C2188">
        <v>6810</v>
      </c>
      <c r="D2188">
        <v>6811.9</v>
      </c>
      <c r="E2188">
        <v>6813.8</v>
      </c>
      <c r="F2188">
        <v>6815.7</v>
      </c>
      <c r="G2188">
        <v>6817.6</v>
      </c>
      <c r="H2188">
        <v>6819.5</v>
      </c>
      <c r="I2188">
        <v>6821.4</v>
      </c>
      <c r="J2188">
        <v>6823.3</v>
      </c>
      <c r="K2188">
        <v>6825.2</v>
      </c>
      <c r="L2188">
        <v>6827.1</v>
      </c>
      <c r="M2188" s="9">
        <f t="shared" si="63"/>
        <v>19</v>
      </c>
    </row>
    <row r="2189" spans="2:13" ht="12.75">
      <c r="B2189">
        <v>1606.1</v>
      </c>
      <c r="C2189">
        <v>6829</v>
      </c>
      <c r="D2189">
        <v>6830.9</v>
      </c>
      <c r="E2189">
        <v>6832.8</v>
      </c>
      <c r="F2189">
        <v>6834.7</v>
      </c>
      <c r="G2189">
        <v>6836.6</v>
      </c>
      <c r="H2189">
        <v>6838.5</v>
      </c>
      <c r="I2189">
        <v>6840.4</v>
      </c>
      <c r="J2189">
        <v>6842.3</v>
      </c>
      <c r="K2189">
        <v>6844.2</v>
      </c>
      <c r="L2189">
        <v>6846.1</v>
      </c>
      <c r="M2189" s="9">
        <f t="shared" si="63"/>
        <v>19</v>
      </c>
    </row>
    <row r="2190" spans="2:13" ht="12.75">
      <c r="B2190">
        <v>1606.2</v>
      </c>
      <c r="C2190">
        <v>6848</v>
      </c>
      <c r="D2190">
        <v>6849.9</v>
      </c>
      <c r="E2190">
        <v>6851.8</v>
      </c>
      <c r="F2190">
        <v>6853.7</v>
      </c>
      <c r="G2190">
        <v>6855.6</v>
      </c>
      <c r="H2190">
        <v>6857.5</v>
      </c>
      <c r="I2190">
        <v>6859.4</v>
      </c>
      <c r="J2190">
        <v>6861.3</v>
      </c>
      <c r="K2190">
        <v>6863.2</v>
      </c>
      <c r="L2190">
        <v>6865.1</v>
      </c>
      <c r="M2190" s="9">
        <f t="shared" si="63"/>
        <v>19</v>
      </c>
    </row>
    <row r="2191" spans="2:13" ht="12.75">
      <c r="B2191">
        <v>1606.3</v>
      </c>
      <c r="C2191">
        <v>6867</v>
      </c>
      <c r="D2191">
        <v>6868.9</v>
      </c>
      <c r="E2191">
        <v>6870.8</v>
      </c>
      <c r="F2191">
        <v>6872.7</v>
      </c>
      <c r="G2191">
        <v>6874.6</v>
      </c>
      <c r="H2191">
        <v>6876.5</v>
      </c>
      <c r="I2191">
        <v>6878.4</v>
      </c>
      <c r="J2191">
        <v>6880.3</v>
      </c>
      <c r="K2191">
        <v>6882.2</v>
      </c>
      <c r="L2191">
        <v>6884.1</v>
      </c>
      <c r="M2191" s="9">
        <f t="shared" si="63"/>
        <v>19</v>
      </c>
    </row>
    <row r="2192" spans="2:13" ht="12.75">
      <c r="B2192">
        <v>1606.4</v>
      </c>
      <c r="C2192">
        <v>6886</v>
      </c>
      <c r="D2192">
        <v>6887.9</v>
      </c>
      <c r="E2192">
        <v>6889.8</v>
      </c>
      <c r="F2192">
        <v>6891.7</v>
      </c>
      <c r="G2192">
        <v>6893.6</v>
      </c>
      <c r="H2192">
        <v>6895.5</v>
      </c>
      <c r="I2192">
        <v>6897.4</v>
      </c>
      <c r="J2192">
        <v>6899.3</v>
      </c>
      <c r="K2192">
        <v>6901.2</v>
      </c>
      <c r="L2192">
        <v>6903.1</v>
      </c>
      <c r="M2192" s="9">
        <f t="shared" si="63"/>
        <v>19</v>
      </c>
    </row>
    <row r="2193" spans="2:13" ht="12.75">
      <c r="B2193">
        <v>1606.5</v>
      </c>
      <c r="C2193">
        <v>6905</v>
      </c>
      <c r="D2193">
        <v>6906.9</v>
      </c>
      <c r="E2193">
        <v>6908.8</v>
      </c>
      <c r="F2193">
        <v>6910.7</v>
      </c>
      <c r="G2193">
        <v>6912.6</v>
      </c>
      <c r="H2193">
        <v>6914.5</v>
      </c>
      <c r="I2193">
        <v>6916.4</v>
      </c>
      <c r="J2193">
        <v>6918.3</v>
      </c>
      <c r="K2193">
        <v>6920.2</v>
      </c>
      <c r="L2193">
        <v>6922.1</v>
      </c>
      <c r="M2193" s="9">
        <f t="shared" si="63"/>
        <v>19</v>
      </c>
    </row>
    <row r="2194" spans="2:13" ht="12.75">
      <c r="B2194">
        <v>1606.6</v>
      </c>
      <c r="C2194">
        <v>6924</v>
      </c>
      <c r="D2194">
        <v>6925.9</v>
      </c>
      <c r="E2194">
        <v>6927.8</v>
      </c>
      <c r="F2194">
        <v>6929.7</v>
      </c>
      <c r="G2194">
        <v>6931.6</v>
      </c>
      <c r="H2194">
        <v>6933.5</v>
      </c>
      <c r="I2194">
        <v>6935.4</v>
      </c>
      <c r="J2194">
        <v>6937.3</v>
      </c>
      <c r="K2194">
        <v>6939.2</v>
      </c>
      <c r="L2194">
        <v>6941.1</v>
      </c>
      <c r="M2194" s="9">
        <f t="shared" si="63"/>
        <v>19</v>
      </c>
    </row>
    <row r="2195" spans="2:13" ht="12.75">
      <c r="B2195">
        <v>1606.7</v>
      </c>
      <c r="C2195">
        <v>6943</v>
      </c>
      <c r="D2195">
        <v>6944.9</v>
      </c>
      <c r="E2195">
        <v>6946.8</v>
      </c>
      <c r="F2195">
        <v>6948.7</v>
      </c>
      <c r="G2195">
        <v>6950.6</v>
      </c>
      <c r="H2195">
        <v>6952.5</v>
      </c>
      <c r="I2195">
        <v>6954.4</v>
      </c>
      <c r="J2195">
        <v>6956.3</v>
      </c>
      <c r="K2195">
        <v>6958.2</v>
      </c>
      <c r="L2195">
        <v>6960.1</v>
      </c>
      <c r="M2195" s="9">
        <f t="shared" si="63"/>
        <v>19</v>
      </c>
    </row>
    <row r="2196" spans="2:13" ht="12.75">
      <c r="B2196">
        <v>1606.8</v>
      </c>
      <c r="C2196">
        <v>6962</v>
      </c>
      <c r="D2196">
        <v>6963.9</v>
      </c>
      <c r="E2196">
        <v>6965.8</v>
      </c>
      <c r="F2196">
        <v>6967.7</v>
      </c>
      <c r="G2196">
        <v>6969.6</v>
      </c>
      <c r="H2196">
        <v>6971.5</v>
      </c>
      <c r="I2196">
        <v>6973.4</v>
      </c>
      <c r="J2196">
        <v>6975.3</v>
      </c>
      <c r="K2196">
        <v>6977.2</v>
      </c>
      <c r="L2196">
        <v>6979.1</v>
      </c>
      <c r="M2196" s="9">
        <f t="shared" si="63"/>
        <v>19</v>
      </c>
    </row>
    <row r="2197" spans="2:13" ht="12.75">
      <c r="B2197">
        <v>1606.9</v>
      </c>
      <c r="C2197">
        <v>6981</v>
      </c>
      <c r="D2197">
        <v>6982.9</v>
      </c>
      <c r="E2197">
        <v>6984.8</v>
      </c>
      <c r="F2197">
        <v>6986.7</v>
      </c>
      <c r="G2197">
        <v>6988.6</v>
      </c>
      <c r="H2197">
        <v>6990.5</v>
      </c>
      <c r="I2197">
        <v>6992.4</v>
      </c>
      <c r="J2197">
        <v>6994.3</v>
      </c>
      <c r="K2197">
        <v>6996.2</v>
      </c>
      <c r="L2197">
        <v>6998.1</v>
      </c>
      <c r="M2197" s="9">
        <f t="shared" si="63"/>
        <v>19</v>
      </c>
    </row>
    <row r="2198" spans="2:13" ht="12.75">
      <c r="B2198">
        <v>1607</v>
      </c>
      <c r="C2198">
        <v>7000</v>
      </c>
      <c r="D2198">
        <v>7001.9</v>
      </c>
      <c r="E2198">
        <v>7003.8</v>
      </c>
      <c r="F2198">
        <v>7005.7</v>
      </c>
      <c r="G2198">
        <v>7007.6</v>
      </c>
      <c r="H2198">
        <v>7009.5</v>
      </c>
      <c r="I2198">
        <v>7011.4</v>
      </c>
      <c r="J2198">
        <v>7013.3</v>
      </c>
      <c r="K2198">
        <v>7015.2</v>
      </c>
      <c r="L2198">
        <v>7017.1</v>
      </c>
      <c r="M2198" s="9">
        <f t="shared" si="63"/>
        <v>19</v>
      </c>
    </row>
    <row r="2199" spans="2:13" ht="12.75">
      <c r="B2199">
        <v>1607.1</v>
      </c>
      <c r="C2199">
        <v>7019</v>
      </c>
      <c r="D2199">
        <v>7020.9</v>
      </c>
      <c r="E2199">
        <v>7022.8</v>
      </c>
      <c r="F2199">
        <v>7024.7</v>
      </c>
      <c r="G2199">
        <v>7026.6</v>
      </c>
      <c r="H2199">
        <v>7028.5</v>
      </c>
      <c r="I2199">
        <v>7030.4</v>
      </c>
      <c r="J2199">
        <v>7032.3</v>
      </c>
      <c r="K2199">
        <v>7034.2</v>
      </c>
      <c r="L2199">
        <v>7036.1</v>
      </c>
      <c r="M2199" s="9">
        <f t="shared" si="63"/>
        <v>19</v>
      </c>
    </row>
    <row r="2200" spans="2:13" ht="12.75">
      <c r="B2200">
        <v>1607.2</v>
      </c>
      <c r="C2200">
        <v>7038</v>
      </c>
      <c r="D2200">
        <v>7039.9</v>
      </c>
      <c r="E2200">
        <v>7041.8</v>
      </c>
      <c r="F2200">
        <v>7043.7</v>
      </c>
      <c r="G2200">
        <v>7045.6</v>
      </c>
      <c r="H2200">
        <v>7047.5</v>
      </c>
      <c r="I2200">
        <v>7049.4</v>
      </c>
      <c r="J2200">
        <v>7051.3</v>
      </c>
      <c r="K2200">
        <v>7053.2</v>
      </c>
      <c r="L2200">
        <v>7055.1</v>
      </c>
      <c r="M2200" s="9">
        <f t="shared" si="63"/>
        <v>19</v>
      </c>
    </row>
    <row r="2201" spans="2:13" ht="12.75">
      <c r="B2201">
        <v>1607.3</v>
      </c>
      <c r="C2201">
        <v>7057</v>
      </c>
      <c r="D2201">
        <v>7058.9</v>
      </c>
      <c r="E2201">
        <v>7060.8</v>
      </c>
      <c r="F2201">
        <v>7062.7</v>
      </c>
      <c r="G2201">
        <v>7064.6</v>
      </c>
      <c r="H2201">
        <v>7066.5</v>
      </c>
      <c r="I2201">
        <v>7068.4</v>
      </c>
      <c r="J2201">
        <v>7070.3</v>
      </c>
      <c r="K2201">
        <v>7072.2</v>
      </c>
      <c r="L2201">
        <v>7074.1</v>
      </c>
      <c r="M2201" s="9">
        <f t="shared" si="63"/>
        <v>19</v>
      </c>
    </row>
    <row r="2202" spans="2:13" ht="12.75">
      <c r="B2202">
        <v>1607.4</v>
      </c>
      <c r="C2202">
        <v>7076</v>
      </c>
      <c r="D2202">
        <v>7077.9</v>
      </c>
      <c r="E2202">
        <v>7079.8</v>
      </c>
      <c r="F2202">
        <v>7081.7</v>
      </c>
      <c r="G2202">
        <v>7083.6</v>
      </c>
      <c r="H2202">
        <v>7085.5</v>
      </c>
      <c r="I2202">
        <v>7087.4</v>
      </c>
      <c r="J2202">
        <v>7089.3</v>
      </c>
      <c r="K2202">
        <v>7091.2</v>
      </c>
      <c r="L2202">
        <v>7093.1</v>
      </c>
      <c r="M2202" s="9">
        <f t="shared" si="63"/>
        <v>19</v>
      </c>
    </row>
    <row r="2203" spans="2:13" ht="12.75">
      <c r="B2203">
        <v>1607.5</v>
      </c>
      <c r="C2203">
        <v>7095</v>
      </c>
      <c r="D2203">
        <v>7096.9</v>
      </c>
      <c r="E2203">
        <v>7098.8</v>
      </c>
      <c r="F2203">
        <v>7100.7</v>
      </c>
      <c r="G2203">
        <v>7102.6</v>
      </c>
      <c r="H2203">
        <v>7104.5</v>
      </c>
      <c r="I2203">
        <v>7106.4</v>
      </c>
      <c r="J2203">
        <v>7108.3</v>
      </c>
      <c r="K2203">
        <v>7110.2</v>
      </c>
      <c r="L2203">
        <v>7112.1</v>
      </c>
      <c r="M2203" s="9">
        <f t="shared" si="63"/>
        <v>19</v>
      </c>
    </row>
    <row r="2204" spans="2:13" ht="12.75">
      <c r="B2204">
        <v>1607.6</v>
      </c>
      <c r="C2204">
        <v>7114</v>
      </c>
      <c r="D2204">
        <v>7115.9</v>
      </c>
      <c r="E2204">
        <v>7117.8</v>
      </c>
      <c r="F2204">
        <v>7119.7</v>
      </c>
      <c r="G2204">
        <v>7121.6</v>
      </c>
      <c r="H2204">
        <v>7123.5</v>
      </c>
      <c r="I2204">
        <v>7125.4</v>
      </c>
      <c r="J2204">
        <v>7127.3</v>
      </c>
      <c r="K2204">
        <v>7129.2</v>
      </c>
      <c r="L2204">
        <v>7131.1</v>
      </c>
      <c r="M2204" s="9">
        <f t="shared" si="63"/>
        <v>19</v>
      </c>
    </row>
    <row r="2205" spans="2:13" ht="12.75">
      <c r="B2205">
        <v>1607.7</v>
      </c>
      <c r="C2205">
        <v>7133</v>
      </c>
      <c r="D2205">
        <v>7134.9</v>
      </c>
      <c r="E2205">
        <v>7136.8</v>
      </c>
      <c r="F2205">
        <v>7138.7</v>
      </c>
      <c r="G2205">
        <v>7140.6</v>
      </c>
      <c r="H2205">
        <v>7142.5</v>
      </c>
      <c r="I2205">
        <v>7144.4</v>
      </c>
      <c r="J2205">
        <v>7146.3</v>
      </c>
      <c r="K2205">
        <v>7148.2</v>
      </c>
      <c r="L2205">
        <v>7150.1</v>
      </c>
      <c r="M2205" s="9">
        <f t="shared" si="63"/>
        <v>19</v>
      </c>
    </row>
    <row r="2206" spans="2:13" ht="12.75">
      <c r="B2206">
        <v>1607.8</v>
      </c>
      <c r="C2206">
        <v>7152</v>
      </c>
      <c r="D2206">
        <v>7153.9</v>
      </c>
      <c r="E2206">
        <v>7155.8</v>
      </c>
      <c r="F2206">
        <v>7157.7</v>
      </c>
      <c r="G2206">
        <v>7159.6</v>
      </c>
      <c r="H2206">
        <v>7161.5</v>
      </c>
      <c r="I2206">
        <v>7163.4</v>
      </c>
      <c r="J2206">
        <v>7165.3</v>
      </c>
      <c r="K2206">
        <v>7167.2</v>
      </c>
      <c r="L2206">
        <v>7169.1</v>
      </c>
      <c r="M2206" s="9">
        <f t="shared" si="63"/>
        <v>19</v>
      </c>
    </row>
    <row r="2207" spans="2:13" ht="12.75">
      <c r="B2207">
        <v>1607.9</v>
      </c>
      <c r="C2207">
        <v>7171</v>
      </c>
      <c r="D2207">
        <v>7172.9</v>
      </c>
      <c r="E2207">
        <v>7174.8</v>
      </c>
      <c r="F2207">
        <v>7176.7</v>
      </c>
      <c r="G2207">
        <v>7178.6</v>
      </c>
      <c r="H2207">
        <v>7180.5</v>
      </c>
      <c r="I2207">
        <v>7182.4</v>
      </c>
      <c r="J2207">
        <v>7184.3</v>
      </c>
      <c r="K2207">
        <v>7186.2</v>
      </c>
      <c r="L2207">
        <v>7188.1</v>
      </c>
      <c r="M2207" s="9">
        <f t="shared" si="63"/>
        <v>19</v>
      </c>
    </row>
    <row r="2208" spans="2:13" ht="12.75">
      <c r="B2208">
        <v>1608</v>
      </c>
      <c r="C2208">
        <v>7190</v>
      </c>
      <c r="D2208">
        <v>7191.9</v>
      </c>
      <c r="E2208">
        <v>7193.8</v>
      </c>
      <c r="F2208">
        <v>7195.7</v>
      </c>
      <c r="G2208">
        <v>7197.6</v>
      </c>
      <c r="H2208">
        <v>7199.5</v>
      </c>
      <c r="I2208">
        <v>7201.4</v>
      </c>
      <c r="J2208">
        <v>7203.3</v>
      </c>
      <c r="K2208">
        <v>7205.2</v>
      </c>
      <c r="L2208">
        <v>7207.1</v>
      </c>
      <c r="M2208" s="9">
        <f t="shared" si="63"/>
        <v>19</v>
      </c>
    </row>
    <row r="2209" spans="2:13" ht="12.75">
      <c r="B2209">
        <v>1608.1</v>
      </c>
      <c r="C2209">
        <v>7209</v>
      </c>
      <c r="D2209">
        <v>7210.9</v>
      </c>
      <c r="E2209">
        <v>7212.8</v>
      </c>
      <c r="F2209">
        <v>7214.7</v>
      </c>
      <c r="G2209">
        <v>7216.6</v>
      </c>
      <c r="H2209">
        <v>7218.5</v>
      </c>
      <c r="I2209">
        <v>7220.4</v>
      </c>
      <c r="J2209">
        <v>7222.3</v>
      </c>
      <c r="K2209">
        <v>7224.2</v>
      </c>
      <c r="L2209">
        <v>7226.1</v>
      </c>
      <c r="M2209" s="9">
        <f t="shared" si="63"/>
        <v>19</v>
      </c>
    </row>
    <row r="2210" spans="2:13" ht="12.75">
      <c r="B2210">
        <v>1608.2</v>
      </c>
      <c r="C2210">
        <v>7228</v>
      </c>
      <c r="D2210">
        <v>7229.9</v>
      </c>
      <c r="E2210">
        <v>7231.8</v>
      </c>
      <c r="F2210">
        <v>7233.7</v>
      </c>
      <c r="G2210">
        <v>7235.6</v>
      </c>
      <c r="H2210">
        <v>7237.5</v>
      </c>
      <c r="I2210">
        <v>7239.4</v>
      </c>
      <c r="J2210">
        <v>7241.3</v>
      </c>
      <c r="K2210">
        <v>7243.2</v>
      </c>
      <c r="L2210">
        <v>7245.1</v>
      </c>
      <c r="M2210" s="9">
        <f t="shared" si="63"/>
        <v>19</v>
      </c>
    </row>
    <row r="2211" spans="2:13" ht="12.75">
      <c r="B2211">
        <v>1608.3</v>
      </c>
      <c r="C2211">
        <v>7247</v>
      </c>
      <c r="D2211">
        <v>7248.9</v>
      </c>
      <c r="E2211">
        <v>7250.8</v>
      </c>
      <c r="F2211">
        <v>7252.7</v>
      </c>
      <c r="G2211">
        <v>7254.6</v>
      </c>
      <c r="H2211">
        <v>7256.5</v>
      </c>
      <c r="I2211">
        <v>7258.4</v>
      </c>
      <c r="J2211">
        <v>7260.3</v>
      </c>
      <c r="K2211">
        <v>7262.2</v>
      </c>
      <c r="L2211">
        <v>7264.1</v>
      </c>
      <c r="M2211" s="9">
        <f t="shared" si="63"/>
        <v>19</v>
      </c>
    </row>
    <row r="2212" spans="2:13" ht="12.75">
      <c r="B2212">
        <v>1608.4</v>
      </c>
      <c r="C2212">
        <v>7266</v>
      </c>
      <c r="D2212">
        <v>7267.9</v>
      </c>
      <c r="E2212">
        <v>7269.8</v>
      </c>
      <c r="F2212">
        <v>7271.7</v>
      </c>
      <c r="G2212">
        <v>7273.6</v>
      </c>
      <c r="H2212">
        <v>7275.5</v>
      </c>
      <c r="I2212">
        <v>7277.4</v>
      </c>
      <c r="J2212">
        <v>7279.3</v>
      </c>
      <c r="K2212">
        <v>7281.2</v>
      </c>
      <c r="L2212">
        <v>7283.1</v>
      </c>
      <c r="M2212" s="9">
        <f t="shared" si="63"/>
        <v>19</v>
      </c>
    </row>
    <row r="2213" spans="2:13" ht="12.75">
      <c r="B2213">
        <v>1608.5</v>
      </c>
      <c r="C2213">
        <v>7285</v>
      </c>
      <c r="D2213">
        <v>7286.9</v>
      </c>
      <c r="E2213">
        <v>7288.8</v>
      </c>
      <c r="F2213">
        <v>7290.7</v>
      </c>
      <c r="G2213">
        <v>7292.6</v>
      </c>
      <c r="H2213">
        <v>7294.5</v>
      </c>
      <c r="I2213">
        <v>7296.4</v>
      </c>
      <c r="J2213">
        <v>7298.3</v>
      </c>
      <c r="K2213">
        <v>7300.2</v>
      </c>
      <c r="L2213">
        <v>7302.1</v>
      </c>
      <c r="M2213" s="9">
        <f t="shared" si="63"/>
        <v>19</v>
      </c>
    </row>
    <row r="2214" spans="2:13" ht="12.75">
      <c r="B2214">
        <v>1608.6</v>
      </c>
      <c r="C2214">
        <v>7304</v>
      </c>
      <c r="D2214">
        <v>7305.9</v>
      </c>
      <c r="E2214">
        <v>7307.8</v>
      </c>
      <c r="F2214">
        <v>7309.7</v>
      </c>
      <c r="G2214">
        <v>7311.6</v>
      </c>
      <c r="H2214">
        <v>7313.5</v>
      </c>
      <c r="I2214">
        <v>7315.4</v>
      </c>
      <c r="J2214">
        <v>7317.3</v>
      </c>
      <c r="K2214">
        <v>7319.2</v>
      </c>
      <c r="L2214">
        <v>7321.1</v>
      </c>
      <c r="M2214" s="9">
        <f t="shared" si="63"/>
        <v>19</v>
      </c>
    </row>
    <row r="2215" spans="2:13" ht="12.75">
      <c r="B2215">
        <v>1608.7</v>
      </c>
      <c r="C2215">
        <v>7323</v>
      </c>
      <c r="D2215">
        <v>7324.9</v>
      </c>
      <c r="E2215">
        <v>7326.8</v>
      </c>
      <c r="F2215">
        <v>7328.7</v>
      </c>
      <c r="G2215">
        <v>7330.6</v>
      </c>
      <c r="H2215">
        <v>7332.5</v>
      </c>
      <c r="I2215">
        <v>7334.4</v>
      </c>
      <c r="J2215">
        <v>7336.3</v>
      </c>
      <c r="K2215">
        <v>7338.2</v>
      </c>
      <c r="L2215">
        <v>7340.1</v>
      </c>
      <c r="M2215" s="9">
        <f t="shared" si="63"/>
        <v>19</v>
      </c>
    </row>
    <row r="2216" spans="2:13" ht="12.75">
      <c r="B2216">
        <v>1608.8</v>
      </c>
      <c r="C2216">
        <v>7342</v>
      </c>
      <c r="D2216">
        <v>7343.9</v>
      </c>
      <c r="E2216">
        <v>7345.8</v>
      </c>
      <c r="F2216">
        <v>7347.7</v>
      </c>
      <c r="G2216">
        <v>7349.6</v>
      </c>
      <c r="H2216">
        <v>7351.5</v>
      </c>
      <c r="I2216">
        <v>7353.4</v>
      </c>
      <c r="J2216">
        <v>7355.3</v>
      </c>
      <c r="K2216">
        <v>7357.2</v>
      </c>
      <c r="L2216">
        <v>7359.1</v>
      </c>
      <c r="M2216" s="9">
        <f t="shared" si="63"/>
        <v>19</v>
      </c>
    </row>
    <row r="2217" spans="2:13" ht="12.75">
      <c r="B2217">
        <v>1608.9</v>
      </c>
      <c r="C2217">
        <v>7361</v>
      </c>
      <c r="D2217">
        <v>7362.9</v>
      </c>
      <c r="E2217">
        <v>7364.8</v>
      </c>
      <c r="F2217">
        <v>7366.7</v>
      </c>
      <c r="G2217">
        <v>7368.6</v>
      </c>
      <c r="H2217">
        <v>7370.5</v>
      </c>
      <c r="I2217">
        <v>7372.4</v>
      </c>
      <c r="J2217">
        <v>7374.3</v>
      </c>
      <c r="K2217">
        <v>7376.2</v>
      </c>
      <c r="L2217">
        <v>7378.1</v>
      </c>
      <c r="M2217" s="9">
        <f t="shared" si="63"/>
        <v>19</v>
      </c>
    </row>
    <row r="2218" spans="2:13" ht="12.75">
      <c r="B2218">
        <v>1609</v>
      </c>
      <c r="C2218">
        <v>7380</v>
      </c>
      <c r="D2218">
        <v>7381.9</v>
      </c>
      <c r="E2218">
        <v>7383.8</v>
      </c>
      <c r="F2218">
        <v>7385.7</v>
      </c>
      <c r="G2218">
        <v>7387.6</v>
      </c>
      <c r="H2218">
        <v>7389.5</v>
      </c>
      <c r="I2218">
        <v>7391.4</v>
      </c>
      <c r="J2218">
        <v>7393.3</v>
      </c>
      <c r="K2218">
        <v>7395.2</v>
      </c>
      <c r="L2218">
        <v>7397.1</v>
      </c>
      <c r="M2218" s="9">
        <f t="shared" si="63"/>
        <v>19</v>
      </c>
    </row>
    <row r="2219" spans="2:13" ht="12.75">
      <c r="B2219">
        <v>1609.1</v>
      </c>
      <c r="C2219">
        <v>7399</v>
      </c>
      <c r="D2219">
        <v>7400.9</v>
      </c>
      <c r="E2219">
        <v>7402.8</v>
      </c>
      <c r="F2219">
        <v>7404.7</v>
      </c>
      <c r="G2219">
        <v>7406.6</v>
      </c>
      <c r="H2219">
        <v>7408.5</v>
      </c>
      <c r="I2219">
        <v>7410.4</v>
      </c>
      <c r="J2219">
        <v>7412.3</v>
      </c>
      <c r="K2219">
        <v>7414.2</v>
      </c>
      <c r="L2219">
        <v>7416.1</v>
      </c>
      <c r="M2219" s="9">
        <f t="shared" si="63"/>
        <v>19</v>
      </c>
    </row>
    <row r="2220" spans="2:13" ht="12.75">
      <c r="B2220">
        <v>1609.2</v>
      </c>
      <c r="C2220">
        <v>7418</v>
      </c>
      <c r="D2220">
        <v>7419.9</v>
      </c>
      <c r="E2220">
        <v>7421.8</v>
      </c>
      <c r="F2220">
        <v>7423.7</v>
      </c>
      <c r="G2220">
        <v>7425.6</v>
      </c>
      <c r="H2220">
        <v>7427.5</v>
      </c>
      <c r="I2220">
        <v>7429.4</v>
      </c>
      <c r="J2220">
        <v>7431.3</v>
      </c>
      <c r="K2220">
        <v>7433.2</v>
      </c>
      <c r="L2220">
        <v>7435.1</v>
      </c>
      <c r="M2220" s="9">
        <f t="shared" si="63"/>
        <v>19</v>
      </c>
    </row>
    <row r="2221" spans="2:13" ht="12.75">
      <c r="B2221">
        <v>1609.3</v>
      </c>
      <c r="C2221">
        <v>7437</v>
      </c>
      <c r="D2221">
        <v>7438.9</v>
      </c>
      <c r="E2221">
        <v>7440.8</v>
      </c>
      <c r="F2221">
        <v>7442.7</v>
      </c>
      <c r="G2221">
        <v>7444.6</v>
      </c>
      <c r="H2221">
        <v>7446.5</v>
      </c>
      <c r="I2221">
        <v>7448.4</v>
      </c>
      <c r="J2221">
        <v>7450.3</v>
      </c>
      <c r="K2221">
        <v>7452.2</v>
      </c>
      <c r="L2221">
        <v>7454.1</v>
      </c>
      <c r="M2221" s="9">
        <f t="shared" si="63"/>
        <v>19</v>
      </c>
    </row>
    <row r="2222" spans="2:13" ht="12.75">
      <c r="B2222">
        <v>1609.4</v>
      </c>
      <c r="C2222">
        <v>7456</v>
      </c>
      <c r="D2222">
        <v>7457.9</v>
      </c>
      <c r="E2222">
        <v>7459.8</v>
      </c>
      <c r="F2222">
        <v>7461.7</v>
      </c>
      <c r="G2222">
        <v>7463.6</v>
      </c>
      <c r="H2222">
        <v>7465.5</v>
      </c>
      <c r="I2222">
        <v>7467.4</v>
      </c>
      <c r="J2222">
        <v>7469.3</v>
      </c>
      <c r="K2222">
        <v>7471.2</v>
      </c>
      <c r="L2222">
        <v>7473.1</v>
      </c>
      <c r="M2222" s="9">
        <f t="shared" si="63"/>
        <v>19</v>
      </c>
    </row>
    <row r="2223" spans="2:13" ht="12.75">
      <c r="B2223">
        <v>1609.5</v>
      </c>
      <c r="C2223">
        <v>7475</v>
      </c>
      <c r="D2223">
        <v>7476.9</v>
      </c>
      <c r="E2223">
        <v>7478.8</v>
      </c>
      <c r="F2223">
        <v>7480.7</v>
      </c>
      <c r="G2223">
        <v>7482.6</v>
      </c>
      <c r="H2223">
        <v>7484.5</v>
      </c>
      <c r="I2223">
        <v>7486.4</v>
      </c>
      <c r="J2223">
        <v>7488.3</v>
      </c>
      <c r="K2223">
        <v>7490.2</v>
      </c>
      <c r="L2223">
        <v>7492.1</v>
      </c>
      <c r="M2223" s="9">
        <f t="shared" si="63"/>
        <v>19</v>
      </c>
    </row>
    <row r="2224" spans="2:13" ht="12.75">
      <c r="B2224">
        <v>1609.6</v>
      </c>
      <c r="C2224">
        <v>7494</v>
      </c>
      <c r="D2224">
        <v>7495.9</v>
      </c>
      <c r="E2224">
        <v>7497.8</v>
      </c>
      <c r="F2224">
        <v>7499.7</v>
      </c>
      <c r="G2224">
        <v>7501.6</v>
      </c>
      <c r="H2224">
        <v>7503.5</v>
      </c>
      <c r="I2224">
        <v>7505.4</v>
      </c>
      <c r="J2224">
        <v>7507.3</v>
      </c>
      <c r="K2224">
        <v>7509.2</v>
      </c>
      <c r="L2224">
        <v>7511.1</v>
      </c>
      <c r="M2224" s="9">
        <f t="shared" si="63"/>
        <v>19</v>
      </c>
    </row>
    <row r="2225" spans="2:13" ht="12.75">
      <c r="B2225">
        <v>1609.7</v>
      </c>
      <c r="C2225">
        <v>7513</v>
      </c>
      <c r="D2225">
        <v>7514.9</v>
      </c>
      <c r="E2225">
        <v>7516.8</v>
      </c>
      <c r="F2225">
        <v>7518.7</v>
      </c>
      <c r="G2225">
        <v>7520.6</v>
      </c>
      <c r="H2225">
        <v>7522.5</v>
      </c>
      <c r="I2225">
        <v>7524.4</v>
      </c>
      <c r="J2225">
        <v>7526.3</v>
      </c>
      <c r="K2225">
        <v>7528.2</v>
      </c>
      <c r="L2225">
        <v>7530.1</v>
      </c>
      <c r="M2225" s="9">
        <f t="shared" si="63"/>
        <v>19</v>
      </c>
    </row>
    <row r="2226" spans="2:13" ht="12.75">
      <c r="B2226">
        <v>1609.8</v>
      </c>
      <c r="C2226">
        <v>7532</v>
      </c>
      <c r="D2226">
        <v>7533.9</v>
      </c>
      <c r="E2226">
        <v>7535.8</v>
      </c>
      <c r="F2226">
        <v>7537.7</v>
      </c>
      <c r="G2226">
        <v>7539.6</v>
      </c>
      <c r="H2226">
        <v>7541.5</v>
      </c>
      <c r="I2226">
        <v>7543.4</v>
      </c>
      <c r="J2226">
        <v>7545.3</v>
      </c>
      <c r="K2226">
        <v>7547.2</v>
      </c>
      <c r="L2226">
        <v>7549.1</v>
      </c>
      <c r="M2226" s="9">
        <f t="shared" si="63"/>
        <v>19</v>
      </c>
    </row>
    <row r="2227" spans="2:13" ht="12.75">
      <c r="B2227">
        <v>1609.9</v>
      </c>
      <c r="C2227">
        <v>7551</v>
      </c>
      <c r="D2227">
        <v>7552.9</v>
      </c>
      <c r="E2227">
        <v>7554.8</v>
      </c>
      <c r="F2227">
        <v>7556.7</v>
      </c>
      <c r="G2227">
        <v>7558.6</v>
      </c>
      <c r="H2227">
        <v>7560.5</v>
      </c>
      <c r="I2227">
        <v>7562.4</v>
      </c>
      <c r="J2227">
        <v>7564.3</v>
      </c>
      <c r="K2227">
        <v>7566.2</v>
      </c>
      <c r="L2227">
        <v>7568.1</v>
      </c>
      <c r="M2227" s="9">
        <f t="shared" si="63"/>
        <v>19</v>
      </c>
    </row>
    <row r="2228" spans="2:13" ht="12.75">
      <c r="B2228">
        <v>1610</v>
      </c>
      <c r="C2228">
        <v>7570</v>
      </c>
      <c r="D2228">
        <v>7572.2</v>
      </c>
      <c r="E2228">
        <v>7574.4</v>
      </c>
      <c r="F2228">
        <v>7576.6</v>
      </c>
      <c r="G2228">
        <v>7578.8</v>
      </c>
      <c r="H2228">
        <v>7581</v>
      </c>
      <c r="I2228">
        <v>7583.2</v>
      </c>
      <c r="J2228">
        <v>7585.4</v>
      </c>
      <c r="K2228">
        <v>7587.6</v>
      </c>
      <c r="L2228">
        <v>7589.8</v>
      </c>
      <c r="M2228" s="9">
        <f t="shared" si="63"/>
        <v>19</v>
      </c>
    </row>
    <row r="2229" spans="2:13" ht="12.75">
      <c r="B2229">
        <v>1610.1</v>
      </c>
      <c r="C2229">
        <v>7592</v>
      </c>
      <c r="D2229">
        <v>7594.1</v>
      </c>
      <c r="E2229">
        <v>7596.2</v>
      </c>
      <c r="F2229">
        <v>7598.3</v>
      </c>
      <c r="G2229">
        <v>7600.4</v>
      </c>
      <c r="H2229">
        <v>7602.5</v>
      </c>
      <c r="I2229">
        <v>7604.6</v>
      </c>
      <c r="J2229">
        <v>7606.7</v>
      </c>
      <c r="K2229">
        <v>7608.8</v>
      </c>
      <c r="L2229">
        <v>7610.9</v>
      </c>
      <c r="M2229" s="9">
        <f t="shared" si="63"/>
        <v>22</v>
      </c>
    </row>
    <row r="2230" spans="2:13" ht="12.75">
      <c r="B2230">
        <v>1610.2</v>
      </c>
      <c r="C2230">
        <v>7613</v>
      </c>
      <c r="D2230">
        <v>7615.2</v>
      </c>
      <c r="E2230">
        <v>7617.4</v>
      </c>
      <c r="F2230">
        <v>7619.6</v>
      </c>
      <c r="G2230">
        <v>7621.8</v>
      </c>
      <c r="H2230">
        <v>7624</v>
      </c>
      <c r="I2230">
        <v>7626.2</v>
      </c>
      <c r="J2230">
        <v>7628.4</v>
      </c>
      <c r="K2230">
        <v>7630.6</v>
      </c>
      <c r="L2230">
        <v>7632.8</v>
      </c>
      <c r="M2230" s="9">
        <f t="shared" si="63"/>
        <v>21</v>
      </c>
    </row>
    <row r="2231" spans="2:13" ht="12.75">
      <c r="B2231">
        <v>1610.3</v>
      </c>
      <c r="C2231">
        <v>7635</v>
      </c>
      <c r="M2231" s="9">
        <f t="shared" si="63"/>
        <v>22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1"/>
  </sheetPr>
  <dimension ref="A1:L2228"/>
  <sheetViews>
    <sheetView zoomScalePageLayoutView="0" workbookViewId="0" topLeftCell="A1">
      <selection activeCell="A3" sqref="A3"/>
    </sheetView>
  </sheetViews>
  <sheetFormatPr defaultColWidth="9.140625" defaultRowHeight="12.75"/>
  <sheetData>
    <row r="1" spans="6:9" ht="12.75">
      <c r="F1" t="s">
        <v>87</v>
      </c>
      <c r="I1" t="s">
        <v>86</v>
      </c>
    </row>
    <row r="3" ht="12.75">
      <c r="F3" t="s">
        <v>85</v>
      </c>
    </row>
    <row r="6" spans="1:11" ht="12.75">
      <c r="A6" t="s">
        <v>84</v>
      </c>
      <c r="B6" t="s">
        <v>83</v>
      </c>
      <c r="C6" t="s">
        <v>82</v>
      </c>
      <c r="D6" t="s">
        <v>81</v>
      </c>
      <c r="E6" t="s">
        <v>80</v>
      </c>
      <c r="F6" t="s">
        <v>79</v>
      </c>
      <c r="G6" t="s">
        <v>78</v>
      </c>
      <c r="H6" t="s">
        <v>77</v>
      </c>
      <c r="I6" t="s">
        <v>76</v>
      </c>
      <c r="J6" t="s">
        <v>75</v>
      </c>
      <c r="K6" t="s">
        <v>74</v>
      </c>
    </row>
    <row r="8" spans="1:12" ht="12.75">
      <c r="A8">
        <v>1550.3</v>
      </c>
      <c r="B8">
        <v>0</v>
      </c>
      <c r="C8">
        <v>0</v>
      </c>
      <c r="D8">
        <v>0</v>
      </c>
      <c r="E8">
        <v>0</v>
      </c>
      <c r="F8">
        <v>0</v>
      </c>
      <c r="G8">
        <v>0</v>
      </c>
      <c r="H8">
        <v>0</v>
      </c>
      <c r="I8">
        <v>0</v>
      </c>
      <c r="J8">
        <v>0</v>
      </c>
      <c r="K8">
        <v>0</v>
      </c>
      <c r="L8" s="9">
        <f aca="true" t="shared" si="0" ref="L8:L71">B8-B7</f>
        <v>0</v>
      </c>
    </row>
    <row r="9" spans="1:12" ht="12.75">
      <c r="A9">
        <v>1550.4</v>
      </c>
      <c r="B9">
        <v>0</v>
      </c>
      <c r="C9">
        <v>0</v>
      </c>
      <c r="D9">
        <v>0</v>
      </c>
      <c r="E9">
        <v>0</v>
      </c>
      <c r="F9">
        <v>0</v>
      </c>
      <c r="G9">
        <v>0</v>
      </c>
      <c r="H9">
        <v>0</v>
      </c>
      <c r="I9">
        <v>0</v>
      </c>
      <c r="J9">
        <v>0</v>
      </c>
      <c r="K9">
        <v>0</v>
      </c>
      <c r="L9" s="9">
        <f t="shared" si="0"/>
        <v>0</v>
      </c>
    </row>
    <row r="10" spans="1:12" ht="12.75">
      <c r="A10">
        <v>1550.5</v>
      </c>
      <c r="B10">
        <v>0</v>
      </c>
      <c r="C10">
        <v>0</v>
      </c>
      <c r="D10">
        <v>0</v>
      </c>
      <c r="E10">
        <v>0</v>
      </c>
      <c r="F10">
        <v>0</v>
      </c>
      <c r="G10">
        <v>0</v>
      </c>
      <c r="H10">
        <v>0</v>
      </c>
      <c r="I10">
        <v>0</v>
      </c>
      <c r="J10">
        <v>0</v>
      </c>
      <c r="K10">
        <v>0</v>
      </c>
      <c r="L10" s="9">
        <f t="shared" si="0"/>
        <v>0</v>
      </c>
    </row>
    <row r="11" spans="1:12" ht="12.75">
      <c r="A11">
        <v>1550.6</v>
      </c>
      <c r="B11">
        <v>0</v>
      </c>
      <c r="C11">
        <v>0</v>
      </c>
      <c r="D11">
        <v>0</v>
      </c>
      <c r="E11">
        <v>0</v>
      </c>
      <c r="F11">
        <v>0</v>
      </c>
      <c r="G11">
        <v>0</v>
      </c>
      <c r="H11">
        <v>0</v>
      </c>
      <c r="I11">
        <v>0</v>
      </c>
      <c r="J11">
        <v>0</v>
      </c>
      <c r="K11">
        <v>0</v>
      </c>
      <c r="L11" s="9">
        <f t="shared" si="0"/>
        <v>0</v>
      </c>
    </row>
    <row r="12" spans="1:12" ht="12.75">
      <c r="A12">
        <v>1550.7</v>
      </c>
      <c r="B12">
        <v>0</v>
      </c>
      <c r="C12">
        <v>0</v>
      </c>
      <c r="D12">
        <v>0</v>
      </c>
      <c r="E12">
        <v>0</v>
      </c>
      <c r="F12">
        <v>0</v>
      </c>
      <c r="G12">
        <v>0</v>
      </c>
      <c r="H12">
        <v>0</v>
      </c>
      <c r="I12">
        <v>0</v>
      </c>
      <c r="J12">
        <v>0</v>
      </c>
      <c r="K12">
        <v>0</v>
      </c>
      <c r="L12" s="9">
        <f t="shared" si="0"/>
        <v>0</v>
      </c>
    </row>
    <row r="13" spans="1:12" ht="12.75">
      <c r="A13">
        <v>1550.8</v>
      </c>
      <c r="B13">
        <v>0</v>
      </c>
      <c r="C13">
        <v>0</v>
      </c>
      <c r="D13">
        <v>0</v>
      </c>
      <c r="E13">
        <v>0</v>
      </c>
      <c r="F13">
        <v>0</v>
      </c>
      <c r="G13">
        <v>0</v>
      </c>
      <c r="H13">
        <v>0</v>
      </c>
      <c r="I13">
        <v>0</v>
      </c>
      <c r="J13">
        <v>0</v>
      </c>
      <c r="K13">
        <v>0</v>
      </c>
      <c r="L13" s="9">
        <f t="shared" si="0"/>
        <v>0</v>
      </c>
    </row>
    <row r="14" spans="1:12" ht="12.75">
      <c r="A14">
        <v>1550.9</v>
      </c>
      <c r="B14">
        <v>1</v>
      </c>
      <c r="C14">
        <v>0</v>
      </c>
      <c r="D14">
        <v>0</v>
      </c>
      <c r="E14">
        <v>0</v>
      </c>
      <c r="F14">
        <v>0</v>
      </c>
      <c r="G14">
        <v>0</v>
      </c>
      <c r="H14">
        <v>0</v>
      </c>
      <c r="I14">
        <v>0</v>
      </c>
      <c r="J14">
        <v>0</v>
      </c>
      <c r="K14">
        <v>0</v>
      </c>
      <c r="L14" s="9">
        <f t="shared" si="0"/>
        <v>1</v>
      </c>
    </row>
    <row r="15" spans="1:12" ht="12.75">
      <c r="A15">
        <v>1551</v>
      </c>
      <c r="B15">
        <v>1</v>
      </c>
      <c r="C15">
        <v>1</v>
      </c>
      <c r="D15">
        <v>1</v>
      </c>
      <c r="E15">
        <v>1</v>
      </c>
      <c r="F15">
        <v>1</v>
      </c>
      <c r="G15">
        <v>1</v>
      </c>
      <c r="H15">
        <v>1</v>
      </c>
      <c r="I15">
        <v>1</v>
      </c>
      <c r="J15">
        <v>1</v>
      </c>
      <c r="K15">
        <v>1</v>
      </c>
      <c r="L15" s="9">
        <f t="shared" si="0"/>
        <v>0</v>
      </c>
    </row>
    <row r="16" spans="1:12" ht="12.75">
      <c r="A16">
        <v>1551.1</v>
      </c>
      <c r="B16">
        <v>1</v>
      </c>
      <c r="C16">
        <v>1</v>
      </c>
      <c r="D16">
        <v>1</v>
      </c>
      <c r="E16">
        <v>1</v>
      </c>
      <c r="F16">
        <v>1</v>
      </c>
      <c r="G16">
        <v>1</v>
      </c>
      <c r="H16">
        <v>1</v>
      </c>
      <c r="I16">
        <v>1</v>
      </c>
      <c r="J16">
        <v>1</v>
      </c>
      <c r="K16">
        <v>1</v>
      </c>
      <c r="L16" s="9">
        <f t="shared" si="0"/>
        <v>0</v>
      </c>
    </row>
    <row r="17" spans="1:12" ht="12.75">
      <c r="A17">
        <v>1551.2</v>
      </c>
      <c r="B17">
        <v>1</v>
      </c>
      <c r="C17">
        <v>1.1</v>
      </c>
      <c r="D17">
        <v>1.2</v>
      </c>
      <c r="E17">
        <v>1.3</v>
      </c>
      <c r="F17">
        <v>1.4</v>
      </c>
      <c r="G17">
        <v>1.5</v>
      </c>
      <c r="H17">
        <v>1.6</v>
      </c>
      <c r="I17">
        <v>1.7</v>
      </c>
      <c r="J17">
        <v>1.8</v>
      </c>
      <c r="K17">
        <v>1.9</v>
      </c>
      <c r="L17" s="9">
        <f t="shared" si="0"/>
        <v>0</v>
      </c>
    </row>
    <row r="18" spans="1:12" ht="12.75">
      <c r="A18">
        <v>1551.3</v>
      </c>
      <c r="B18">
        <v>2</v>
      </c>
      <c r="C18">
        <v>2</v>
      </c>
      <c r="D18">
        <v>2</v>
      </c>
      <c r="E18">
        <v>2</v>
      </c>
      <c r="F18">
        <v>2</v>
      </c>
      <c r="G18">
        <v>2</v>
      </c>
      <c r="H18">
        <v>2</v>
      </c>
      <c r="I18">
        <v>2</v>
      </c>
      <c r="J18">
        <v>2</v>
      </c>
      <c r="K18">
        <v>2</v>
      </c>
      <c r="L18" s="9">
        <f t="shared" si="0"/>
        <v>1</v>
      </c>
    </row>
    <row r="19" spans="1:12" ht="12.75">
      <c r="A19">
        <v>1551.4</v>
      </c>
      <c r="B19">
        <v>2</v>
      </c>
      <c r="C19">
        <v>2.1</v>
      </c>
      <c r="D19">
        <v>2.2</v>
      </c>
      <c r="E19">
        <v>2.3</v>
      </c>
      <c r="F19">
        <v>2.4</v>
      </c>
      <c r="G19">
        <v>2.5</v>
      </c>
      <c r="H19">
        <v>2.6</v>
      </c>
      <c r="I19">
        <v>2.7</v>
      </c>
      <c r="J19">
        <v>2.8</v>
      </c>
      <c r="K19">
        <v>2.9</v>
      </c>
      <c r="L19" s="9">
        <f t="shared" si="0"/>
        <v>0</v>
      </c>
    </row>
    <row r="20" spans="1:12" ht="12.75">
      <c r="A20">
        <v>1551.5</v>
      </c>
      <c r="B20">
        <v>3</v>
      </c>
      <c r="C20">
        <v>3</v>
      </c>
      <c r="D20">
        <v>3</v>
      </c>
      <c r="E20">
        <v>3</v>
      </c>
      <c r="F20">
        <v>3</v>
      </c>
      <c r="G20">
        <v>3</v>
      </c>
      <c r="H20">
        <v>3</v>
      </c>
      <c r="I20">
        <v>3</v>
      </c>
      <c r="J20">
        <v>3</v>
      </c>
      <c r="K20">
        <v>3</v>
      </c>
      <c r="L20" s="9">
        <f t="shared" si="0"/>
        <v>1</v>
      </c>
    </row>
    <row r="21" spans="1:12" ht="12.75">
      <c r="A21">
        <v>1551.6</v>
      </c>
      <c r="B21">
        <v>3</v>
      </c>
      <c r="C21">
        <v>3</v>
      </c>
      <c r="D21">
        <v>3</v>
      </c>
      <c r="E21">
        <v>3</v>
      </c>
      <c r="F21">
        <v>3</v>
      </c>
      <c r="G21">
        <v>3</v>
      </c>
      <c r="H21">
        <v>3</v>
      </c>
      <c r="I21">
        <v>3</v>
      </c>
      <c r="J21">
        <v>3</v>
      </c>
      <c r="K21">
        <v>3</v>
      </c>
      <c r="L21" s="9">
        <f t="shared" si="0"/>
        <v>0</v>
      </c>
    </row>
    <row r="22" spans="1:12" ht="12.75">
      <c r="A22">
        <v>1551.7</v>
      </c>
      <c r="B22">
        <v>3</v>
      </c>
      <c r="C22">
        <v>3.1</v>
      </c>
      <c r="D22">
        <v>3.2</v>
      </c>
      <c r="E22">
        <v>3.3</v>
      </c>
      <c r="F22">
        <v>3.4</v>
      </c>
      <c r="G22">
        <v>3.5</v>
      </c>
      <c r="H22">
        <v>3.6</v>
      </c>
      <c r="I22">
        <v>3.7</v>
      </c>
      <c r="J22">
        <v>3.8</v>
      </c>
      <c r="K22">
        <v>3.9</v>
      </c>
      <c r="L22" s="9">
        <f t="shared" si="0"/>
        <v>0</v>
      </c>
    </row>
    <row r="23" spans="1:12" ht="12.75">
      <c r="A23">
        <v>1551.8</v>
      </c>
      <c r="B23">
        <v>4</v>
      </c>
      <c r="C23">
        <v>4.1</v>
      </c>
      <c r="D23">
        <v>4.2</v>
      </c>
      <c r="E23">
        <v>4.3</v>
      </c>
      <c r="F23">
        <v>4.4</v>
      </c>
      <c r="G23">
        <v>4.5</v>
      </c>
      <c r="H23">
        <v>4.6</v>
      </c>
      <c r="I23">
        <v>4.7</v>
      </c>
      <c r="J23">
        <v>4.8</v>
      </c>
      <c r="K23">
        <v>4.9</v>
      </c>
      <c r="L23" s="9">
        <f t="shared" si="0"/>
        <v>1</v>
      </c>
    </row>
    <row r="24" spans="1:12" ht="12.75">
      <c r="A24">
        <v>1551.9</v>
      </c>
      <c r="B24">
        <v>5</v>
      </c>
      <c r="C24">
        <v>5</v>
      </c>
      <c r="D24">
        <v>5</v>
      </c>
      <c r="E24">
        <v>5</v>
      </c>
      <c r="F24">
        <v>5</v>
      </c>
      <c r="G24">
        <v>5</v>
      </c>
      <c r="H24">
        <v>5</v>
      </c>
      <c r="I24">
        <v>5</v>
      </c>
      <c r="J24">
        <v>5</v>
      </c>
      <c r="K24">
        <v>5</v>
      </c>
      <c r="L24" s="9">
        <f t="shared" si="0"/>
        <v>1</v>
      </c>
    </row>
    <row r="25" spans="1:12" ht="12.75">
      <c r="A25">
        <v>1552</v>
      </c>
      <c r="B25">
        <v>5</v>
      </c>
      <c r="C25">
        <v>5.1</v>
      </c>
      <c r="D25">
        <v>5.2</v>
      </c>
      <c r="E25">
        <v>5.3</v>
      </c>
      <c r="F25">
        <v>5.4</v>
      </c>
      <c r="G25">
        <v>5.5</v>
      </c>
      <c r="H25">
        <v>5.6</v>
      </c>
      <c r="I25">
        <v>5.7</v>
      </c>
      <c r="J25">
        <v>5.8</v>
      </c>
      <c r="K25">
        <v>5.9</v>
      </c>
      <c r="L25" s="9">
        <f t="shared" si="0"/>
        <v>0</v>
      </c>
    </row>
    <row r="26" spans="1:12" ht="12.75">
      <c r="A26">
        <v>1552.1</v>
      </c>
      <c r="B26">
        <v>6</v>
      </c>
      <c r="C26">
        <v>6</v>
      </c>
      <c r="D26">
        <v>6</v>
      </c>
      <c r="E26">
        <v>6</v>
      </c>
      <c r="F26">
        <v>6</v>
      </c>
      <c r="G26">
        <v>6</v>
      </c>
      <c r="H26">
        <v>6</v>
      </c>
      <c r="I26">
        <v>6</v>
      </c>
      <c r="J26">
        <v>6</v>
      </c>
      <c r="K26">
        <v>6</v>
      </c>
      <c r="L26" s="9">
        <f t="shared" si="0"/>
        <v>1</v>
      </c>
    </row>
    <row r="27" spans="1:12" ht="12.75">
      <c r="A27">
        <v>1552.2</v>
      </c>
      <c r="B27">
        <v>6</v>
      </c>
      <c r="C27">
        <v>6.1</v>
      </c>
      <c r="D27">
        <v>6.2</v>
      </c>
      <c r="E27">
        <v>6.3</v>
      </c>
      <c r="F27">
        <v>6.4</v>
      </c>
      <c r="G27">
        <v>6.5</v>
      </c>
      <c r="H27">
        <v>6.6</v>
      </c>
      <c r="I27">
        <v>6.7</v>
      </c>
      <c r="J27">
        <v>6.8</v>
      </c>
      <c r="K27">
        <v>6.9</v>
      </c>
      <c r="L27" s="9">
        <f t="shared" si="0"/>
        <v>0</v>
      </c>
    </row>
    <row r="28" spans="1:12" ht="12.75">
      <c r="A28">
        <v>1552.3</v>
      </c>
      <c r="B28">
        <v>7</v>
      </c>
      <c r="C28">
        <v>7.1</v>
      </c>
      <c r="D28">
        <v>7.2</v>
      </c>
      <c r="E28">
        <v>7.3</v>
      </c>
      <c r="F28">
        <v>7.4</v>
      </c>
      <c r="G28">
        <v>7.5</v>
      </c>
      <c r="H28">
        <v>7.6</v>
      </c>
      <c r="I28">
        <v>7.7</v>
      </c>
      <c r="J28">
        <v>7.8</v>
      </c>
      <c r="K28">
        <v>7.9</v>
      </c>
      <c r="L28" s="9">
        <f t="shared" si="0"/>
        <v>1</v>
      </c>
    </row>
    <row r="29" spans="1:12" ht="12.75">
      <c r="A29">
        <v>1552.4</v>
      </c>
      <c r="B29">
        <v>8</v>
      </c>
      <c r="C29">
        <v>8</v>
      </c>
      <c r="D29">
        <v>8</v>
      </c>
      <c r="E29">
        <v>8</v>
      </c>
      <c r="F29">
        <v>8</v>
      </c>
      <c r="G29">
        <v>8</v>
      </c>
      <c r="H29">
        <v>8</v>
      </c>
      <c r="I29">
        <v>8</v>
      </c>
      <c r="J29">
        <v>8</v>
      </c>
      <c r="K29">
        <v>8</v>
      </c>
      <c r="L29" s="9">
        <f t="shared" si="0"/>
        <v>1</v>
      </c>
    </row>
    <row r="30" spans="1:12" ht="12.75">
      <c r="A30">
        <v>1552.5</v>
      </c>
      <c r="B30">
        <v>8</v>
      </c>
      <c r="C30">
        <v>8.1</v>
      </c>
      <c r="D30">
        <v>8.2</v>
      </c>
      <c r="E30">
        <v>8.3</v>
      </c>
      <c r="F30">
        <v>8.4</v>
      </c>
      <c r="G30">
        <v>8.5</v>
      </c>
      <c r="H30">
        <v>8.6</v>
      </c>
      <c r="I30">
        <v>8.7</v>
      </c>
      <c r="J30">
        <v>8.8</v>
      </c>
      <c r="K30">
        <v>8.9</v>
      </c>
      <c r="L30" s="9">
        <f t="shared" si="0"/>
        <v>0</v>
      </c>
    </row>
    <row r="31" spans="1:12" ht="12.75">
      <c r="A31">
        <v>1552.6</v>
      </c>
      <c r="B31">
        <v>9</v>
      </c>
      <c r="C31">
        <v>9.1</v>
      </c>
      <c r="D31">
        <v>9.2</v>
      </c>
      <c r="E31">
        <v>9.3</v>
      </c>
      <c r="F31">
        <v>9.4</v>
      </c>
      <c r="G31">
        <v>9.5</v>
      </c>
      <c r="H31">
        <v>9.6</v>
      </c>
      <c r="I31">
        <v>9.7</v>
      </c>
      <c r="J31">
        <v>9.8</v>
      </c>
      <c r="K31">
        <v>9.9</v>
      </c>
      <c r="L31" s="9">
        <f t="shared" si="0"/>
        <v>1</v>
      </c>
    </row>
    <row r="32" spans="1:12" ht="12.75">
      <c r="A32">
        <v>1552.7</v>
      </c>
      <c r="B32">
        <v>10</v>
      </c>
      <c r="C32">
        <v>10.1</v>
      </c>
      <c r="D32">
        <v>10.2</v>
      </c>
      <c r="E32">
        <v>10.3</v>
      </c>
      <c r="F32">
        <v>10.4</v>
      </c>
      <c r="G32">
        <v>10.5</v>
      </c>
      <c r="H32">
        <v>10.6</v>
      </c>
      <c r="I32">
        <v>10.7</v>
      </c>
      <c r="J32">
        <v>10.8</v>
      </c>
      <c r="K32">
        <v>10.9</v>
      </c>
      <c r="L32" s="9">
        <f t="shared" si="0"/>
        <v>1</v>
      </c>
    </row>
    <row r="33" spans="1:12" ht="12.75">
      <c r="A33">
        <v>1552.8</v>
      </c>
      <c r="B33">
        <v>11</v>
      </c>
      <c r="C33">
        <v>11.1</v>
      </c>
      <c r="D33">
        <v>11.2</v>
      </c>
      <c r="E33">
        <v>11.3</v>
      </c>
      <c r="F33">
        <v>11.4</v>
      </c>
      <c r="G33">
        <v>11.5</v>
      </c>
      <c r="H33">
        <v>11.6</v>
      </c>
      <c r="I33">
        <v>11.7</v>
      </c>
      <c r="J33">
        <v>11.8</v>
      </c>
      <c r="K33">
        <v>11.9</v>
      </c>
      <c r="L33" s="9">
        <f t="shared" si="0"/>
        <v>1</v>
      </c>
    </row>
    <row r="34" spans="1:12" ht="12.75">
      <c r="A34">
        <v>1552.9</v>
      </c>
      <c r="B34">
        <v>12</v>
      </c>
      <c r="C34">
        <v>12.1</v>
      </c>
      <c r="D34">
        <v>12.2</v>
      </c>
      <c r="E34">
        <v>12.3</v>
      </c>
      <c r="F34">
        <v>12.4</v>
      </c>
      <c r="G34">
        <v>12.5</v>
      </c>
      <c r="H34">
        <v>12.6</v>
      </c>
      <c r="I34">
        <v>12.7</v>
      </c>
      <c r="J34">
        <v>12.8</v>
      </c>
      <c r="K34">
        <v>12.9</v>
      </c>
      <c r="L34" s="9">
        <f t="shared" si="0"/>
        <v>1</v>
      </c>
    </row>
    <row r="35" spans="1:12" ht="12.75">
      <c r="A35">
        <v>1553</v>
      </c>
      <c r="B35">
        <v>13</v>
      </c>
      <c r="C35">
        <v>13.1</v>
      </c>
      <c r="D35">
        <v>13.2</v>
      </c>
      <c r="E35">
        <v>13.3</v>
      </c>
      <c r="F35">
        <v>13.4</v>
      </c>
      <c r="G35">
        <v>13.5</v>
      </c>
      <c r="H35">
        <v>13.6</v>
      </c>
      <c r="I35">
        <v>13.7</v>
      </c>
      <c r="J35">
        <v>13.8</v>
      </c>
      <c r="K35">
        <v>13.9</v>
      </c>
      <c r="L35" s="9">
        <f t="shared" si="0"/>
        <v>1</v>
      </c>
    </row>
    <row r="36" spans="1:12" ht="12.75">
      <c r="A36">
        <v>1553.1</v>
      </c>
      <c r="B36">
        <v>14</v>
      </c>
      <c r="C36">
        <v>14.1</v>
      </c>
      <c r="D36">
        <v>14.2</v>
      </c>
      <c r="E36">
        <v>14.3</v>
      </c>
      <c r="F36">
        <v>14.4</v>
      </c>
      <c r="G36">
        <v>14.5</v>
      </c>
      <c r="H36">
        <v>14.6</v>
      </c>
      <c r="I36">
        <v>14.7</v>
      </c>
      <c r="J36">
        <v>14.8</v>
      </c>
      <c r="K36">
        <v>14.9</v>
      </c>
      <c r="L36" s="9">
        <f t="shared" si="0"/>
        <v>1</v>
      </c>
    </row>
    <row r="37" spans="1:12" ht="12.75">
      <c r="A37">
        <v>1553.2</v>
      </c>
      <c r="B37">
        <v>15</v>
      </c>
      <c r="C37">
        <v>15.1</v>
      </c>
      <c r="D37">
        <v>15.2</v>
      </c>
      <c r="E37">
        <v>15.3</v>
      </c>
      <c r="F37">
        <v>15.4</v>
      </c>
      <c r="G37">
        <v>15.5</v>
      </c>
      <c r="H37">
        <v>15.6</v>
      </c>
      <c r="I37">
        <v>15.7</v>
      </c>
      <c r="J37">
        <v>15.8</v>
      </c>
      <c r="K37">
        <v>15.9</v>
      </c>
      <c r="L37" s="9">
        <f t="shared" si="0"/>
        <v>1</v>
      </c>
    </row>
    <row r="38" spans="1:12" ht="12.75">
      <c r="A38">
        <v>1553.3</v>
      </c>
      <c r="B38">
        <v>16</v>
      </c>
      <c r="C38">
        <v>16.1</v>
      </c>
      <c r="D38">
        <v>16.2</v>
      </c>
      <c r="E38">
        <v>16.3</v>
      </c>
      <c r="F38">
        <v>16.4</v>
      </c>
      <c r="G38">
        <v>16.5</v>
      </c>
      <c r="H38">
        <v>16.6</v>
      </c>
      <c r="I38">
        <v>16.7</v>
      </c>
      <c r="J38">
        <v>16.8</v>
      </c>
      <c r="K38">
        <v>16.9</v>
      </c>
      <c r="L38" s="9">
        <f t="shared" si="0"/>
        <v>1</v>
      </c>
    </row>
    <row r="39" spans="1:12" ht="12.75">
      <c r="A39">
        <v>1553.4</v>
      </c>
      <c r="B39">
        <v>17</v>
      </c>
      <c r="C39">
        <v>17.1</v>
      </c>
      <c r="D39">
        <v>17.2</v>
      </c>
      <c r="E39">
        <v>17.3</v>
      </c>
      <c r="F39">
        <v>17.4</v>
      </c>
      <c r="G39">
        <v>17.5</v>
      </c>
      <c r="H39">
        <v>17.6</v>
      </c>
      <c r="I39">
        <v>17.7</v>
      </c>
      <c r="J39">
        <v>17.8</v>
      </c>
      <c r="K39">
        <v>17.9</v>
      </c>
      <c r="L39" s="9">
        <f t="shared" si="0"/>
        <v>1</v>
      </c>
    </row>
    <row r="40" spans="1:12" ht="12.75">
      <c r="A40">
        <v>1553.5</v>
      </c>
      <c r="B40">
        <v>18</v>
      </c>
      <c r="C40">
        <v>18.1</v>
      </c>
      <c r="D40">
        <v>18.2</v>
      </c>
      <c r="E40">
        <v>18.3</v>
      </c>
      <c r="F40">
        <v>18.4</v>
      </c>
      <c r="G40">
        <v>18.5</v>
      </c>
      <c r="H40">
        <v>18.6</v>
      </c>
      <c r="I40">
        <v>18.7</v>
      </c>
      <c r="J40">
        <v>18.8</v>
      </c>
      <c r="K40">
        <v>18.9</v>
      </c>
      <c r="L40" s="9">
        <f t="shared" si="0"/>
        <v>1</v>
      </c>
    </row>
    <row r="41" spans="1:12" ht="12.75">
      <c r="A41">
        <v>1553.6</v>
      </c>
      <c r="B41">
        <v>19</v>
      </c>
      <c r="C41">
        <v>19.1</v>
      </c>
      <c r="D41">
        <v>19.2</v>
      </c>
      <c r="E41">
        <v>19.3</v>
      </c>
      <c r="F41">
        <v>19.4</v>
      </c>
      <c r="G41">
        <v>19.5</v>
      </c>
      <c r="H41">
        <v>19.6</v>
      </c>
      <c r="I41">
        <v>19.7</v>
      </c>
      <c r="J41">
        <v>19.8</v>
      </c>
      <c r="K41">
        <v>19.9</v>
      </c>
      <c r="L41" s="9">
        <f t="shared" si="0"/>
        <v>1</v>
      </c>
    </row>
    <row r="42" spans="1:12" ht="12.75">
      <c r="A42">
        <v>1553.7</v>
      </c>
      <c r="B42">
        <v>20</v>
      </c>
      <c r="C42">
        <v>20.1</v>
      </c>
      <c r="D42">
        <v>20.2</v>
      </c>
      <c r="E42">
        <v>20.3</v>
      </c>
      <c r="F42">
        <v>20.4</v>
      </c>
      <c r="G42">
        <v>20.5</v>
      </c>
      <c r="H42">
        <v>20.6</v>
      </c>
      <c r="I42">
        <v>20.7</v>
      </c>
      <c r="J42">
        <v>20.8</v>
      </c>
      <c r="K42">
        <v>20.9</v>
      </c>
      <c r="L42" s="9">
        <f t="shared" si="0"/>
        <v>1</v>
      </c>
    </row>
    <row r="43" spans="1:12" ht="12.75">
      <c r="A43">
        <v>1553.8</v>
      </c>
      <c r="B43">
        <v>21</v>
      </c>
      <c r="C43">
        <v>21.1</v>
      </c>
      <c r="D43">
        <v>21.2</v>
      </c>
      <c r="E43">
        <v>21.3</v>
      </c>
      <c r="F43">
        <v>21.4</v>
      </c>
      <c r="G43">
        <v>21.5</v>
      </c>
      <c r="H43">
        <v>21.6</v>
      </c>
      <c r="I43">
        <v>21.7</v>
      </c>
      <c r="J43">
        <v>21.8</v>
      </c>
      <c r="K43">
        <v>21.9</v>
      </c>
      <c r="L43" s="9">
        <f t="shared" si="0"/>
        <v>1</v>
      </c>
    </row>
    <row r="44" spans="1:12" ht="12.75">
      <c r="A44">
        <v>1553.9</v>
      </c>
      <c r="B44">
        <v>22</v>
      </c>
      <c r="C44">
        <v>22.1</v>
      </c>
      <c r="D44">
        <v>22.2</v>
      </c>
      <c r="E44">
        <v>22.3</v>
      </c>
      <c r="F44">
        <v>22.4</v>
      </c>
      <c r="G44">
        <v>22.5</v>
      </c>
      <c r="H44">
        <v>22.6</v>
      </c>
      <c r="I44">
        <v>22.7</v>
      </c>
      <c r="J44">
        <v>22.8</v>
      </c>
      <c r="K44">
        <v>22.9</v>
      </c>
      <c r="L44" s="9">
        <f t="shared" si="0"/>
        <v>1</v>
      </c>
    </row>
    <row r="45" spans="1:12" ht="12.75">
      <c r="A45">
        <v>1554</v>
      </c>
      <c r="B45">
        <v>23</v>
      </c>
      <c r="C45">
        <v>23.2</v>
      </c>
      <c r="D45">
        <v>23.4</v>
      </c>
      <c r="E45">
        <v>23.6</v>
      </c>
      <c r="F45">
        <v>23.8</v>
      </c>
      <c r="G45">
        <v>24</v>
      </c>
      <c r="H45">
        <v>24.2</v>
      </c>
      <c r="I45">
        <v>24.4</v>
      </c>
      <c r="J45">
        <v>24.6</v>
      </c>
      <c r="K45">
        <v>24.8</v>
      </c>
      <c r="L45" s="9">
        <f t="shared" si="0"/>
        <v>1</v>
      </c>
    </row>
    <row r="46" spans="1:12" ht="12.75">
      <c r="A46">
        <v>1554.1</v>
      </c>
      <c r="B46">
        <v>25</v>
      </c>
      <c r="C46">
        <v>25.1</v>
      </c>
      <c r="D46">
        <v>25.2</v>
      </c>
      <c r="E46">
        <v>25.3</v>
      </c>
      <c r="F46">
        <v>25.4</v>
      </c>
      <c r="G46">
        <v>25.5</v>
      </c>
      <c r="H46">
        <v>25.6</v>
      </c>
      <c r="I46">
        <v>25.7</v>
      </c>
      <c r="J46">
        <v>25.8</v>
      </c>
      <c r="K46">
        <v>25.9</v>
      </c>
      <c r="L46" s="9">
        <f t="shared" si="0"/>
        <v>2</v>
      </c>
    </row>
    <row r="47" spans="1:12" ht="12.75">
      <c r="A47">
        <v>1554.2</v>
      </c>
      <c r="B47">
        <v>26</v>
      </c>
      <c r="C47">
        <v>26.2</v>
      </c>
      <c r="D47">
        <v>26.4</v>
      </c>
      <c r="E47">
        <v>26.6</v>
      </c>
      <c r="F47">
        <v>26.8</v>
      </c>
      <c r="G47">
        <v>27</v>
      </c>
      <c r="H47">
        <v>27.2</v>
      </c>
      <c r="I47">
        <v>27.4</v>
      </c>
      <c r="J47">
        <v>27.6</v>
      </c>
      <c r="K47">
        <v>27.8</v>
      </c>
      <c r="L47" s="9">
        <f t="shared" si="0"/>
        <v>1</v>
      </c>
    </row>
    <row r="48" spans="1:12" ht="12.75">
      <c r="A48">
        <v>1554.3</v>
      </c>
      <c r="B48">
        <v>28</v>
      </c>
      <c r="C48">
        <v>28.2</v>
      </c>
      <c r="D48">
        <v>28.4</v>
      </c>
      <c r="E48">
        <v>28.6</v>
      </c>
      <c r="F48">
        <v>28.8</v>
      </c>
      <c r="G48">
        <v>29</v>
      </c>
      <c r="H48">
        <v>29.2</v>
      </c>
      <c r="I48">
        <v>29.4</v>
      </c>
      <c r="J48">
        <v>29.6</v>
      </c>
      <c r="K48">
        <v>29.8</v>
      </c>
      <c r="L48" s="9">
        <f t="shared" si="0"/>
        <v>2</v>
      </c>
    </row>
    <row r="49" spans="1:12" ht="12.75">
      <c r="A49">
        <v>1554.4</v>
      </c>
      <c r="B49">
        <v>30</v>
      </c>
      <c r="C49">
        <v>30.2</v>
      </c>
      <c r="D49">
        <v>30.4</v>
      </c>
      <c r="E49">
        <v>30.6</v>
      </c>
      <c r="F49">
        <v>30.8</v>
      </c>
      <c r="G49">
        <v>31</v>
      </c>
      <c r="H49">
        <v>31.2</v>
      </c>
      <c r="I49">
        <v>31.4</v>
      </c>
      <c r="J49">
        <v>31.6</v>
      </c>
      <c r="K49">
        <v>31.8</v>
      </c>
      <c r="L49" s="9">
        <f t="shared" si="0"/>
        <v>2</v>
      </c>
    </row>
    <row r="50" spans="1:12" ht="12.75">
      <c r="A50">
        <v>1554.5</v>
      </c>
      <c r="B50">
        <v>32</v>
      </c>
      <c r="C50">
        <v>32.2</v>
      </c>
      <c r="D50">
        <v>32.4</v>
      </c>
      <c r="E50">
        <v>32.6</v>
      </c>
      <c r="F50">
        <v>32.8</v>
      </c>
      <c r="G50">
        <v>33</v>
      </c>
      <c r="H50">
        <v>33.2</v>
      </c>
      <c r="I50">
        <v>33.4</v>
      </c>
      <c r="J50">
        <v>33.6</v>
      </c>
      <c r="K50">
        <v>33.8</v>
      </c>
      <c r="L50" s="9">
        <f t="shared" si="0"/>
        <v>2</v>
      </c>
    </row>
    <row r="51" spans="1:12" ht="12.75">
      <c r="A51">
        <v>1554.6</v>
      </c>
      <c r="B51">
        <v>34</v>
      </c>
      <c r="C51">
        <v>34.3</v>
      </c>
      <c r="D51">
        <v>34.6</v>
      </c>
      <c r="E51">
        <v>34.9</v>
      </c>
      <c r="F51">
        <v>35.2</v>
      </c>
      <c r="G51">
        <v>35.5</v>
      </c>
      <c r="H51">
        <v>35.8</v>
      </c>
      <c r="I51">
        <v>36.1</v>
      </c>
      <c r="J51">
        <v>36.4</v>
      </c>
      <c r="K51">
        <v>36.7</v>
      </c>
      <c r="L51" s="9">
        <f t="shared" si="0"/>
        <v>2</v>
      </c>
    </row>
    <row r="52" spans="1:12" ht="12.75">
      <c r="A52">
        <v>1554.7</v>
      </c>
      <c r="B52">
        <v>37</v>
      </c>
      <c r="C52">
        <v>37.3</v>
      </c>
      <c r="D52">
        <v>37.6</v>
      </c>
      <c r="E52">
        <v>37.9</v>
      </c>
      <c r="F52">
        <v>38.2</v>
      </c>
      <c r="G52">
        <v>38.5</v>
      </c>
      <c r="H52">
        <v>38.8</v>
      </c>
      <c r="I52">
        <v>39.1</v>
      </c>
      <c r="J52">
        <v>39.4</v>
      </c>
      <c r="K52">
        <v>39.7</v>
      </c>
      <c r="L52" s="9">
        <f t="shared" si="0"/>
        <v>3</v>
      </c>
    </row>
    <row r="53" spans="1:12" ht="12.75">
      <c r="A53">
        <v>1554.8</v>
      </c>
      <c r="B53">
        <v>40</v>
      </c>
      <c r="C53">
        <v>40.3</v>
      </c>
      <c r="D53">
        <v>40.6</v>
      </c>
      <c r="E53">
        <v>40.9</v>
      </c>
      <c r="F53">
        <v>41.2</v>
      </c>
      <c r="G53">
        <v>41.5</v>
      </c>
      <c r="H53">
        <v>41.8</v>
      </c>
      <c r="I53">
        <v>42.1</v>
      </c>
      <c r="J53">
        <v>42.4</v>
      </c>
      <c r="K53">
        <v>42.7</v>
      </c>
      <c r="L53" s="9">
        <f t="shared" si="0"/>
        <v>3</v>
      </c>
    </row>
    <row r="54" spans="1:12" ht="12.75">
      <c r="A54">
        <v>1554.9</v>
      </c>
      <c r="B54">
        <v>43</v>
      </c>
      <c r="C54">
        <v>43.3</v>
      </c>
      <c r="D54">
        <v>43.6</v>
      </c>
      <c r="E54">
        <v>43.9</v>
      </c>
      <c r="F54">
        <v>44.2</v>
      </c>
      <c r="G54">
        <v>44.5</v>
      </c>
      <c r="H54">
        <v>44.8</v>
      </c>
      <c r="I54">
        <v>45.1</v>
      </c>
      <c r="J54">
        <v>45.4</v>
      </c>
      <c r="K54">
        <v>45.7</v>
      </c>
      <c r="L54" s="9">
        <f t="shared" si="0"/>
        <v>3</v>
      </c>
    </row>
    <row r="55" spans="1:12" ht="12.75">
      <c r="A55">
        <v>1555</v>
      </c>
      <c r="B55">
        <v>46</v>
      </c>
      <c r="C55">
        <v>46.4</v>
      </c>
      <c r="D55">
        <v>46.8</v>
      </c>
      <c r="E55">
        <v>47.2</v>
      </c>
      <c r="F55">
        <v>47.6</v>
      </c>
      <c r="G55">
        <v>48</v>
      </c>
      <c r="H55">
        <v>48.4</v>
      </c>
      <c r="I55">
        <v>48.8</v>
      </c>
      <c r="J55">
        <v>49.2</v>
      </c>
      <c r="K55">
        <v>49.6</v>
      </c>
      <c r="L55" s="9">
        <f t="shared" si="0"/>
        <v>3</v>
      </c>
    </row>
    <row r="56" spans="1:12" ht="12.75">
      <c r="A56">
        <v>1555.1</v>
      </c>
      <c r="B56">
        <v>50</v>
      </c>
      <c r="C56">
        <v>50.4</v>
      </c>
      <c r="D56">
        <v>50.8</v>
      </c>
      <c r="E56">
        <v>51.2</v>
      </c>
      <c r="F56">
        <v>51.6</v>
      </c>
      <c r="G56">
        <v>52</v>
      </c>
      <c r="H56">
        <v>52.4</v>
      </c>
      <c r="I56">
        <v>52.8</v>
      </c>
      <c r="J56">
        <v>53.2</v>
      </c>
      <c r="K56">
        <v>53.6</v>
      </c>
      <c r="L56" s="9">
        <f t="shared" si="0"/>
        <v>4</v>
      </c>
    </row>
    <row r="57" spans="1:12" ht="12.75">
      <c r="A57">
        <v>1555.2</v>
      </c>
      <c r="B57">
        <v>54</v>
      </c>
      <c r="C57">
        <v>54.5</v>
      </c>
      <c r="D57">
        <v>55</v>
      </c>
      <c r="E57">
        <v>55.5</v>
      </c>
      <c r="F57">
        <v>56</v>
      </c>
      <c r="G57">
        <v>56.5</v>
      </c>
      <c r="H57">
        <v>57</v>
      </c>
      <c r="I57">
        <v>57.5</v>
      </c>
      <c r="J57">
        <v>58</v>
      </c>
      <c r="K57">
        <v>58.5</v>
      </c>
      <c r="L57" s="9">
        <f t="shared" si="0"/>
        <v>4</v>
      </c>
    </row>
    <row r="58" spans="1:12" ht="12.75">
      <c r="A58">
        <v>1555.3</v>
      </c>
      <c r="B58">
        <v>59</v>
      </c>
      <c r="C58">
        <v>59.5</v>
      </c>
      <c r="D58">
        <v>60</v>
      </c>
      <c r="E58">
        <v>60.5</v>
      </c>
      <c r="F58">
        <v>61</v>
      </c>
      <c r="G58">
        <v>61.5</v>
      </c>
      <c r="H58">
        <v>62</v>
      </c>
      <c r="I58">
        <v>62.5</v>
      </c>
      <c r="J58">
        <v>63</v>
      </c>
      <c r="K58">
        <v>63.5</v>
      </c>
      <c r="L58" s="9">
        <f t="shared" si="0"/>
        <v>5</v>
      </c>
    </row>
    <row r="59" spans="1:12" ht="12.75">
      <c r="A59">
        <v>1555.4</v>
      </c>
      <c r="B59">
        <v>64</v>
      </c>
      <c r="C59">
        <v>64.6</v>
      </c>
      <c r="D59">
        <v>65.2</v>
      </c>
      <c r="E59">
        <v>65.8</v>
      </c>
      <c r="F59">
        <v>66.4</v>
      </c>
      <c r="G59">
        <v>67</v>
      </c>
      <c r="H59">
        <v>67.6</v>
      </c>
      <c r="I59">
        <v>68.2</v>
      </c>
      <c r="J59">
        <v>68.8</v>
      </c>
      <c r="K59">
        <v>69.4</v>
      </c>
      <c r="L59" s="9">
        <f t="shared" si="0"/>
        <v>5</v>
      </c>
    </row>
    <row r="60" spans="1:12" ht="12.75">
      <c r="A60">
        <v>1555.5</v>
      </c>
      <c r="B60">
        <v>70</v>
      </c>
      <c r="C60">
        <v>70.7</v>
      </c>
      <c r="D60">
        <v>71.4</v>
      </c>
      <c r="E60">
        <v>72.1</v>
      </c>
      <c r="F60">
        <v>72.8</v>
      </c>
      <c r="G60">
        <v>73.5</v>
      </c>
      <c r="H60">
        <v>74.2</v>
      </c>
      <c r="I60">
        <v>74.9</v>
      </c>
      <c r="J60">
        <v>75.6</v>
      </c>
      <c r="K60">
        <v>76.3</v>
      </c>
      <c r="L60" s="9">
        <f t="shared" si="0"/>
        <v>6</v>
      </c>
    </row>
    <row r="61" spans="1:12" ht="12.75">
      <c r="A61">
        <v>1555.6</v>
      </c>
      <c r="B61">
        <v>77</v>
      </c>
      <c r="C61">
        <v>77.7</v>
      </c>
      <c r="D61">
        <v>78.4</v>
      </c>
      <c r="E61">
        <v>79.1</v>
      </c>
      <c r="F61">
        <v>79.8</v>
      </c>
      <c r="G61">
        <v>80.5</v>
      </c>
      <c r="H61">
        <v>81.2</v>
      </c>
      <c r="I61">
        <v>81.9</v>
      </c>
      <c r="J61">
        <v>82.6</v>
      </c>
      <c r="K61">
        <v>83.3</v>
      </c>
      <c r="L61" s="9">
        <f t="shared" si="0"/>
        <v>7</v>
      </c>
    </row>
    <row r="62" spans="1:12" ht="12.75">
      <c r="A62">
        <v>1555.7</v>
      </c>
      <c r="B62">
        <v>84</v>
      </c>
      <c r="C62">
        <v>84.7</v>
      </c>
      <c r="D62">
        <v>85.4</v>
      </c>
      <c r="E62">
        <v>86.1</v>
      </c>
      <c r="F62">
        <v>86.8</v>
      </c>
      <c r="G62">
        <v>87.5</v>
      </c>
      <c r="H62">
        <v>88.2</v>
      </c>
      <c r="I62">
        <v>88.9</v>
      </c>
      <c r="J62">
        <v>89.6</v>
      </c>
      <c r="K62">
        <v>90.3</v>
      </c>
      <c r="L62" s="9">
        <f t="shared" si="0"/>
        <v>7</v>
      </c>
    </row>
    <row r="63" spans="1:12" ht="12.75">
      <c r="A63">
        <v>1555.8</v>
      </c>
      <c r="B63">
        <v>91</v>
      </c>
      <c r="C63">
        <v>91.8</v>
      </c>
      <c r="D63">
        <v>92.6</v>
      </c>
      <c r="E63">
        <v>93.4</v>
      </c>
      <c r="F63">
        <v>94.2</v>
      </c>
      <c r="G63">
        <v>95</v>
      </c>
      <c r="H63">
        <v>95.8</v>
      </c>
      <c r="I63">
        <v>96.6</v>
      </c>
      <c r="J63">
        <v>97.4</v>
      </c>
      <c r="K63">
        <v>98.2</v>
      </c>
      <c r="L63" s="9">
        <f t="shared" si="0"/>
        <v>7</v>
      </c>
    </row>
    <row r="64" spans="1:12" ht="12.75">
      <c r="A64">
        <v>1555.9</v>
      </c>
      <c r="B64">
        <v>99</v>
      </c>
      <c r="C64">
        <v>99.9</v>
      </c>
      <c r="D64">
        <v>100.8</v>
      </c>
      <c r="E64">
        <v>101.7</v>
      </c>
      <c r="F64">
        <v>102.6</v>
      </c>
      <c r="G64">
        <v>103.5</v>
      </c>
      <c r="H64">
        <v>104.4</v>
      </c>
      <c r="I64">
        <v>105.3</v>
      </c>
      <c r="J64">
        <v>106.2</v>
      </c>
      <c r="K64">
        <v>107.1</v>
      </c>
      <c r="L64" s="9">
        <f t="shared" si="0"/>
        <v>8</v>
      </c>
    </row>
    <row r="65" spans="1:12" ht="12.75">
      <c r="A65">
        <v>1556</v>
      </c>
      <c r="B65">
        <v>108</v>
      </c>
      <c r="C65">
        <v>108.9</v>
      </c>
      <c r="D65">
        <v>109.8</v>
      </c>
      <c r="E65">
        <v>110.7</v>
      </c>
      <c r="F65">
        <v>111.6</v>
      </c>
      <c r="G65">
        <v>112.5</v>
      </c>
      <c r="H65">
        <v>113.4</v>
      </c>
      <c r="I65">
        <v>114.3</v>
      </c>
      <c r="J65">
        <v>115.2</v>
      </c>
      <c r="K65">
        <v>116.1</v>
      </c>
      <c r="L65" s="9">
        <f t="shared" si="0"/>
        <v>9</v>
      </c>
    </row>
    <row r="66" spans="1:12" ht="12.75">
      <c r="A66">
        <v>1556.1</v>
      </c>
      <c r="B66">
        <v>117</v>
      </c>
      <c r="C66">
        <v>118</v>
      </c>
      <c r="D66">
        <v>119</v>
      </c>
      <c r="E66">
        <v>120</v>
      </c>
      <c r="F66">
        <v>121</v>
      </c>
      <c r="G66">
        <v>122</v>
      </c>
      <c r="H66">
        <v>123</v>
      </c>
      <c r="I66">
        <v>124</v>
      </c>
      <c r="J66">
        <v>125</v>
      </c>
      <c r="K66">
        <v>126</v>
      </c>
      <c r="L66" s="9">
        <f t="shared" si="0"/>
        <v>9</v>
      </c>
    </row>
    <row r="67" spans="1:12" ht="12.75">
      <c r="A67">
        <v>1556.2</v>
      </c>
      <c r="B67">
        <v>127</v>
      </c>
      <c r="C67">
        <v>128</v>
      </c>
      <c r="D67">
        <v>129</v>
      </c>
      <c r="E67">
        <v>130</v>
      </c>
      <c r="F67">
        <v>131</v>
      </c>
      <c r="G67">
        <v>132</v>
      </c>
      <c r="H67">
        <v>133</v>
      </c>
      <c r="I67">
        <v>134</v>
      </c>
      <c r="J67">
        <v>135</v>
      </c>
      <c r="K67">
        <v>136</v>
      </c>
      <c r="L67" s="9">
        <f t="shared" si="0"/>
        <v>10</v>
      </c>
    </row>
    <row r="68" spans="1:12" ht="12.75">
      <c r="A68">
        <v>1556.3</v>
      </c>
      <c r="B68">
        <v>137</v>
      </c>
      <c r="C68">
        <v>138</v>
      </c>
      <c r="D68">
        <v>139</v>
      </c>
      <c r="E68">
        <v>140</v>
      </c>
      <c r="F68">
        <v>141</v>
      </c>
      <c r="G68">
        <v>142</v>
      </c>
      <c r="H68">
        <v>143</v>
      </c>
      <c r="I68">
        <v>144</v>
      </c>
      <c r="J68">
        <v>145</v>
      </c>
      <c r="K68">
        <v>146</v>
      </c>
      <c r="L68" s="9">
        <f t="shared" si="0"/>
        <v>10</v>
      </c>
    </row>
    <row r="69" spans="1:12" ht="12.75">
      <c r="A69">
        <v>1556.4</v>
      </c>
      <c r="B69">
        <v>147</v>
      </c>
      <c r="C69">
        <v>148.1</v>
      </c>
      <c r="D69">
        <v>149.2</v>
      </c>
      <c r="E69">
        <v>150.3</v>
      </c>
      <c r="F69">
        <v>151.4</v>
      </c>
      <c r="G69">
        <v>152.5</v>
      </c>
      <c r="H69">
        <v>153.6</v>
      </c>
      <c r="I69">
        <v>154.7</v>
      </c>
      <c r="J69">
        <v>155.8</v>
      </c>
      <c r="K69">
        <v>156.9</v>
      </c>
      <c r="L69" s="9">
        <f t="shared" si="0"/>
        <v>10</v>
      </c>
    </row>
    <row r="70" spans="1:12" ht="12.75">
      <c r="A70">
        <v>1556.5</v>
      </c>
      <c r="B70">
        <v>158</v>
      </c>
      <c r="C70">
        <v>159.2</v>
      </c>
      <c r="D70">
        <v>160.4</v>
      </c>
      <c r="E70">
        <v>161.6</v>
      </c>
      <c r="F70">
        <v>162.8</v>
      </c>
      <c r="G70">
        <v>164</v>
      </c>
      <c r="H70">
        <v>165.2</v>
      </c>
      <c r="I70">
        <v>166.4</v>
      </c>
      <c r="J70">
        <v>167.6</v>
      </c>
      <c r="K70">
        <v>168.8</v>
      </c>
      <c r="L70" s="9">
        <f t="shared" si="0"/>
        <v>11</v>
      </c>
    </row>
    <row r="71" spans="1:12" ht="12.75">
      <c r="A71">
        <v>1556.6</v>
      </c>
      <c r="B71">
        <v>170</v>
      </c>
      <c r="C71">
        <v>171.2</v>
      </c>
      <c r="D71">
        <v>172.4</v>
      </c>
      <c r="E71">
        <v>173.6</v>
      </c>
      <c r="F71">
        <v>174.8</v>
      </c>
      <c r="G71">
        <v>176</v>
      </c>
      <c r="H71">
        <v>177.2</v>
      </c>
      <c r="I71">
        <v>178.4</v>
      </c>
      <c r="J71">
        <v>179.6</v>
      </c>
      <c r="K71">
        <v>180.8</v>
      </c>
      <c r="L71" s="9">
        <f t="shared" si="0"/>
        <v>12</v>
      </c>
    </row>
    <row r="72" spans="1:12" ht="12.75">
      <c r="A72">
        <v>1556.7</v>
      </c>
      <c r="B72">
        <v>182</v>
      </c>
      <c r="C72">
        <v>183.2</v>
      </c>
      <c r="D72">
        <v>184.4</v>
      </c>
      <c r="E72">
        <v>185.6</v>
      </c>
      <c r="F72">
        <v>186.8</v>
      </c>
      <c r="G72">
        <v>188</v>
      </c>
      <c r="H72">
        <v>189.2</v>
      </c>
      <c r="I72">
        <v>190.4</v>
      </c>
      <c r="J72">
        <v>191.6</v>
      </c>
      <c r="K72">
        <v>192.8</v>
      </c>
      <c r="L72" s="9">
        <f aca="true" t="shared" si="1" ref="L72:L135">B72-B71</f>
        <v>12</v>
      </c>
    </row>
    <row r="73" spans="1:12" ht="12.75">
      <c r="A73">
        <v>1556.8</v>
      </c>
      <c r="B73">
        <v>194</v>
      </c>
      <c r="C73">
        <v>195.3</v>
      </c>
      <c r="D73">
        <v>196.6</v>
      </c>
      <c r="E73">
        <v>197.9</v>
      </c>
      <c r="F73">
        <v>199.2</v>
      </c>
      <c r="G73">
        <v>200.5</v>
      </c>
      <c r="H73">
        <v>201.8</v>
      </c>
      <c r="I73">
        <v>203.1</v>
      </c>
      <c r="J73">
        <v>204.4</v>
      </c>
      <c r="K73">
        <v>205.7</v>
      </c>
      <c r="L73" s="9">
        <f t="shared" si="1"/>
        <v>12</v>
      </c>
    </row>
    <row r="74" spans="1:12" ht="12.75">
      <c r="A74">
        <v>1556.9</v>
      </c>
      <c r="B74">
        <v>207</v>
      </c>
      <c r="C74">
        <v>208.3</v>
      </c>
      <c r="D74">
        <v>209.6</v>
      </c>
      <c r="E74">
        <v>210.9</v>
      </c>
      <c r="F74">
        <v>212.2</v>
      </c>
      <c r="G74">
        <v>213.5</v>
      </c>
      <c r="H74">
        <v>214.8</v>
      </c>
      <c r="I74">
        <v>216.1</v>
      </c>
      <c r="J74">
        <v>217.4</v>
      </c>
      <c r="K74">
        <v>218.7</v>
      </c>
      <c r="L74" s="9">
        <f t="shared" si="1"/>
        <v>13</v>
      </c>
    </row>
    <row r="75" spans="1:12" ht="12.75">
      <c r="A75">
        <v>1557</v>
      </c>
      <c r="B75">
        <v>220</v>
      </c>
      <c r="C75">
        <v>221.3</v>
      </c>
      <c r="D75">
        <v>222.6</v>
      </c>
      <c r="E75">
        <v>223.9</v>
      </c>
      <c r="F75">
        <v>225.2</v>
      </c>
      <c r="G75">
        <v>226.5</v>
      </c>
      <c r="H75">
        <v>227.8</v>
      </c>
      <c r="I75">
        <v>229.1</v>
      </c>
      <c r="J75">
        <v>230.4</v>
      </c>
      <c r="K75">
        <v>231.7</v>
      </c>
      <c r="L75" s="9">
        <f t="shared" si="1"/>
        <v>13</v>
      </c>
    </row>
    <row r="76" spans="1:12" ht="12.75">
      <c r="A76">
        <v>1557.1</v>
      </c>
      <c r="B76">
        <v>233</v>
      </c>
      <c r="C76">
        <v>234.4</v>
      </c>
      <c r="D76">
        <v>235.8</v>
      </c>
      <c r="E76">
        <v>237.2</v>
      </c>
      <c r="F76">
        <v>238.6</v>
      </c>
      <c r="G76">
        <v>240</v>
      </c>
      <c r="H76">
        <v>241.4</v>
      </c>
      <c r="I76">
        <v>242.8</v>
      </c>
      <c r="J76">
        <v>244.2</v>
      </c>
      <c r="K76">
        <v>245.6</v>
      </c>
      <c r="L76" s="9">
        <f t="shared" si="1"/>
        <v>13</v>
      </c>
    </row>
    <row r="77" spans="1:12" ht="12.75">
      <c r="A77">
        <v>1557.2</v>
      </c>
      <c r="B77">
        <v>247</v>
      </c>
      <c r="C77">
        <v>248.5</v>
      </c>
      <c r="D77">
        <v>250</v>
      </c>
      <c r="E77">
        <v>251.5</v>
      </c>
      <c r="F77">
        <v>253</v>
      </c>
      <c r="G77">
        <v>254.5</v>
      </c>
      <c r="H77">
        <v>256</v>
      </c>
      <c r="I77">
        <v>257.5</v>
      </c>
      <c r="J77">
        <v>259</v>
      </c>
      <c r="K77">
        <v>260.5</v>
      </c>
      <c r="L77" s="9">
        <f t="shared" si="1"/>
        <v>14</v>
      </c>
    </row>
    <row r="78" spans="1:12" ht="12.75">
      <c r="A78">
        <v>1557.3</v>
      </c>
      <c r="B78">
        <v>262</v>
      </c>
      <c r="C78">
        <v>263.5</v>
      </c>
      <c r="D78">
        <v>265</v>
      </c>
      <c r="E78">
        <v>266.5</v>
      </c>
      <c r="F78">
        <v>268</v>
      </c>
      <c r="G78">
        <v>269.5</v>
      </c>
      <c r="H78">
        <v>271</v>
      </c>
      <c r="I78">
        <v>272.5</v>
      </c>
      <c r="J78">
        <v>274</v>
      </c>
      <c r="K78">
        <v>275.5</v>
      </c>
      <c r="L78" s="9">
        <f t="shared" si="1"/>
        <v>15</v>
      </c>
    </row>
    <row r="79" spans="1:12" ht="12.75">
      <c r="A79">
        <v>1557.4</v>
      </c>
      <c r="B79">
        <v>277</v>
      </c>
      <c r="C79">
        <v>278.5</v>
      </c>
      <c r="D79">
        <v>280</v>
      </c>
      <c r="E79">
        <v>281.5</v>
      </c>
      <c r="F79">
        <v>283</v>
      </c>
      <c r="G79">
        <v>284.5</v>
      </c>
      <c r="H79">
        <v>286</v>
      </c>
      <c r="I79">
        <v>287.5</v>
      </c>
      <c r="J79">
        <v>289</v>
      </c>
      <c r="K79">
        <v>290.5</v>
      </c>
      <c r="L79" s="9">
        <f t="shared" si="1"/>
        <v>15</v>
      </c>
    </row>
    <row r="80" spans="1:12" ht="12.75">
      <c r="A80">
        <v>1557.5</v>
      </c>
      <c r="B80">
        <v>292</v>
      </c>
      <c r="C80">
        <v>293.6</v>
      </c>
      <c r="D80">
        <v>295.2</v>
      </c>
      <c r="E80">
        <v>296.8</v>
      </c>
      <c r="F80">
        <v>298.4</v>
      </c>
      <c r="G80">
        <v>300</v>
      </c>
      <c r="H80">
        <v>301.6</v>
      </c>
      <c r="I80">
        <v>303.2</v>
      </c>
      <c r="J80">
        <v>304.8</v>
      </c>
      <c r="K80">
        <v>306.4</v>
      </c>
      <c r="L80" s="9">
        <f t="shared" si="1"/>
        <v>15</v>
      </c>
    </row>
    <row r="81" spans="1:12" ht="12.75">
      <c r="A81">
        <v>1557.6</v>
      </c>
      <c r="B81">
        <v>308</v>
      </c>
      <c r="C81">
        <v>309.6</v>
      </c>
      <c r="D81">
        <v>311.2</v>
      </c>
      <c r="E81">
        <v>312.8</v>
      </c>
      <c r="F81">
        <v>314.4</v>
      </c>
      <c r="G81">
        <v>316</v>
      </c>
      <c r="H81">
        <v>317.6</v>
      </c>
      <c r="I81">
        <v>319.2</v>
      </c>
      <c r="J81">
        <v>320.8</v>
      </c>
      <c r="K81">
        <v>322.4</v>
      </c>
      <c r="L81" s="9">
        <f t="shared" si="1"/>
        <v>16</v>
      </c>
    </row>
    <row r="82" spans="1:12" ht="12.75">
      <c r="A82">
        <v>1557.7</v>
      </c>
      <c r="B82">
        <v>324</v>
      </c>
      <c r="C82">
        <v>325.7</v>
      </c>
      <c r="D82">
        <v>327.4</v>
      </c>
      <c r="E82">
        <v>329.1</v>
      </c>
      <c r="F82">
        <v>330.8</v>
      </c>
      <c r="G82">
        <v>332.5</v>
      </c>
      <c r="H82">
        <v>334.2</v>
      </c>
      <c r="I82">
        <v>335.9</v>
      </c>
      <c r="J82">
        <v>337.6</v>
      </c>
      <c r="K82">
        <v>339.3</v>
      </c>
      <c r="L82" s="9">
        <f t="shared" si="1"/>
        <v>16</v>
      </c>
    </row>
    <row r="83" spans="1:12" ht="12.75">
      <c r="A83">
        <v>1557.8</v>
      </c>
      <c r="B83">
        <v>341</v>
      </c>
      <c r="C83">
        <v>342.7</v>
      </c>
      <c r="D83">
        <v>344.4</v>
      </c>
      <c r="E83">
        <v>346.1</v>
      </c>
      <c r="F83">
        <v>347.8</v>
      </c>
      <c r="G83">
        <v>349.5</v>
      </c>
      <c r="H83">
        <v>351.2</v>
      </c>
      <c r="I83">
        <v>352.9</v>
      </c>
      <c r="J83">
        <v>354.6</v>
      </c>
      <c r="K83">
        <v>356.3</v>
      </c>
      <c r="L83" s="9">
        <f t="shared" si="1"/>
        <v>17</v>
      </c>
    </row>
    <row r="84" spans="1:12" ht="12.75">
      <c r="A84">
        <v>1557.9</v>
      </c>
      <c r="B84">
        <v>358</v>
      </c>
      <c r="C84">
        <v>359.7</v>
      </c>
      <c r="D84">
        <v>361.4</v>
      </c>
      <c r="E84">
        <v>363.1</v>
      </c>
      <c r="F84">
        <v>364.8</v>
      </c>
      <c r="G84">
        <v>366.5</v>
      </c>
      <c r="H84">
        <v>368.2</v>
      </c>
      <c r="I84">
        <v>369.9</v>
      </c>
      <c r="J84">
        <v>371.6</v>
      </c>
      <c r="K84">
        <v>373.3</v>
      </c>
      <c r="L84" s="9">
        <f t="shared" si="1"/>
        <v>17</v>
      </c>
    </row>
    <row r="85" spans="1:12" ht="12.75">
      <c r="A85">
        <v>1558</v>
      </c>
      <c r="B85">
        <v>375</v>
      </c>
      <c r="C85">
        <v>376.8</v>
      </c>
      <c r="D85">
        <v>378.6</v>
      </c>
      <c r="E85">
        <v>380.4</v>
      </c>
      <c r="F85">
        <v>382.2</v>
      </c>
      <c r="G85">
        <v>384</v>
      </c>
      <c r="H85">
        <v>385.8</v>
      </c>
      <c r="I85">
        <v>387.6</v>
      </c>
      <c r="J85">
        <v>389.4</v>
      </c>
      <c r="K85">
        <v>391.2</v>
      </c>
      <c r="L85" s="9">
        <f t="shared" si="1"/>
        <v>17</v>
      </c>
    </row>
    <row r="86" spans="1:12" ht="12.75">
      <c r="A86">
        <v>1558.1</v>
      </c>
      <c r="B86">
        <v>393</v>
      </c>
      <c r="C86">
        <v>394.9</v>
      </c>
      <c r="D86">
        <v>396.8</v>
      </c>
      <c r="E86">
        <v>398.7</v>
      </c>
      <c r="F86">
        <v>400.6</v>
      </c>
      <c r="G86">
        <v>402.5</v>
      </c>
      <c r="H86">
        <v>404.4</v>
      </c>
      <c r="I86">
        <v>406.3</v>
      </c>
      <c r="J86">
        <v>408.2</v>
      </c>
      <c r="K86">
        <v>410.1</v>
      </c>
      <c r="L86" s="9">
        <f t="shared" si="1"/>
        <v>18</v>
      </c>
    </row>
    <row r="87" spans="1:12" ht="12.75">
      <c r="A87">
        <v>1558.2</v>
      </c>
      <c r="B87">
        <v>412</v>
      </c>
      <c r="C87">
        <v>413.9</v>
      </c>
      <c r="D87">
        <v>415.8</v>
      </c>
      <c r="E87">
        <v>417.7</v>
      </c>
      <c r="F87">
        <v>419.6</v>
      </c>
      <c r="G87">
        <v>421.5</v>
      </c>
      <c r="H87">
        <v>423.4</v>
      </c>
      <c r="I87">
        <v>425.3</v>
      </c>
      <c r="J87">
        <v>427.2</v>
      </c>
      <c r="K87">
        <v>429.1</v>
      </c>
      <c r="L87" s="9">
        <f t="shared" si="1"/>
        <v>19</v>
      </c>
    </row>
    <row r="88" spans="1:12" ht="12.75">
      <c r="A88">
        <v>1558.3</v>
      </c>
      <c r="B88">
        <v>431</v>
      </c>
      <c r="C88">
        <v>433</v>
      </c>
      <c r="D88">
        <v>435</v>
      </c>
      <c r="E88">
        <v>437</v>
      </c>
      <c r="F88">
        <v>439</v>
      </c>
      <c r="G88">
        <v>441</v>
      </c>
      <c r="H88">
        <v>443</v>
      </c>
      <c r="I88">
        <v>445</v>
      </c>
      <c r="J88">
        <v>447</v>
      </c>
      <c r="K88">
        <v>449</v>
      </c>
      <c r="L88" s="9">
        <f t="shared" si="1"/>
        <v>19</v>
      </c>
    </row>
    <row r="89" spans="1:12" ht="12.75">
      <c r="A89">
        <v>1558.4</v>
      </c>
      <c r="B89">
        <v>451</v>
      </c>
      <c r="C89">
        <v>453</v>
      </c>
      <c r="D89">
        <v>455</v>
      </c>
      <c r="E89">
        <v>457</v>
      </c>
      <c r="F89">
        <v>459</v>
      </c>
      <c r="G89">
        <v>461</v>
      </c>
      <c r="H89">
        <v>463</v>
      </c>
      <c r="I89">
        <v>465</v>
      </c>
      <c r="J89">
        <v>467</v>
      </c>
      <c r="K89">
        <v>469</v>
      </c>
      <c r="L89" s="9">
        <f t="shared" si="1"/>
        <v>20</v>
      </c>
    </row>
    <row r="90" spans="1:12" ht="12.75">
      <c r="A90">
        <v>1558.5</v>
      </c>
      <c r="B90">
        <v>471</v>
      </c>
      <c r="C90">
        <v>473.1</v>
      </c>
      <c r="D90">
        <v>475.2</v>
      </c>
      <c r="E90">
        <v>477.3</v>
      </c>
      <c r="F90">
        <v>479.4</v>
      </c>
      <c r="G90">
        <v>481.5</v>
      </c>
      <c r="H90">
        <v>483.6</v>
      </c>
      <c r="I90">
        <v>485.7</v>
      </c>
      <c r="J90">
        <v>487.8</v>
      </c>
      <c r="K90">
        <v>489.9</v>
      </c>
      <c r="L90" s="9">
        <f t="shared" si="1"/>
        <v>20</v>
      </c>
    </row>
    <row r="91" spans="1:12" ht="12.75">
      <c r="A91">
        <v>1558.6</v>
      </c>
      <c r="B91">
        <v>492</v>
      </c>
      <c r="C91">
        <v>494.2</v>
      </c>
      <c r="D91">
        <v>496.4</v>
      </c>
      <c r="E91">
        <v>498.6</v>
      </c>
      <c r="F91">
        <v>500.8</v>
      </c>
      <c r="G91">
        <v>503</v>
      </c>
      <c r="H91">
        <v>505.2</v>
      </c>
      <c r="I91">
        <v>507.4</v>
      </c>
      <c r="J91">
        <v>509.6</v>
      </c>
      <c r="K91">
        <v>511.8</v>
      </c>
      <c r="L91" s="9">
        <f t="shared" si="1"/>
        <v>21</v>
      </c>
    </row>
    <row r="92" spans="1:12" ht="12.75">
      <c r="A92">
        <v>1558.7</v>
      </c>
      <c r="B92">
        <v>514</v>
      </c>
      <c r="C92">
        <v>516.2</v>
      </c>
      <c r="D92">
        <v>518.4</v>
      </c>
      <c r="E92">
        <v>520.6</v>
      </c>
      <c r="F92">
        <v>522.8</v>
      </c>
      <c r="G92">
        <v>525</v>
      </c>
      <c r="H92">
        <v>527.2</v>
      </c>
      <c r="I92">
        <v>529.4</v>
      </c>
      <c r="J92">
        <v>531.6</v>
      </c>
      <c r="K92">
        <v>533.8</v>
      </c>
      <c r="L92" s="9">
        <f t="shared" si="1"/>
        <v>22</v>
      </c>
    </row>
    <row r="93" spans="1:12" ht="12.75">
      <c r="A93">
        <v>1558.8</v>
      </c>
      <c r="B93">
        <v>536</v>
      </c>
      <c r="C93">
        <v>538.2</v>
      </c>
      <c r="D93">
        <v>540.4</v>
      </c>
      <c r="E93">
        <v>542.6</v>
      </c>
      <c r="F93">
        <v>544.8</v>
      </c>
      <c r="G93">
        <v>547</v>
      </c>
      <c r="H93">
        <v>549.2</v>
      </c>
      <c r="I93">
        <v>551.4</v>
      </c>
      <c r="J93">
        <v>553.6</v>
      </c>
      <c r="K93">
        <v>555.8</v>
      </c>
      <c r="L93" s="9">
        <f t="shared" si="1"/>
        <v>22</v>
      </c>
    </row>
    <row r="94" spans="1:12" ht="12.75">
      <c r="A94">
        <v>1558.9</v>
      </c>
      <c r="B94">
        <v>558</v>
      </c>
      <c r="C94">
        <v>560.4</v>
      </c>
      <c r="D94">
        <v>562.8</v>
      </c>
      <c r="E94">
        <v>565.2</v>
      </c>
      <c r="F94">
        <v>567.6</v>
      </c>
      <c r="G94">
        <v>570</v>
      </c>
      <c r="H94">
        <v>572.4</v>
      </c>
      <c r="I94">
        <v>574.8</v>
      </c>
      <c r="J94">
        <v>577.2</v>
      </c>
      <c r="K94">
        <v>579.6</v>
      </c>
      <c r="L94" s="9">
        <f t="shared" si="1"/>
        <v>22</v>
      </c>
    </row>
    <row r="95" spans="1:12" ht="12.75">
      <c r="A95">
        <v>1559</v>
      </c>
      <c r="B95">
        <v>582</v>
      </c>
      <c r="C95">
        <v>584.3</v>
      </c>
      <c r="D95">
        <v>586.6</v>
      </c>
      <c r="E95">
        <v>588.9</v>
      </c>
      <c r="F95">
        <v>591.2</v>
      </c>
      <c r="G95">
        <v>593.5</v>
      </c>
      <c r="H95">
        <v>595.8</v>
      </c>
      <c r="I95">
        <v>598.1</v>
      </c>
      <c r="J95">
        <v>600.4</v>
      </c>
      <c r="K95">
        <v>602.7</v>
      </c>
      <c r="L95" s="9">
        <f t="shared" si="1"/>
        <v>24</v>
      </c>
    </row>
    <row r="96" spans="1:12" ht="12.75">
      <c r="A96">
        <v>1559.1</v>
      </c>
      <c r="B96">
        <v>605</v>
      </c>
      <c r="C96">
        <v>607.5</v>
      </c>
      <c r="D96">
        <v>610</v>
      </c>
      <c r="E96">
        <v>612.5</v>
      </c>
      <c r="F96">
        <v>615</v>
      </c>
      <c r="G96">
        <v>617.5</v>
      </c>
      <c r="H96">
        <v>620</v>
      </c>
      <c r="I96">
        <v>622.5</v>
      </c>
      <c r="J96">
        <v>625</v>
      </c>
      <c r="K96">
        <v>627.5</v>
      </c>
      <c r="L96" s="9">
        <f t="shared" si="1"/>
        <v>23</v>
      </c>
    </row>
    <row r="97" spans="1:12" ht="12.75">
      <c r="A97">
        <v>1559.2</v>
      </c>
      <c r="B97">
        <v>630</v>
      </c>
      <c r="C97">
        <v>632.5</v>
      </c>
      <c r="D97">
        <v>635</v>
      </c>
      <c r="E97">
        <v>637.5</v>
      </c>
      <c r="F97">
        <v>640</v>
      </c>
      <c r="G97">
        <v>642.5</v>
      </c>
      <c r="H97">
        <v>645</v>
      </c>
      <c r="I97">
        <v>647.5</v>
      </c>
      <c r="J97">
        <v>650</v>
      </c>
      <c r="K97">
        <v>652.5</v>
      </c>
      <c r="L97" s="9">
        <f t="shared" si="1"/>
        <v>25</v>
      </c>
    </row>
    <row r="98" spans="1:12" ht="12.75">
      <c r="A98">
        <v>1559.3</v>
      </c>
      <c r="B98">
        <v>655</v>
      </c>
      <c r="C98">
        <v>657.5</v>
      </c>
      <c r="D98">
        <v>660</v>
      </c>
      <c r="E98">
        <v>662.5</v>
      </c>
      <c r="F98">
        <v>665</v>
      </c>
      <c r="G98">
        <v>667.5</v>
      </c>
      <c r="H98">
        <v>670</v>
      </c>
      <c r="I98">
        <v>672.5</v>
      </c>
      <c r="J98">
        <v>675</v>
      </c>
      <c r="K98">
        <v>677.5</v>
      </c>
      <c r="L98" s="9">
        <f t="shared" si="1"/>
        <v>25</v>
      </c>
    </row>
    <row r="99" spans="1:12" ht="12.75">
      <c r="A99">
        <v>1559.4</v>
      </c>
      <c r="B99">
        <v>680</v>
      </c>
      <c r="C99">
        <v>682.6</v>
      </c>
      <c r="D99">
        <v>685.2</v>
      </c>
      <c r="E99">
        <v>687.8</v>
      </c>
      <c r="F99">
        <v>690.4</v>
      </c>
      <c r="G99">
        <v>693</v>
      </c>
      <c r="H99">
        <v>695.6</v>
      </c>
      <c r="I99">
        <v>698.2</v>
      </c>
      <c r="J99">
        <v>700.8</v>
      </c>
      <c r="K99">
        <v>703.4</v>
      </c>
      <c r="L99" s="9">
        <f t="shared" si="1"/>
        <v>25</v>
      </c>
    </row>
    <row r="100" spans="1:12" ht="12.75">
      <c r="A100">
        <v>1559.5</v>
      </c>
      <c r="B100">
        <v>706</v>
      </c>
      <c r="C100">
        <v>708.7</v>
      </c>
      <c r="D100">
        <v>711.4</v>
      </c>
      <c r="E100">
        <v>714.1</v>
      </c>
      <c r="F100">
        <v>716.8</v>
      </c>
      <c r="G100">
        <v>719.5</v>
      </c>
      <c r="H100">
        <v>722.2</v>
      </c>
      <c r="I100">
        <v>724.9</v>
      </c>
      <c r="J100">
        <v>727.6</v>
      </c>
      <c r="K100">
        <v>730.3</v>
      </c>
      <c r="L100" s="9">
        <f t="shared" si="1"/>
        <v>26</v>
      </c>
    </row>
    <row r="101" spans="1:12" ht="12.75">
      <c r="A101">
        <v>1559.6</v>
      </c>
      <c r="B101">
        <v>733</v>
      </c>
      <c r="C101">
        <v>735.7</v>
      </c>
      <c r="D101">
        <v>738.4</v>
      </c>
      <c r="E101">
        <v>741.1</v>
      </c>
      <c r="F101">
        <v>743.8</v>
      </c>
      <c r="G101">
        <v>746.5</v>
      </c>
      <c r="H101">
        <v>749.2</v>
      </c>
      <c r="I101">
        <v>751.9</v>
      </c>
      <c r="J101">
        <v>754.6</v>
      </c>
      <c r="K101">
        <v>757.3</v>
      </c>
      <c r="L101" s="9">
        <f t="shared" si="1"/>
        <v>27</v>
      </c>
    </row>
    <row r="102" spans="1:12" ht="12.75">
      <c r="A102">
        <v>1559.7</v>
      </c>
      <c r="B102">
        <v>760</v>
      </c>
      <c r="C102">
        <v>762.8</v>
      </c>
      <c r="D102">
        <v>765.6</v>
      </c>
      <c r="E102">
        <v>768.4</v>
      </c>
      <c r="F102">
        <v>771.2</v>
      </c>
      <c r="G102">
        <v>774</v>
      </c>
      <c r="H102">
        <v>776.8</v>
      </c>
      <c r="I102">
        <v>779.6</v>
      </c>
      <c r="J102">
        <v>782.4</v>
      </c>
      <c r="K102">
        <v>785.2</v>
      </c>
      <c r="L102" s="9">
        <f t="shared" si="1"/>
        <v>27</v>
      </c>
    </row>
    <row r="103" spans="1:12" ht="12.75">
      <c r="A103">
        <v>1559.8</v>
      </c>
      <c r="B103">
        <v>788</v>
      </c>
      <c r="C103">
        <v>790.9</v>
      </c>
      <c r="D103">
        <v>793.8</v>
      </c>
      <c r="E103">
        <v>796.7</v>
      </c>
      <c r="F103">
        <v>799.6</v>
      </c>
      <c r="G103">
        <v>802.5</v>
      </c>
      <c r="H103">
        <v>805.4</v>
      </c>
      <c r="I103">
        <v>808.3</v>
      </c>
      <c r="J103">
        <v>811.2</v>
      </c>
      <c r="K103">
        <v>814.1</v>
      </c>
      <c r="L103" s="9">
        <f t="shared" si="1"/>
        <v>28</v>
      </c>
    </row>
    <row r="104" spans="1:12" ht="12.75">
      <c r="A104">
        <v>1559.9</v>
      </c>
      <c r="B104">
        <v>817</v>
      </c>
      <c r="C104">
        <v>819.9</v>
      </c>
      <c r="D104">
        <v>822.8</v>
      </c>
      <c r="E104">
        <v>825.7</v>
      </c>
      <c r="F104">
        <v>828.6</v>
      </c>
      <c r="G104">
        <v>831.5</v>
      </c>
      <c r="H104">
        <v>834.4</v>
      </c>
      <c r="I104">
        <v>837.3</v>
      </c>
      <c r="J104">
        <v>840.2</v>
      </c>
      <c r="K104">
        <v>843.1</v>
      </c>
      <c r="L104" s="9">
        <f t="shared" si="1"/>
        <v>29</v>
      </c>
    </row>
    <row r="105" spans="1:12" ht="12.75">
      <c r="A105">
        <v>1560</v>
      </c>
      <c r="B105">
        <v>846</v>
      </c>
      <c r="C105">
        <v>848.9</v>
      </c>
      <c r="D105">
        <v>851.8</v>
      </c>
      <c r="E105">
        <v>854.7</v>
      </c>
      <c r="F105">
        <v>857.6</v>
      </c>
      <c r="G105">
        <v>860.5</v>
      </c>
      <c r="H105">
        <v>863.4</v>
      </c>
      <c r="I105">
        <v>866.3</v>
      </c>
      <c r="J105">
        <v>869.2</v>
      </c>
      <c r="K105">
        <v>872.1</v>
      </c>
      <c r="L105" s="9">
        <f t="shared" si="1"/>
        <v>29</v>
      </c>
    </row>
    <row r="106" spans="1:12" ht="12.75">
      <c r="A106">
        <v>1560.1</v>
      </c>
      <c r="B106">
        <v>875</v>
      </c>
      <c r="C106">
        <v>878.1</v>
      </c>
      <c r="D106">
        <v>881.2</v>
      </c>
      <c r="E106">
        <v>884.3</v>
      </c>
      <c r="F106">
        <v>887.4</v>
      </c>
      <c r="G106">
        <v>890.5</v>
      </c>
      <c r="H106">
        <v>893.6</v>
      </c>
      <c r="I106">
        <v>896.7</v>
      </c>
      <c r="J106">
        <v>899.8</v>
      </c>
      <c r="K106">
        <v>902.9</v>
      </c>
      <c r="L106" s="9">
        <f t="shared" si="1"/>
        <v>29</v>
      </c>
    </row>
    <row r="107" spans="1:12" ht="12.75">
      <c r="A107">
        <v>1560.2</v>
      </c>
      <c r="B107">
        <v>906</v>
      </c>
      <c r="C107">
        <v>909.2</v>
      </c>
      <c r="D107">
        <v>912.4</v>
      </c>
      <c r="E107">
        <v>915.6</v>
      </c>
      <c r="F107">
        <v>918.8</v>
      </c>
      <c r="G107">
        <v>922</v>
      </c>
      <c r="H107">
        <v>925.2</v>
      </c>
      <c r="I107">
        <v>928.4</v>
      </c>
      <c r="J107">
        <v>931.6</v>
      </c>
      <c r="K107">
        <v>934.8</v>
      </c>
      <c r="L107" s="9">
        <f t="shared" si="1"/>
        <v>31</v>
      </c>
    </row>
    <row r="108" spans="1:12" ht="12.75">
      <c r="A108">
        <v>1560.3</v>
      </c>
      <c r="B108">
        <v>938</v>
      </c>
      <c r="C108">
        <v>941.2</v>
      </c>
      <c r="D108">
        <v>944.4</v>
      </c>
      <c r="E108">
        <v>947.6</v>
      </c>
      <c r="F108">
        <v>950.8</v>
      </c>
      <c r="G108">
        <v>954</v>
      </c>
      <c r="H108">
        <v>957.2</v>
      </c>
      <c r="I108">
        <v>960.4</v>
      </c>
      <c r="J108">
        <v>963.6</v>
      </c>
      <c r="K108">
        <v>966.8</v>
      </c>
      <c r="L108" s="9">
        <f t="shared" si="1"/>
        <v>32</v>
      </c>
    </row>
    <row r="109" spans="1:12" ht="12.75">
      <c r="A109">
        <v>1560.4</v>
      </c>
      <c r="B109">
        <v>970</v>
      </c>
      <c r="C109">
        <v>973.4</v>
      </c>
      <c r="D109">
        <v>976.8</v>
      </c>
      <c r="E109">
        <v>980.2</v>
      </c>
      <c r="F109">
        <v>983.6</v>
      </c>
      <c r="G109">
        <v>987</v>
      </c>
      <c r="H109">
        <v>990.4</v>
      </c>
      <c r="I109">
        <v>993.8</v>
      </c>
      <c r="J109">
        <v>997.2</v>
      </c>
      <c r="K109">
        <v>1000.6</v>
      </c>
      <c r="L109" s="9">
        <f t="shared" si="1"/>
        <v>32</v>
      </c>
    </row>
    <row r="110" spans="1:12" ht="12.75">
      <c r="A110">
        <v>1560.5</v>
      </c>
      <c r="B110">
        <v>1004</v>
      </c>
      <c r="C110">
        <v>1007.5</v>
      </c>
      <c r="D110">
        <v>1011</v>
      </c>
      <c r="E110">
        <v>1014.5</v>
      </c>
      <c r="F110">
        <v>1018</v>
      </c>
      <c r="G110">
        <v>1021.5</v>
      </c>
      <c r="H110">
        <v>1025</v>
      </c>
      <c r="I110">
        <v>1028.5</v>
      </c>
      <c r="J110">
        <v>1032</v>
      </c>
      <c r="K110">
        <v>1035.5</v>
      </c>
      <c r="L110" s="9">
        <f t="shared" si="1"/>
        <v>34</v>
      </c>
    </row>
    <row r="111" spans="1:12" ht="12.75">
      <c r="A111">
        <v>1560.6</v>
      </c>
      <c r="B111">
        <v>1039</v>
      </c>
      <c r="C111">
        <v>1042.5</v>
      </c>
      <c r="D111">
        <v>1046</v>
      </c>
      <c r="E111">
        <v>1049.5</v>
      </c>
      <c r="F111">
        <v>1053</v>
      </c>
      <c r="G111">
        <v>1056.5</v>
      </c>
      <c r="H111">
        <v>1060</v>
      </c>
      <c r="I111">
        <v>1063.5</v>
      </c>
      <c r="J111">
        <v>1067</v>
      </c>
      <c r="K111">
        <v>1070.5</v>
      </c>
      <c r="L111" s="9">
        <f t="shared" si="1"/>
        <v>35</v>
      </c>
    </row>
    <row r="112" spans="1:12" ht="12.75">
      <c r="A112">
        <v>1560.7</v>
      </c>
      <c r="B112">
        <v>1074</v>
      </c>
      <c r="C112">
        <v>1077.7</v>
      </c>
      <c r="D112">
        <v>1081.4</v>
      </c>
      <c r="E112">
        <v>1085.1</v>
      </c>
      <c r="F112">
        <v>1088.8</v>
      </c>
      <c r="G112">
        <v>1092.5</v>
      </c>
      <c r="H112">
        <v>1096.2</v>
      </c>
      <c r="I112">
        <v>1099.9</v>
      </c>
      <c r="J112">
        <v>1103.6</v>
      </c>
      <c r="K112">
        <v>1107.3</v>
      </c>
      <c r="L112" s="9">
        <f t="shared" si="1"/>
        <v>35</v>
      </c>
    </row>
    <row r="113" spans="1:12" ht="12.75">
      <c r="A113">
        <v>1560.8</v>
      </c>
      <c r="B113">
        <v>1111</v>
      </c>
      <c r="C113">
        <v>1114.7</v>
      </c>
      <c r="D113">
        <v>1118.4</v>
      </c>
      <c r="E113">
        <v>1122.1</v>
      </c>
      <c r="F113">
        <v>1125.8</v>
      </c>
      <c r="G113">
        <v>1129.5</v>
      </c>
      <c r="H113">
        <v>1133.2</v>
      </c>
      <c r="I113">
        <v>1136.9</v>
      </c>
      <c r="J113">
        <v>1140.6</v>
      </c>
      <c r="K113">
        <v>1144.3</v>
      </c>
      <c r="L113" s="9">
        <f t="shared" si="1"/>
        <v>37</v>
      </c>
    </row>
    <row r="114" spans="1:12" ht="12.75">
      <c r="A114">
        <v>1560.9</v>
      </c>
      <c r="B114">
        <v>1148</v>
      </c>
      <c r="C114">
        <v>1151.9</v>
      </c>
      <c r="D114">
        <v>1155.8</v>
      </c>
      <c r="E114">
        <v>1159.7</v>
      </c>
      <c r="F114">
        <v>1163.6</v>
      </c>
      <c r="G114">
        <v>1167.5</v>
      </c>
      <c r="H114">
        <v>1171.4</v>
      </c>
      <c r="I114">
        <v>1175.3</v>
      </c>
      <c r="J114">
        <v>1179.2</v>
      </c>
      <c r="K114">
        <v>1183.1</v>
      </c>
      <c r="L114" s="9">
        <f t="shared" si="1"/>
        <v>37</v>
      </c>
    </row>
    <row r="115" spans="1:12" ht="12.75">
      <c r="A115">
        <v>1561</v>
      </c>
      <c r="B115">
        <v>1187</v>
      </c>
      <c r="C115">
        <v>1190.9</v>
      </c>
      <c r="D115">
        <v>1194.8</v>
      </c>
      <c r="E115">
        <v>1198.7</v>
      </c>
      <c r="F115">
        <v>1202.6</v>
      </c>
      <c r="G115">
        <v>1206.5</v>
      </c>
      <c r="H115">
        <v>1210.4</v>
      </c>
      <c r="I115">
        <v>1214.3</v>
      </c>
      <c r="J115">
        <v>1218.2</v>
      </c>
      <c r="K115">
        <v>1222.1</v>
      </c>
      <c r="L115" s="9">
        <f t="shared" si="1"/>
        <v>39</v>
      </c>
    </row>
    <row r="116" spans="1:12" ht="12.75">
      <c r="A116">
        <v>1561.1</v>
      </c>
      <c r="B116">
        <v>1226</v>
      </c>
      <c r="C116">
        <v>1230.1</v>
      </c>
      <c r="D116">
        <v>1234.2</v>
      </c>
      <c r="E116">
        <v>1238.3</v>
      </c>
      <c r="F116">
        <v>1242.4</v>
      </c>
      <c r="G116">
        <v>1246.5</v>
      </c>
      <c r="H116">
        <v>1250.6</v>
      </c>
      <c r="I116">
        <v>1254.7</v>
      </c>
      <c r="J116">
        <v>1258.8</v>
      </c>
      <c r="K116">
        <v>1262.9</v>
      </c>
      <c r="L116" s="9">
        <f t="shared" si="1"/>
        <v>39</v>
      </c>
    </row>
    <row r="117" spans="1:12" ht="12.75">
      <c r="A117">
        <v>1561.2</v>
      </c>
      <c r="B117">
        <v>1267</v>
      </c>
      <c r="C117">
        <v>1271.1</v>
      </c>
      <c r="D117">
        <v>1275.2</v>
      </c>
      <c r="E117">
        <v>1279.3</v>
      </c>
      <c r="F117">
        <v>1283.4</v>
      </c>
      <c r="G117">
        <v>1287.5</v>
      </c>
      <c r="H117">
        <v>1291.6</v>
      </c>
      <c r="I117">
        <v>1295.7</v>
      </c>
      <c r="J117">
        <v>1299.8</v>
      </c>
      <c r="K117">
        <v>1303.9</v>
      </c>
      <c r="L117" s="9">
        <f t="shared" si="1"/>
        <v>41</v>
      </c>
    </row>
    <row r="118" spans="1:12" ht="12.75">
      <c r="A118">
        <v>1561.3</v>
      </c>
      <c r="B118">
        <v>1308</v>
      </c>
      <c r="C118">
        <v>1312.2</v>
      </c>
      <c r="D118">
        <v>1316.4</v>
      </c>
      <c r="E118">
        <v>1320.6</v>
      </c>
      <c r="F118">
        <v>1324.8</v>
      </c>
      <c r="G118">
        <v>1329</v>
      </c>
      <c r="H118">
        <v>1333.2</v>
      </c>
      <c r="I118">
        <v>1337.4</v>
      </c>
      <c r="J118">
        <v>1341.6</v>
      </c>
      <c r="K118">
        <v>1345.8</v>
      </c>
      <c r="L118" s="9">
        <f t="shared" si="1"/>
        <v>41</v>
      </c>
    </row>
    <row r="119" spans="1:12" ht="12.75">
      <c r="A119">
        <v>1561.4</v>
      </c>
      <c r="B119">
        <v>1350</v>
      </c>
      <c r="C119">
        <v>1354.4</v>
      </c>
      <c r="D119">
        <v>1358.8</v>
      </c>
      <c r="E119">
        <v>1363.2</v>
      </c>
      <c r="F119">
        <v>1367.6</v>
      </c>
      <c r="G119">
        <v>1372</v>
      </c>
      <c r="H119">
        <v>1376.4</v>
      </c>
      <c r="I119">
        <v>1380.8</v>
      </c>
      <c r="J119">
        <v>1385.2</v>
      </c>
      <c r="K119">
        <v>1389.6</v>
      </c>
      <c r="L119" s="9">
        <f t="shared" si="1"/>
        <v>42</v>
      </c>
    </row>
    <row r="120" spans="1:12" ht="12.75">
      <c r="A120">
        <v>1561.5</v>
      </c>
      <c r="B120">
        <v>1394</v>
      </c>
      <c r="C120">
        <v>1398.4</v>
      </c>
      <c r="D120">
        <v>1402.8</v>
      </c>
      <c r="E120">
        <v>1407.2</v>
      </c>
      <c r="F120">
        <v>1411.6</v>
      </c>
      <c r="G120">
        <v>1416</v>
      </c>
      <c r="H120">
        <v>1420.4</v>
      </c>
      <c r="I120">
        <v>1424.8</v>
      </c>
      <c r="J120">
        <v>1429.2</v>
      </c>
      <c r="K120">
        <v>1433.6</v>
      </c>
      <c r="L120" s="9">
        <f t="shared" si="1"/>
        <v>44</v>
      </c>
    </row>
    <row r="121" spans="1:12" ht="12.75">
      <c r="A121">
        <v>1561.6</v>
      </c>
      <c r="B121">
        <v>1438</v>
      </c>
      <c r="C121">
        <v>1442.5</v>
      </c>
      <c r="D121">
        <v>1447</v>
      </c>
      <c r="E121">
        <v>1451.5</v>
      </c>
      <c r="F121">
        <v>1456</v>
      </c>
      <c r="G121">
        <v>1460.5</v>
      </c>
      <c r="H121">
        <v>1465</v>
      </c>
      <c r="I121">
        <v>1469.5</v>
      </c>
      <c r="J121">
        <v>1474</v>
      </c>
      <c r="K121">
        <v>1478.5</v>
      </c>
      <c r="L121" s="9">
        <f t="shared" si="1"/>
        <v>44</v>
      </c>
    </row>
    <row r="122" spans="1:12" ht="12.75">
      <c r="A122">
        <v>1561.7</v>
      </c>
      <c r="B122">
        <v>1483</v>
      </c>
      <c r="C122">
        <v>1487.6</v>
      </c>
      <c r="D122">
        <v>1492.2</v>
      </c>
      <c r="E122">
        <v>1496.8</v>
      </c>
      <c r="F122">
        <v>1501.4</v>
      </c>
      <c r="G122">
        <v>1506</v>
      </c>
      <c r="H122">
        <v>1510.6</v>
      </c>
      <c r="I122">
        <v>1515.2</v>
      </c>
      <c r="J122">
        <v>1519.8</v>
      </c>
      <c r="K122">
        <v>1524.4</v>
      </c>
      <c r="L122" s="9">
        <f t="shared" si="1"/>
        <v>45</v>
      </c>
    </row>
    <row r="123" spans="1:12" ht="12.75">
      <c r="A123">
        <v>1561.8</v>
      </c>
      <c r="B123">
        <v>1529</v>
      </c>
      <c r="C123">
        <v>1533.7</v>
      </c>
      <c r="D123">
        <v>1538.4</v>
      </c>
      <c r="E123">
        <v>1543.1</v>
      </c>
      <c r="F123">
        <v>1547.8</v>
      </c>
      <c r="G123">
        <v>1552.5</v>
      </c>
      <c r="H123">
        <v>1557.2</v>
      </c>
      <c r="I123">
        <v>1561.9</v>
      </c>
      <c r="J123">
        <v>1566.6</v>
      </c>
      <c r="K123">
        <v>1571.3</v>
      </c>
      <c r="L123" s="9">
        <f t="shared" si="1"/>
        <v>46</v>
      </c>
    </row>
    <row r="124" spans="1:12" ht="12.75">
      <c r="A124">
        <v>1561.9</v>
      </c>
      <c r="B124">
        <v>1576</v>
      </c>
      <c r="C124">
        <v>1580.9</v>
      </c>
      <c r="D124">
        <v>1585.8</v>
      </c>
      <c r="E124">
        <v>1590.7</v>
      </c>
      <c r="F124">
        <v>1595.6</v>
      </c>
      <c r="G124">
        <v>1600.5</v>
      </c>
      <c r="H124">
        <v>1605.4</v>
      </c>
      <c r="I124">
        <v>1610.3</v>
      </c>
      <c r="J124">
        <v>1615.2</v>
      </c>
      <c r="K124">
        <v>1620.1</v>
      </c>
      <c r="L124" s="9">
        <f t="shared" si="1"/>
        <v>47</v>
      </c>
    </row>
    <row r="125" spans="1:12" ht="12.75">
      <c r="A125">
        <v>1562</v>
      </c>
      <c r="B125">
        <v>1625</v>
      </c>
      <c r="C125">
        <v>1629.9</v>
      </c>
      <c r="D125">
        <v>1634.8</v>
      </c>
      <c r="E125">
        <v>1639.7</v>
      </c>
      <c r="F125">
        <v>1644.6</v>
      </c>
      <c r="G125">
        <v>1649.5</v>
      </c>
      <c r="H125">
        <v>1654.4</v>
      </c>
      <c r="I125">
        <v>1659.3</v>
      </c>
      <c r="J125">
        <v>1664.2</v>
      </c>
      <c r="K125">
        <v>1669.1</v>
      </c>
      <c r="L125" s="9">
        <f t="shared" si="1"/>
        <v>49</v>
      </c>
    </row>
    <row r="126" spans="1:12" ht="12.75">
      <c r="A126">
        <v>1562.1</v>
      </c>
      <c r="B126">
        <v>1674</v>
      </c>
      <c r="C126">
        <v>1679</v>
      </c>
      <c r="D126">
        <v>1684</v>
      </c>
      <c r="E126">
        <v>1689</v>
      </c>
      <c r="F126">
        <v>1694</v>
      </c>
      <c r="G126">
        <v>1699</v>
      </c>
      <c r="H126">
        <v>1704</v>
      </c>
      <c r="I126">
        <v>1709</v>
      </c>
      <c r="J126">
        <v>1714</v>
      </c>
      <c r="K126">
        <v>1719</v>
      </c>
      <c r="L126" s="9">
        <f t="shared" si="1"/>
        <v>49</v>
      </c>
    </row>
    <row r="127" spans="1:12" ht="12.75">
      <c r="A127">
        <v>1562.2</v>
      </c>
      <c r="B127">
        <v>1724</v>
      </c>
      <c r="C127">
        <v>1729.2</v>
      </c>
      <c r="D127">
        <v>1734.4</v>
      </c>
      <c r="E127">
        <v>1739.6</v>
      </c>
      <c r="F127">
        <v>1744.8</v>
      </c>
      <c r="G127">
        <v>1750</v>
      </c>
      <c r="H127">
        <v>1755.2</v>
      </c>
      <c r="I127">
        <v>1760.4</v>
      </c>
      <c r="J127">
        <v>1765.6</v>
      </c>
      <c r="K127">
        <v>1770.8</v>
      </c>
      <c r="L127" s="9">
        <f t="shared" si="1"/>
        <v>50</v>
      </c>
    </row>
    <row r="128" spans="1:12" ht="12.75">
      <c r="A128">
        <v>1562.3</v>
      </c>
      <c r="B128">
        <v>1776</v>
      </c>
      <c r="C128">
        <v>1781.3</v>
      </c>
      <c r="D128">
        <v>1786.6</v>
      </c>
      <c r="E128">
        <v>1791.9</v>
      </c>
      <c r="F128">
        <v>1797.2</v>
      </c>
      <c r="G128">
        <v>1802.5</v>
      </c>
      <c r="H128">
        <v>1807.8</v>
      </c>
      <c r="I128">
        <v>1813.1</v>
      </c>
      <c r="J128">
        <v>1818.4</v>
      </c>
      <c r="K128">
        <v>1823.7</v>
      </c>
      <c r="L128" s="9">
        <f t="shared" si="1"/>
        <v>52</v>
      </c>
    </row>
    <row r="129" spans="1:12" ht="12.75">
      <c r="A129">
        <v>1562.4</v>
      </c>
      <c r="B129">
        <v>1829</v>
      </c>
      <c r="C129">
        <v>1834.4</v>
      </c>
      <c r="D129">
        <v>1839.8</v>
      </c>
      <c r="E129">
        <v>1845.2</v>
      </c>
      <c r="F129">
        <v>1850.6</v>
      </c>
      <c r="G129">
        <v>1856</v>
      </c>
      <c r="H129">
        <v>1861.4</v>
      </c>
      <c r="I129">
        <v>1866.8</v>
      </c>
      <c r="J129">
        <v>1872.2</v>
      </c>
      <c r="K129">
        <v>1877.6</v>
      </c>
      <c r="L129" s="9">
        <f t="shared" si="1"/>
        <v>53</v>
      </c>
    </row>
    <row r="130" spans="1:12" ht="12.75">
      <c r="A130">
        <v>1562.5</v>
      </c>
      <c r="B130">
        <v>1883</v>
      </c>
      <c r="C130">
        <v>1888.5</v>
      </c>
      <c r="D130">
        <v>1894</v>
      </c>
      <c r="E130">
        <v>1899.5</v>
      </c>
      <c r="F130">
        <v>1905</v>
      </c>
      <c r="G130">
        <v>1910.5</v>
      </c>
      <c r="H130">
        <v>1916</v>
      </c>
      <c r="I130">
        <v>1921.5</v>
      </c>
      <c r="J130">
        <v>1927</v>
      </c>
      <c r="K130">
        <v>1932.5</v>
      </c>
      <c r="L130" s="9">
        <f t="shared" si="1"/>
        <v>54</v>
      </c>
    </row>
    <row r="131" spans="1:12" ht="12.75">
      <c r="A131">
        <v>1562.6</v>
      </c>
      <c r="B131">
        <v>1938</v>
      </c>
      <c r="C131">
        <v>1943.7</v>
      </c>
      <c r="D131">
        <v>1949.4</v>
      </c>
      <c r="E131">
        <v>1955.1</v>
      </c>
      <c r="F131">
        <v>1960.8</v>
      </c>
      <c r="G131">
        <v>1966.5</v>
      </c>
      <c r="H131">
        <v>1972.2</v>
      </c>
      <c r="I131">
        <v>1977.9</v>
      </c>
      <c r="J131">
        <v>1983.6</v>
      </c>
      <c r="K131">
        <v>1989.3</v>
      </c>
      <c r="L131" s="9">
        <f t="shared" si="1"/>
        <v>55</v>
      </c>
    </row>
    <row r="132" spans="1:12" ht="12.75">
      <c r="A132">
        <v>1562.7</v>
      </c>
      <c r="B132">
        <v>1995</v>
      </c>
      <c r="C132">
        <v>2000.8</v>
      </c>
      <c r="D132">
        <v>2006.6</v>
      </c>
      <c r="E132">
        <v>2012.4</v>
      </c>
      <c r="F132">
        <v>2018.2</v>
      </c>
      <c r="G132">
        <v>2024</v>
      </c>
      <c r="H132">
        <v>2029.8</v>
      </c>
      <c r="I132">
        <v>2035.6</v>
      </c>
      <c r="J132">
        <v>2041.4</v>
      </c>
      <c r="K132">
        <v>2047.2</v>
      </c>
      <c r="L132" s="9">
        <f t="shared" si="1"/>
        <v>57</v>
      </c>
    </row>
    <row r="133" spans="1:12" ht="12.75">
      <c r="A133">
        <v>1562.8</v>
      </c>
      <c r="B133">
        <v>2053</v>
      </c>
      <c r="C133">
        <v>2058.9</v>
      </c>
      <c r="D133">
        <v>2064.8</v>
      </c>
      <c r="E133">
        <v>2070.7</v>
      </c>
      <c r="F133">
        <v>2076.6</v>
      </c>
      <c r="G133">
        <v>2082.5</v>
      </c>
      <c r="H133">
        <v>2088.4</v>
      </c>
      <c r="I133">
        <v>2094.3</v>
      </c>
      <c r="J133">
        <v>2100.2</v>
      </c>
      <c r="K133">
        <v>2106.1</v>
      </c>
      <c r="L133" s="9">
        <f t="shared" si="1"/>
        <v>58</v>
      </c>
    </row>
    <row r="134" spans="1:12" ht="12.75">
      <c r="A134">
        <v>1562.9</v>
      </c>
      <c r="B134">
        <v>2112</v>
      </c>
      <c r="C134">
        <v>2118</v>
      </c>
      <c r="D134">
        <v>2124</v>
      </c>
      <c r="E134">
        <v>2130</v>
      </c>
      <c r="F134">
        <v>2136</v>
      </c>
      <c r="G134">
        <v>2142</v>
      </c>
      <c r="H134">
        <v>2148</v>
      </c>
      <c r="I134">
        <v>2154</v>
      </c>
      <c r="J134">
        <v>2160</v>
      </c>
      <c r="K134">
        <v>2166</v>
      </c>
      <c r="L134" s="9">
        <f t="shared" si="1"/>
        <v>59</v>
      </c>
    </row>
    <row r="135" spans="1:12" ht="12.75">
      <c r="A135">
        <v>1563</v>
      </c>
      <c r="B135">
        <v>2172</v>
      </c>
      <c r="C135">
        <v>2178.2</v>
      </c>
      <c r="D135">
        <v>2184.4</v>
      </c>
      <c r="E135">
        <v>2190.6</v>
      </c>
      <c r="F135">
        <v>2196.8</v>
      </c>
      <c r="G135">
        <v>2203</v>
      </c>
      <c r="H135">
        <v>2209.2</v>
      </c>
      <c r="I135">
        <v>2215.4</v>
      </c>
      <c r="J135">
        <v>2221.6</v>
      </c>
      <c r="K135">
        <v>2227.8</v>
      </c>
      <c r="L135" s="9">
        <f t="shared" si="1"/>
        <v>60</v>
      </c>
    </row>
    <row r="136" spans="1:12" ht="12.75">
      <c r="A136">
        <v>1563.1</v>
      </c>
      <c r="B136">
        <v>2234</v>
      </c>
      <c r="C136">
        <v>2240.3</v>
      </c>
      <c r="D136">
        <v>2246.6</v>
      </c>
      <c r="E136">
        <v>2252.9</v>
      </c>
      <c r="F136">
        <v>2259.2</v>
      </c>
      <c r="G136">
        <v>2265.5</v>
      </c>
      <c r="H136">
        <v>2271.8</v>
      </c>
      <c r="I136">
        <v>2278.1</v>
      </c>
      <c r="J136">
        <v>2284.4</v>
      </c>
      <c r="K136">
        <v>2290.7</v>
      </c>
      <c r="L136" s="9">
        <f aca="true" t="shared" si="2" ref="L136:L199">B136-B135</f>
        <v>62</v>
      </c>
    </row>
    <row r="137" spans="1:12" ht="12.75">
      <c r="A137">
        <v>1563.2</v>
      </c>
      <c r="B137">
        <v>2297</v>
      </c>
      <c r="C137">
        <v>2303.4</v>
      </c>
      <c r="D137">
        <v>2309.8</v>
      </c>
      <c r="E137">
        <v>2316.2</v>
      </c>
      <c r="F137">
        <v>2322.6</v>
      </c>
      <c r="G137">
        <v>2329</v>
      </c>
      <c r="H137">
        <v>2335.4</v>
      </c>
      <c r="I137">
        <v>2341.8</v>
      </c>
      <c r="J137">
        <v>2348.2</v>
      </c>
      <c r="K137">
        <v>2354.6</v>
      </c>
      <c r="L137" s="9">
        <f t="shared" si="2"/>
        <v>63</v>
      </c>
    </row>
    <row r="138" spans="1:12" ht="12.75">
      <c r="A138">
        <v>1563.3</v>
      </c>
      <c r="B138">
        <v>2361</v>
      </c>
      <c r="C138">
        <v>2367.5</v>
      </c>
      <c r="D138">
        <v>2374</v>
      </c>
      <c r="E138">
        <v>2380.5</v>
      </c>
      <c r="F138">
        <v>2387</v>
      </c>
      <c r="G138">
        <v>2393.5</v>
      </c>
      <c r="H138">
        <v>2400</v>
      </c>
      <c r="I138">
        <v>2406.5</v>
      </c>
      <c r="J138">
        <v>2413</v>
      </c>
      <c r="K138">
        <v>2419.5</v>
      </c>
      <c r="L138" s="9">
        <f t="shared" si="2"/>
        <v>64</v>
      </c>
    </row>
    <row r="139" spans="1:12" ht="12.75">
      <c r="A139">
        <v>1563.4</v>
      </c>
      <c r="B139">
        <v>2426</v>
      </c>
      <c r="C139">
        <v>2432.7</v>
      </c>
      <c r="D139">
        <v>2439.4</v>
      </c>
      <c r="E139">
        <v>2446.1</v>
      </c>
      <c r="F139">
        <v>2452.8</v>
      </c>
      <c r="G139">
        <v>2459.5</v>
      </c>
      <c r="H139">
        <v>2466.2</v>
      </c>
      <c r="I139">
        <v>2472.9</v>
      </c>
      <c r="J139">
        <v>2479.6</v>
      </c>
      <c r="K139">
        <v>2486.3</v>
      </c>
      <c r="L139" s="9">
        <f t="shared" si="2"/>
        <v>65</v>
      </c>
    </row>
    <row r="140" spans="1:12" ht="12.75">
      <c r="A140">
        <v>1563.5</v>
      </c>
      <c r="B140">
        <v>2493</v>
      </c>
      <c r="C140">
        <v>2499.7</v>
      </c>
      <c r="D140">
        <v>2506.4</v>
      </c>
      <c r="E140">
        <v>2513.1</v>
      </c>
      <c r="F140">
        <v>2519.8</v>
      </c>
      <c r="G140">
        <v>2526.5</v>
      </c>
      <c r="H140">
        <v>2533.2</v>
      </c>
      <c r="I140">
        <v>2539.9</v>
      </c>
      <c r="J140">
        <v>2546.6</v>
      </c>
      <c r="K140">
        <v>2553.3</v>
      </c>
      <c r="L140" s="9">
        <f t="shared" si="2"/>
        <v>67</v>
      </c>
    </row>
    <row r="141" spans="1:12" ht="12.75">
      <c r="A141">
        <v>1563.6</v>
      </c>
      <c r="B141">
        <v>2560</v>
      </c>
      <c r="C141">
        <v>2566.9</v>
      </c>
      <c r="D141">
        <v>2573.8</v>
      </c>
      <c r="E141">
        <v>2580.7</v>
      </c>
      <c r="F141">
        <v>2587.6</v>
      </c>
      <c r="G141">
        <v>2594.5</v>
      </c>
      <c r="H141">
        <v>2601.4</v>
      </c>
      <c r="I141">
        <v>2608.3</v>
      </c>
      <c r="J141">
        <v>2615.2</v>
      </c>
      <c r="K141">
        <v>2622.1</v>
      </c>
      <c r="L141" s="9">
        <f t="shared" si="2"/>
        <v>67</v>
      </c>
    </row>
    <row r="142" spans="1:12" ht="12.75">
      <c r="A142">
        <v>1563.7</v>
      </c>
      <c r="B142">
        <v>2629</v>
      </c>
      <c r="C142">
        <v>2636.1</v>
      </c>
      <c r="D142">
        <v>2643.2</v>
      </c>
      <c r="E142">
        <v>2650.3</v>
      </c>
      <c r="F142">
        <v>2657.4</v>
      </c>
      <c r="G142">
        <v>2664.5</v>
      </c>
      <c r="H142">
        <v>2671.6</v>
      </c>
      <c r="I142">
        <v>2678.7</v>
      </c>
      <c r="J142">
        <v>2685.8</v>
      </c>
      <c r="K142">
        <v>2692.9</v>
      </c>
      <c r="L142" s="9">
        <f t="shared" si="2"/>
        <v>69</v>
      </c>
    </row>
    <row r="143" spans="1:12" ht="12.75">
      <c r="A143">
        <v>1563.8</v>
      </c>
      <c r="B143">
        <v>2700</v>
      </c>
      <c r="C143">
        <v>2707.1</v>
      </c>
      <c r="D143">
        <v>2714.2</v>
      </c>
      <c r="E143">
        <v>2721.3</v>
      </c>
      <c r="F143">
        <v>2728.4</v>
      </c>
      <c r="G143">
        <v>2735.5</v>
      </c>
      <c r="H143">
        <v>2742.6</v>
      </c>
      <c r="I143">
        <v>2749.7</v>
      </c>
      <c r="J143">
        <v>2756.8</v>
      </c>
      <c r="K143">
        <v>2763.9</v>
      </c>
      <c r="L143" s="9">
        <f t="shared" si="2"/>
        <v>71</v>
      </c>
    </row>
    <row r="144" spans="1:12" ht="12.75">
      <c r="A144">
        <v>1563.9</v>
      </c>
      <c r="B144">
        <v>2771</v>
      </c>
      <c r="C144">
        <v>2778.3</v>
      </c>
      <c r="D144">
        <v>2785.6</v>
      </c>
      <c r="E144">
        <v>2792.9</v>
      </c>
      <c r="F144">
        <v>2800.2</v>
      </c>
      <c r="G144">
        <v>2807.5</v>
      </c>
      <c r="H144">
        <v>2814.8</v>
      </c>
      <c r="I144">
        <v>2822.1</v>
      </c>
      <c r="J144">
        <v>2829.4</v>
      </c>
      <c r="K144">
        <v>2836.7</v>
      </c>
      <c r="L144" s="9">
        <f t="shared" si="2"/>
        <v>71</v>
      </c>
    </row>
    <row r="145" spans="1:12" ht="12.75">
      <c r="A145">
        <v>1564</v>
      </c>
      <c r="B145">
        <v>2844</v>
      </c>
      <c r="C145">
        <v>2851.4</v>
      </c>
      <c r="D145">
        <v>2858.8</v>
      </c>
      <c r="E145">
        <v>2866.2</v>
      </c>
      <c r="F145">
        <v>2873.6</v>
      </c>
      <c r="G145">
        <v>2881</v>
      </c>
      <c r="H145">
        <v>2888.4</v>
      </c>
      <c r="I145">
        <v>2895.8</v>
      </c>
      <c r="J145">
        <v>2903.2</v>
      </c>
      <c r="K145">
        <v>2910.6</v>
      </c>
      <c r="L145" s="9">
        <f t="shared" si="2"/>
        <v>73</v>
      </c>
    </row>
    <row r="146" spans="1:12" ht="12.75">
      <c r="A146">
        <v>1564.1</v>
      </c>
      <c r="B146">
        <v>2918</v>
      </c>
      <c r="C146">
        <v>2925.5</v>
      </c>
      <c r="D146">
        <v>2933</v>
      </c>
      <c r="E146">
        <v>2940.5</v>
      </c>
      <c r="F146">
        <v>2948</v>
      </c>
      <c r="G146">
        <v>2955.5</v>
      </c>
      <c r="H146">
        <v>2963</v>
      </c>
      <c r="I146">
        <v>2970.5</v>
      </c>
      <c r="J146">
        <v>2978</v>
      </c>
      <c r="K146">
        <v>2985.5</v>
      </c>
      <c r="L146" s="9">
        <f t="shared" si="2"/>
        <v>74</v>
      </c>
    </row>
    <row r="147" spans="1:12" ht="12.75">
      <c r="A147">
        <v>1564.2</v>
      </c>
      <c r="B147">
        <v>2993</v>
      </c>
      <c r="C147">
        <v>3000.7</v>
      </c>
      <c r="D147">
        <v>3008.4</v>
      </c>
      <c r="E147">
        <v>3016.1</v>
      </c>
      <c r="F147">
        <v>3023.8</v>
      </c>
      <c r="G147">
        <v>3031.5</v>
      </c>
      <c r="H147">
        <v>3039.2</v>
      </c>
      <c r="I147">
        <v>3046.9</v>
      </c>
      <c r="J147">
        <v>3054.6</v>
      </c>
      <c r="K147">
        <v>3062.3</v>
      </c>
      <c r="L147" s="9">
        <f t="shared" si="2"/>
        <v>75</v>
      </c>
    </row>
    <row r="148" spans="1:12" ht="12.75">
      <c r="A148">
        <v>1564.3</v>
      </c>
      <c r="B148">
        <v>3070</v>
      </c>
      <c r="C148">
        <v>3077.7</v>
      </c>
      <c r="D148">
        <v>3085.4</v>
      </c>
      <c r="E148">
        <v>3093.1</v>
      </c>
      <c r="F148">
        <v>3100.8</v>
      </c>
      <c r="G148">
        <v>3108.5</v>
      </c>
      <c r="H148">
        <v>3116.2</v>
      </c>
      <c r="I148">
        <v>3123.9</v>
      </c>
      <c r="J148">
        <v>3131.6</v>
      </c>
      <c r="K148">
        <v>3139.3</v>
      </c>
      <c r="L148" s="9">
        <f t="shared" si="2"/>
        <v>77</v>
      </c>
    </row>
    <row r="149" spans="1:12" ht="12.75">
      <c r="A149">
        <v>1564.4</v>
      </c>
      <c r="B149">
        <v>3147</v>
      </c>
      <c r="C149">
        <v>3155</v>
      </c>
      <c r="D149">
        <v>3163</v>
      </c>
      <c r="E149">
        <v>3171</v>
      </c>
      <c r="F149">
        <v>3179</v>
      </c>
      <c r="G149">
        <v>3187</v>
      </c>
      <c r="H149">
        <v>3195</v>
      </c>
      <c r="I149">
        <v>3203</v>
      </c>
      <c r="J149">
        <v>3211</v>
      </c>
      <c r="K149">
        <v>3219</v>
      </c>
      <c r="L149" s="9">
        <f t="shared" si="2"/>
        <v>77</v>
      </c>
    </row>
    <row r="150" spans="1:12" ht="12.75">
      <c r="A150">
        <v>1564.5</v>
      </c>
      <c r="B150">
        <v>3227</v>
      </c>
      <c r="C150">
        <v>3235</v>
      </c>
      <c r="D150">
        <v>3243</v>
      </c>
      <c r="E150">
        <v>3251</v>
      </c>
      <c r="F150">
        <v>3259</v>
      </c>
      <c r="G150">
        <v>3267</v>
      </c>
      <c r="H150">
        <v>3275</v>
      </c>
      <c r="I150">
        <v>3283</v>
      </c>
      <c r="J150">
        <v>3291</v>
      </c>
      <c r="K150">
        <v>3299</v>
      </c>
      <c r="L150" s="9">
        <f t="shared" si="2"/>
        <v>80</v>
      </c>
    </row>
    <row r="151" spans="1:12" ht="12.75">
      <c r="A151">
        <v>1564.6</v>
      </c>
      <c r="B151">
        <v>3307</v>
      </c>
      <c r="C151">
        <v>3315.2</v>
      </c>
      <c r="D151">
        <v>3323.4</v>
      </c>
      <c r="E151">
        <v>3331.6</v>
      </c>
      <c r="F151">
        <v>3339.8</v>
      </c>
      <c r="G151">
        <v>3348</v>
      </c>
      <c r="H151">
        <v>3356.2</v>
      </c>
      <c r="I151">
        <v>3364.4</v>
      </c>
      <c r="J151">
        <v>3372.6</v>
      </c>
      <c r="K151">
        <v>3380.8</v>
      </c>
      <c r="L151" s="9">
        <f t="shared" si="2"/>
        <v>80</v>
      </c>
    </row>
    <row r="152" spans="1:12" ht="12.75">
      <c r="A152">
        <v>1564.7</v>
      </c>
      <c r="B152">
        <v>3389</v>
      </c>
      <c r="C152">
        <v>3397.3</v>
      </c>
      <c r="D152">
        <v>3405.6</v>
      </c>
      <c r="E152">
        <v>3413.9</v>
      </c>
      <c r="F152">
        <v>3422.2</v>
      </c>
      <c r="G152">
        <v>3430.5</v>
      </c>
      <c r="H152">
        <v>3438.8</v>
      </c>
      <c r="I152">
        <v>3447.1</v>
      </c>
      <c r="J152">
        <v>3455.4</v>
      </c>
      <c r="K152">
        <v>3463.7</v>
      </c>
      <c r="L152" s="9">
        <f t="shared" si="2"/>
        <v>82</v>
      </c>
    </row>
    <row r="153" spans="1:12" ht="12.75">
      <c r="A153">
        <v>1564.8</v>
      </c>
      <c r="B153">
        <v>3472</v>
      </c>
      <c r="C153">
        <v>3480.4</v>
      </c>
      <c r="D153">
        <v>3488.8</v>
      </c>
      <c r="E153">
        <v>3497.2</v>
      </c>
      <c r="F153">
        <v>3505.6</v>
      </c>
      <c r="G153">
        <v>3514</v>
      </c>
      <c r="H153">
        <v>3522.4</v>
      </c>
      <c r="I153">
        <v>3530.8</v>
      </c>
      <c r="J153">
        <v>3539.2</v>
      </c>
      <c r="K153">
        <v>3547.6</v>
      </c>
      <c r="L153" s="9">
        <f t="shared" si="2"/>
        <v>83</v>
      </c>
    </row>
    <row r="154" spans="1:12" ht="12.75">
      <c r="A154">
        <v>1564.9</v>
      </c>
      <c r="B154">
        <v>3556</v>
      </c>
      <c r="C154">
        <v>3564.6</v>
      </c>
      <c r="D154">
        <v>3573.2</v>
      </c>
      <c r="E154">
        <v>3581.8</v>
      </c>
      <c r="F154">
        <v>3590.4</v>
      </c>
      <c r="G154">
        <v>3599</v>
      </c>
      <c r="H154">
        <v>3607.6</v>
      </c>
      <c r="I154">
        <v>3616.2</v>
      </c>
      <c r="J154">
        <v>3624.8</v>
      </c>
      <c r="K154">
        <v>3633.4</v>
      </c>
      <c r="L154" s="9">
        <f t="shared" si="2"/>
        <v>84</v>
      </c>
    </row>
    <row r="155" spans="1:12" ht="12.75">
      <c r="A155">
        <v>1565</v>
      </c>
      <c r="B155">
        <v>3642</v>
      </c>
      <c r="C155">
        <v>3650.7</v>
      </c>
      <c r="D155">
        <v>3659.4</v>
      </c>
      <c r="E155">
        <v>3668.1</v>
      </c>
      <c r="F155">
        <v>3676.8</v>
      </c>
      <c r="G155">
        <v>3685.5</v>
      </c>
      <c r="H155">
        <v>3694.2</v>
      </c>
      <c r="I155">
        <v>3702.9</v>
      </c>
      <c r="J155">
        <v>3711.6</v>
      </c>
      <c r="K155">
        <v>3720.3</v>
      </c>
      <c r="L155" s="9">
        <f t="shared" si="2"/>
        <v>86</v>
      </c>
    </row>
    <row r="156" spans="1:12" ht="12.75">
      <c r="A156">
        <v>1565.1</v>
      </c>
      <c r="B156">
        <v>3729</v>
      </c>
      <c r="C156">
        <v>3737.8</v>
      </c>
      <c r="D156">
        <v>3746.6</v>
      </c>
      <c r="E156">
        <v>3755.4</v>
      </c>
      <c r="F156">
        <v>3764.2</v>
      </c>
      <c r="G156">
        <v>3773</v>
      </c>
      <c r="H156">
        <v>3781.8</v>
      </c>
      <c r="I156">
        <v>3790.6</v>
      </c>
      <c r="J156">
        <v>3799.4</v>
      </c>
      <c r="K156">
        <v>3808.2</v>
      </c>
      <c r="L156" s="9">
        <f t="shared" si="2"/>
        <v>87</v>
      </c>
    </row>
    <row r="157" spans="1:12" ht="12.75">
      <c r="A157">
        <v>1565.2</v>
      </c>
      <c r="B157">
        <v>3817</v>
      </c>
      <c r="C157">
        <v>3825.9</v>
      </c>
      <c r="D157">
        <v>3834.8</v>
      </c>
      <c r="E157">
        <v>3843.7</v>
      </c>
      <c r="F157">
        <v>3852.6</v>
      </c>
      <c r="G157">
        <v>3861.5</v>
      </c>
      <c r="H157">
        <v>3870.4</v>
      </c>
      <c r="I157">
        <v>3879.3</v>
      </c>
      <c r="J157">
        <v>3888.2</v>
      </c>
      <c r="K157">
        <v>3897.1</v>
      </c>
      <c r="L157" s="9">
        <f t="shared" si="2"/>
        <v>88</v>
      </c>
    </row>
    <row r="158" spans="1:12" ht="12.75">
      <c r="A158">
        <v>1565.3</v>
      </c>
      <c r="B158">
        <v>3906</v>
      </c>
      <c r="C158">
        <v>3915.1</v>
      </c>
      <c r="D158">
        <v>3924.2</v>
      </c>
      <c r="E158">
        <v>3933.3</v>
      </c>
      <c r="F158">
        <v>3942.4</v>
      </c>
      <c r="G158">
        <v>3951.5</v>
      </c>
      <c r="H158">
        <v>3960.6</v>
      </c>
      <c r="I158">
        <v>3969.7</v>
      </c>
      <c r="J158">
        <v>3978.8</v>
      </c>
      <c r="K158">
        <v>3987.9</v>
      </c>
      <c r="L158" s="9">
        <f t="shared" si="2"/>
        <v>89</v>
      </c>
    </row>
    <row r="159" spans="1:12" ht="12.75">
      <c r="A159">
        <v>1565.4</v>
      </c>
      <c r="B159">
        <v>3997</v>
      </c>
      <c r="C159">
        <v>4006.1</v>
      </c>
      <c r="D159">
        <v>4015.2</v>
      </c>
      <c r="E159">
        <v>4024.3</v>
      </c>
      <c r="F159">
        <v>4033.4</v>
      </c>
      <c r="G159">
        <v>4042.5</v>
      </c>
      <c r="H159">
        <v>4051.6</v>
      </c>
      <c r="I159">
        <v>4060.7</v>
      </c>
      <c r="J159">
        <v>4069.8</v>
      </c>
      <c r="K159">
        <v>4078.9</v>
      </c>
      <c r="L159" s="9">
        <f t="shared" si="2"/>
        <v>91</v>
      </c>
    </row>
    <row r="160" spans="1:12" ht="12.75">
      <c r="A160">
        <v>1565.5</v>
      </c>
      <c r="B160">
        <v>4088</v>
      </c>
      <c r="C160">
        <v>4097.3</v>
      </c>
      <c r="D160">
        <v>4106.6</v>
      </c>
      <c r="E160">
        <v>4115.9</v>
      </c>
      <c r="F160">
        <v>4125.2</v>
      </c>
      <c r="G160">
        <v>4134.5</v>
      </c>
      <c r="H160">
        <v>4143.8</v>
      </c>
      <c r="I160">
        <v>4153.1</v>
      </c>
      <c r="J160">
        <v>4162.4</v>
      </c>
      <c r="K160">
        <v>4171.7</v>
      </c>
      <c r="L160" s="9">
        <f t="shared" si="2"/>
        <v>91</v>
      </c>
    </row>
    <row r="161" spans="1:12" ht="12.75">
      <c r="A161">
        <v>1565.6</v>
      </c>
      <c r="B161">
        <v>4181</v>
      </c>
      <c r="C161">
        <v>4190.4</v>
      </c>
      <c r="D161">
        <v>4199.8</v>
      </c>
      <c r="E161">
        <v>4209.2</v>
      </c>
      <c r="F161">
        <v>4218.6</v>
      </c>
      <c r="G161">
        <v>4228</v>
      </c>
      <c r="H161">
        <v>4237.4</v>
      </c>
      <c r="I161">
        <v>4246.8</v>
      </c>
      <c r="J161">
        <v>4256.2</v>
      </c>
      <c r="K161">
        <v>4265.6</v>
      </c>
      <c r="L161" s="9">
        <f t="shared" si="2"/>
        <v>93</v>
      </c>
    </row>
    <row r="162" spans="1:12" ht="12.75">
      <c r="A162">
        <v>1565.7</v>
      </c>
      <c r="B162">
        <v>4275</v>
      </c>
      <c r="C162">
        <v>4284.5</v>
      </c>
      <c r="D162">
        <v>4294</v>
      </c>
      <c r="E162">
        <v>4303.5</v>
      </c>
      <c r="F162">
        <v>4313</v>
      </c>
      <c r="G162">
        <v>4322.5</v>
      </c>
      <c r="H162">
        <v>4332</v>
      </c>
      <c r="I162">
        <v>4341.5</v>
      </c>
      <c r="J162">
        <v>4351</v>
      </c>
      <c r="K162">
        <v>4360.5</v>
      </c>
      <c r="L162" s="9">
        <f t="shared" si="2"/>
        <v>94</v>
      </c>
    </row>
    <row r="163" spans="1:12" ht="12.75">
      <c r="A163">
        <v>1565.8</v>
      </c>
      <c r="B163">
        <v>4370</v>
      </c>
      <c r="C163">
        <v>4379.6</v>
      </c>
      <c r="D163">
        <v>4389.2</v>
      </c>
      <c r="E163">
        <v>4398.8</v>
      </c>
      <c r="F163">
        <v>4408.4</v>
      </c>
      <c r="G163">
        <v>4418</v>
      </c>
      <c r="H163">
        <v>4427.6</v>
      </c>
      <c r="I163">
        <v>4437.2</v>
      </c>
      <c r="J163">
        <v>4446.8</v>
      </c>
      <c r="K163">
        <v>4456.4</v>
      </c>
      <c r="L163" s="9">
        <f t="shared" si="2"/>
        <v>95</v>
      </c>
    </row>
    <row r="164" spans="1:12" ht="12.75">
      <c r="A164">
        <v>1565.9</v>
      </c>
      <c r="B164">
        <v>4466</v>
      </c>
      <c r="C164">
        <v>4475.7</v>
      </c>
      <c r="D164">
        <v>4485.4</v>
      </c>
      <c r="E164">
        <v>4495.1</v>
      </c>
      <c r="F164">
        <v>4504.8</v>
      </c>
      <c r="G164">
        <v>4514.5</v>
      </c>
      <c r="H164">
        <v>4524.2</v>
      </c>
      <c r="I164">
        <v>4533.9</v>
      </c>
      <c r="J164">
        <v>4543.6</v>
      </c>
      <c r="K164">
        <v>4553.3</v>
      </c>
      <c r="L164" s="9">
        <f t="shared" si="2"/>
        <v>96</v>
      </c>
    </row>
    <row r="165" spans="1:12" ht="12.75">
      <c r="A165">
        <v>1566</v>
      </c>
      <c r="B165">
        <v>4563</v>
      </c>
      <c r="C165">
        <v>4572.8</v>
      </c>
      <c r="D165">
        <v>4582.6</v>
      </c>
      <c r="E165">
        <v>4592.4</v>
      </c>
      <c r="F165">
        <v>4602.2</v>
      </c>
      <c r="G165">
        <v>4612</v>
      </c>
      <c r="H165">
        <v>4621.8</v>
      </c>
      <c r="I165">
        <v>4631.6</v>
      </c>
      <c r="J165">
        <v>4641.4</v>
      </c>
      <c r="K165">
        <v>4651.2</v>
      </c>
      <c r="L165" s="9">
        <f t="shared" si="2"/>
        <v>97</v>
      </c>
    </row>
    <row r="166" spans="1:12" ht="12.75">
      <c r="A166">
        <v>1566.1</v>
      </c>
      <c r="B166">
        <v>4661</v>
      </c>
      <c r="C166">
        <v>4670.9</v>
      </c>
      <c r="D166">
        <v>4680.8</v>
      </c>
      <c r="E166">
        <v>4690.7</v>
      </c>
      <c r="F166">
        <v>4700.6</v>
      </c>
      <c r="G166">
        <v>4710.5</v>
      </c>
      <c r="H166">
        <v>4720.4</v>
      </c>
      <c r="I166">
        <v>4730.3</v>
      </c>
      <c r="J166">
        <v>4740.2</v>
      </c>
      <c r="K166">
        <v>4750.1</v>
      </c>
      <c r="L166" s="9">
        <f t="shared" si="2"/>
        <v>98</v>
      </c>
    </row>
    <row r="167" spans="1:12" ht="12.75">
      <c r="A167">
        <v>1566.2</v>
      </c>
      <c r="B167">
        <v>4760</v>
      </c>
      <c r="C167">
        <v>4770.1</v>
      </c>
      <c r="D167">
        <v>4780.2</v>
      </c>
      <c r="E167">
        <v>4790.3</v>
      </c>
      <c r="F167">
        <v>4800.4</v>
      </c>
      <c r="G167">
        <v>4810.5</v>
      </c>
      <c r="H167">
        <v>4820.6</v>
      </c>
      <c r="I167">
        <v>4830.7</v>
      </c>
      <c r="J167">
        <v>4840.8</v>
      </c>
      <c r="K167">
        <v>4850.9</v>
      </c>
      <c r="L167" s="9">
        <f t="shared" si="2"/>
        <v>99</v>
      </c>
    </row>
    <row r="168" spans="1:12" ht="12.75">
      <c r="A168">
        <v>1566.3</v>
      </c>
      <c r="B168">
        <v>4861</v>
      </c>
      <c r="C168">
        <v>4871.1</v>
      </c>
      <c r="D168">
        <v>4881.2</v>
      </c>
      <c r="E168">
        <v>4891.3</v>
      </c>
      <c r="F168">
        <v>4901.4</v>
      </c>
      <c r="G168">
        <v>4911.5</v>
      </c>
      <c r="H168">
        <v>4921.6</v>
      </c>
      <c r="I168">
        <v>4931.7</v>
      </c>
      <c r="J168">
        <v>4941.8</v>
      </c>
      <c r="K168">
        <v>4951.9</v>
      </c>
      <c r="L168" s="9">
        <f t="shared" si="2"/>
        <v>101</v>
      </c>
    </row>
    <row r="169" spans="1:12" ht="12.75">
      <c r="A169">
        <v>1566.4</v>
      </c>
      <c r="B169">
        <v>4962</v>
      </c>
      <c r="C169">
        <v>4972.2</v>
      </c>
      <c r="D169">
        <v>4982.4</v>
      </c>
      <c r="E169">
        <v>4992.6</v>
      </c>
      <c r="F169">
        <v>5002.8</v>
      </c>
      <c r="G169">
        <v>5013</v>
      </c>
      <c r="H169">
        <v>5023.2</v>
      </c>
      <c r="I169">
        <v>5033.4</v>
      </c>
      <c r="J169">
        <v>5043.6</v>
      </c>
      <c r="K169">
        <v>5053.8</v>
      </c>
      <c r="L169" s="9">
        <f t="shared" si="2"/>
        <v>101</v>
      </c>
    </row>
    <row r="170" spans="1:12" ht="12.75">
      <c r="A170">
        <v>1566.5</v>
      </c>
      <c r="B170">
        <v>5064</v>
      </c>
      <c r="C170">
        <v>5074.3</v>
      </c>
      <c r="D170">
        <v>5084.6</v>
      </c>
      <c r="E170">
        <v>5094.9</v>
      </c>
      <c r="F170">
        <v>5105.2</v>
      </c>
      <c r="G170">
        <v>5115.5</v>
      </c>
      <c r="H170">
        <v>5125.8</v>
      </c>
      <c r="I170">
        <v>5136.1</v>
      </c>
      <c r="J170">
        <v>5146.4</v>
      </c>
      <c r="K170">
        <v>5156.7</v>
      </c>
      <c r="L170" s="9">
        <f t="shared" si="2"/>
        <v>102</v>
      </c>
    </row>
    <row r="171" spans="1:12" ht="12.75">
      <c r="A171">
        <v>1566.6</v>
      </c>
      <c r="B171">
        <v>5167</v>
      </c>
      <c r="C171">
        <v>5177.5</v>
      </c>
      <c r="D171">
        <v>5188</v>
      </c>
      <c r="E171">
        <v>5198.5</v>
      </c>
      <c r="F171">
        <v>5209</v>
      </c>
      <c r="G171">
        <v>5219.5</v>
      </c>
      <c r="H171">
        <v>5230</v>
      </c>
      <c r="I171">
        <v>5240.5</v>
      </c>
      <c r="J171">
        <v>5251</v>
      </c>
      <c r="K171">
        <v>5261.5</v>
      </c>
      <c r="L171" s="9">
        <f t="shared" si="2"/>
        <v>103</v>
      </c>
    </row>
    <row r="172" spans="1:12" ht="12.75">
      <c r="A172">
        <v>1566.7</v>
      </c>
      <c r="B172">
        <v>5272</v>
      </c>
      <c r="C172">
        <v>5282.5</v>
      </c>
      <c r="D172">
        <v>5293</v>
      </c>
      <c r="E172">
        <v>5303.5</v>
      </c>
      <c r="F172">
        <v>5314</v>
      </c>
      <c r="G172">
        <v>5324.5</v>
      </c>
      <c r="H172">
        <v>5335</v>
      </c>
      <c r="I172">
        <v>5345.5</v>
      </c>
      <c r="J172">
        <v>5356</v>
      </c>
      <c r="K172">
        <v>5366.5</v>
      </c>
      <c r="L172" s="9">
        <f t="shared" si="2"/>
        <v>105</v>
      </c>
    </row>
    <row r="173" spans="1:12" ht="12.75">
      <c r="A173">
        <v>1566.8</v>
      </c>
      <c r="B173">
        <v>5377</v>
      </c>
      <c r="C173">
        <v>5387.6</v>
      </c>
      <c r="D173">
        <v>5398.2</v>
      </c>
      <c r="E173">
        <v>5408.8</v>
      </c>
      <c r="F173">
        <v>5419.4</v>
      </c>
      <c r="G173">
        <v>5430</v>
      </c>
      <c r="H173">
        <v>5440.6</v>
      </c>
      <c r="I173">
        <v>5451.2</v>
      </c>
      <c r="J173">
        <v>5461.8</v>
      </c>
      <c r="K173">
        <v>5472.4</v>
      </c>
      <c r="L173" s="9">
        <f t="shared" si="2"/>
        <v>105</v>
      </c>
    </row>
    <row r="174" spans="1:12" ht="12.75">
      <c r="A174">
        <v>1566.9</v>
      </c>
      <c r="B174">
        <v>5483</v>
      </c>
      <c r="C174">
        <v>5493.7</v>
      </c>
      <c r="D174">
        <v>5504.4</v>
      </c>
      <c r="E174">
        <v>5515.1</v>
      </c>
      <c r="F174">
        <v>5525.8</v>
      </c>
      <c r="G174">
        <v>5536.5</v>
      </c>
      <c r="H174">
        <v>5547.2</v>
      </c>
      <c r="I174">
        <v>5557.9</v>
      </c>
      <c r="J174">
        <v>5568.6</v>
      </c>
      <c r="K174">
        <v>5579.3</v>
      </c>
      <c r="L174" s="9">
        <f t="shared" si="2"/>
        <v>106</v>
      </c>
    </row>
    <row r="175" spans="1:12" ht="12.75">
      <c r="A175">
        <v>1567</v>
      </c>
      <c r="B175">
        <v>5590</v>
      </c>
      <c r="C175">
        <v>5600.8</v>
      </c>
      <c r="D175">
        <v>5611.6</v>
      </c>
      <c r="E175">
        <v>5622.4</v>
      </c>
      <c r="F175">
        <v>5633.2</v>
      </c>
      <c r="G175">
        <v>5644</v>
      </c>
      <c r="H175">
        <v>5654.8</v>
      </c>
      <c r="I175">
        <v>5665.6</v>
      </c>
      <c r="J175">
        <v>5676.4</v>
      </c>
      <c r="K175">
        <v>5687.2</v>
      </c>
      <c r="L175" s="9">
        <f t="shared" si="2"/>
        <v>107</v>
      </c>
    </row>
    <row r="176" spans="1:12" ht="12.75">
      <c r="A176">
        <v>1567.1</v>
      </c>
      <c r="B176">
        <v>5698</v>
      </c>
      <c r="C176">
        <v>5708.9</v>
      </c>
      <c r="D176">
        <v>5719.8</v>
      </c>
      <c r="E176">
        <v>5730.7</v>
      </c>
      <c r="F176">
        <v>5741.6</v>
      </c>
      <c r="G176">
        <v>5752.5</v>
      </c>
      <c r="H176">
        <v>5763.4</v>
      </c>
      <c r="I176">
        <v>5774.3</v>
      </c>
      <c r="J176">
        <v>5785.2</v>
      </c>
      <c r="K176">
        <v>5796.1</v>
      </c>
      <c r="L176" s="9">
        <f t="shared" si="2"/>
        <v>108</v>
      </c>
    </row>
    <row r="177" spans="1:12" ht="12.75">
      <c r="A177">
        <v>1567.2</v>
      </c>
      <c r="B177">
        <v>5807</v>
      </c>
      <c r="C177">
        <v>5818.1</v>
      </c>
      <c r="D177">
        <v>5829.2</v>
      </c>
      <c r="E177">
        <v>5840.3</v>
      </c>
      <c r="F177">
        <v>5851.4</v>
      </c>
      <c r="G177">
        <v>5862.5</v>
      </c>
      <c r="H177">
        <v>5873.6</v>
      </c>
      <c r="I177">
        <v>5884.7</v>
      </c>
      <c r="J177">
        <v>5895.8</v>
      </c>
      <c r="K177">
        <v>5906.9</v>
      </c>
      <c r="L177" s="9">
        <f t="shared" si="2"/>
        <v>109</v>
      </c>
    </row>
    <row r="178" spans="1:12" ht="12.75">
      <c r="A178">
        <v>1567.3</v>
      </c>
      <c r="B178">
        <v>5918</v>
      </c>
      <c r="C178">
        <v>5929.1</v>
      </c>
      <c r="D178">
        <v>5940.2</v>
      </c>
      <c r="E178">
        <v>5951.3</v>
      </c>
      <c r="F178">
        <v>5962.4</v>
      </c>
      <c r="G178">
        <v>5973.5</v>
      </c>
      <c r="H178">
        <v>5984.6</v>
      </c>
      <c r="I178">
        <v>5995.7</v>
      </c>
      <c r="J178">
        <v>6006.8</v>
      </c>
      <c r="K178">
        <v>6017.9</v>
      </c>
      <c r="L178" s="9">
        <f t="shared" si="2"/>
        <v>111</v>
      </c>
    </row>
    <row r="179" spans="1:12" ht="12.75">
      <c r="A179">
        <v>1567.4</v>
      </c>
      <c r="B179">
        <v>6029</v>
      </c>
      <c r="C179">
        <v>6040.2</v>
      </c>
      <c r="D179">
        <v>6051.4</v>
      </c>
      <c r="E179">
        <v>6062.6</v>
      </c>
      <c r="F179">
        <v>6073.8</v>
      </c>
      <c r="G179">
        <v>6085</v>
      </c>
      <c r="H179">
        <v>6096.2</v>
      </c>
      <c r="I179">
        <v>6107.4</v>
      </c>
      <c r="J179">
        <v>6118.6</v>
      </c>
      <c r="K179">
        <v>6129.8</v>
      </c>
      <c r="L179" s="9">
        <f t="shared" si="2"/>
        <v>111</v>
      </c>
    </row>
    <row r="180" spans="1:12" ht="12.75">
      <c r="A180">
        <v>1567.5</v>
      </c>
      <c r="B180">
        <v>6141</v>
      </c>
      <c r="C180">
        <v>6152.3</v>
      </c>
      <c r="D180">
        <v>6163.6</v>
      </c>
      <c r="E180">
        <v>6174.9</v>
      </c>
      <c r="F180">
        <v>6186.2</v>
      </c>
      <c r="G180">
        <v>6197.5</v>
      </c>
      <c r="H180">
        <v>6208.8</v>
      </c>
      <c r="I180">
        <v>6220.1</v>
      </c>
      <c r="J180">
        <v>6231.4</v>
      </c>
      <c r="K180">
        <v>6242.7</v>
      </c>
      <c r="L180" s="9">
        <f t="shared" si="2"/>
        <v>112</v>
      </c>
    </row>
    <row r="181" spans="1:12" ht="12.75">
      <c r="A181">
        <v>1567.6</v>
      </c>
      <c r="B181">
        <v>6254</v>
      </c>
      <c r="C181">
        <v>6265.4</v>
      </c>
      <c r="D181">
        <v>6276.8</v>
      </c>
      <c r="E181">
        <v>6288.2</v>
      </c>
      <c r="F181">
        <v>6299.6</v>
      </c>
      <c r="G181">
        <v>6311</v>
      </c>
      <c r="H181">
        <v>6322.4</v>
      </c>
      <c r="I181">
        <v>6333.8</v>
      </c>
      <c r="J181">
        <v>6345.2</v>
      </c>
      <c r="K181">
        <v>6356.6</v>
      </c>
      <c r="L181" s="9">
        <f t="shared" si="2"/>
        <v>113</v>
      </c>
    </row>
    <row r="182" spans="1:12" ht="12.75">
      <c r="A182">
        <v>1567.7</v>
      </c>
      <c r="B182">
        <v>6368</v>
      </c>
      <c r="C182">
        <v>6379.5</v>
      </c>
      <c r="D182">
        <v>6391</v>
      </c>
      <c r="E182">
        <v>6402.5</v>
      </c>
      <c r="F182">
        <v>6414</v>
      </c>
      <c r="G182">
        <v>6425.5</v>
      </c>
      <c r="H182">
        <v>6437</v>
      </c>
      <c r="I182">
        <v>6448.5</v>
      </c>
      <c r="J182">
        <v>6460</v>
      </c>
      <c r="K182">
        <v>6471.5</v>
      </c>
      <c r="L182" s="9">
        <f t="shared" si="2"/>
        <v>114</v>
      </c>
    </row>
    <row r="183" spans="1:12" ht="12.75">
      <c r="A183">
        <v>1567.8</v>
      </c>
      <c r="B183">
        <v>6483</v>
      </c>
      <c r="C183">
        <v>6494.6</v>
      </c>
      <c r="D183">
        <v>6506.2</v>
      </c>
      <c r="E183">
        <v>6517.8</v>
      </c>
      <c r="F183">
        <v>6529.4</v>
      </c>
      <c r="G183">
        <v>6541</v>
      </c>
      <c r="H183">
        <v>6552.6</v>
      </c>
      <c r="I183">
        <v>6564.2</v>
      </c>
      <c r="J183">
        <v>6575.8</v>
      </c>
      <c r="K183">
        <v>6587.4</v>
      </c>
      <c r="L183" s="9">
        <f t="shared" si="2"/>
        <v>115</v>
      </c>
    </row>
    <row r="184" spans="1:12" ht="12.75">
      <c r="A184">
        <v>1567.9</v>
      </c>
      <c r="B184">
        <v>6599</v>
      </c>
      <c r="C184">
        <v>6610.7</v>
      </c>
      <c r="D184">
        <v>6622.4</v>
      </c>
      <c r="E184">
        <v>6634.1</v>
      </c>
      <c r="F184">
        <v>6645.8</v>
      </c>
      <c r="G184">
        <v>6657.5</v>
      </c>
      <c r="H184">
        <v>6669.2</v>
      </c>
      <c r="I184">
        <v>6680.9</v>
      </c>
      <c r="J184">
        <v>6692.6</v>
      </c>
      <c r="K184">
        <v>6704.3</v>
      </c>
      <c r="L184" s="9">
        <f t="shared" si="2"/>
        <v>116</v>
      </c>
    </row>
    <row r="185" spans="1:12" ht="12.75">
      <c r="A185">
        <v>1568</v>
      </c>
      <c r="B185">
        <v>6716</v>
      </c>
      <c r="C185">
        <v>6727.8</v>
      </c>
      <c r="D185">
        <v>6739.6</v>
      </c>
      <c r="E185">
        <v>6751.4</v>
      </c>
      <c r="F185">
        <v>6763.2</v>
      </c>
      <c r="G185">
        <v>6775</v>
      </c>
      <c r="H185">
        <v>6786.8</v>
      </c>
      <c r="I185">
        <v>6798.6</v>
      </c>
      <c r="J185">
        <v>6810.4</v>
      </c>
      <c r="K185">
        <v>6822.2</v>
      </c>
      <c r="L185" s="9">
        <f t="shared" si="2"/>
        <v>117</v>
      </c>
    </row>
    <row r="186" spans="1:12" ht="12.75">
      <c r="A186">
        <v>1568.1</v>
      </c>
      <c r="B186">
        <v>6834</v>
      </c>
      <c r="C186">
        <v>6845.9</v>
      </c>
      <c r="D186">
        <v>6857.8</v>
      </c>
      <c r="E186">
        <v>6869.7</v>
      </c>
      <c r="F186">
        <v>6881.6</v>
      </c>
      <c r="G186">
        <v>6893.5</v>
      </c>
      <c r="H186">
        <v>6905.4</v>
      </c>
      <c r="I186">
        <v>6917.3</v>
      </c>
      <c r="J186">
        <v>6929.2</v>
      </c>
      <c r="K186">
        <v>6941.1</v>
      </c>
      <c r="L186" s="9">
        <f t="shared" si="2"/>
        <v>118</v>
      </c>
    </row>
    <row r="187" spans="1:12" ht="12.75">
      <c r="A187">
        <v>1568.2</v>
      </c>
      <c r="B187">
        <v>6953</v>
      </c>
      <c r="C187">
        <v>6964.9</v>
      </c>
      <c r="D187">
        <v>6976.8</v>
      </c>
      <c r="E187">
        <v>6988.7</v>
      </c>
      <c r="F187">
        <v>7000.6</v>
      </c>
      <c r="G187">
        <v>7012.5</v>
      </c>
      <c r="H187">
        <v>7024.4</v>
      </c>
      <c r="I187">
        <v>7036.3</v>
      </c>
      <c r="J187">
        <v>7048.2</v>
      </c>
      <c r="K187">
        <v>7060.1</v>
      </c>
      <c r="L187" s="9">
        <f t="shared" si="2"/>
        <v>119</v>
      </c>
    </row>
    <row r="188" spans="1:12" ht="12.75">
      <c r="A188">
        <v>1568.3</v>
      </c>
      <c r="B188">
        <v>7072</v>
      </c>
      <c r="C188">
        <v>7084.1</v>
      </c>
      <c r="D188">
        <v>7096.2</v>
      </c>
      <c r="E188">
        <v>7108.3</v>
      </c>
      <c r="F188">
        <v>7120.4</v>
      </c>
      <c r="G188">
        <v>7132.5</v>
      </c>
      <c r="H188">
        <v>7144.6</v>
      </c>
      <c r="I188">
        <v>7156.7</v>
      </c>
      <c r="J188">
        <v>7168.8</v>
      </c>
      <c r="K188">
        <v>7180.9</v>
      </c>
      <c r="L188" s="9">
        <f t="shared" si="2"/>
        <v>119</v>
      </c>
    </row>
    <row r="189" spans="1:12" ht="12.75">
      <c r="A189">
        <v>1568.4</v>
      </c>
      <c r="B189">
        <v>7193</v>
      </c>
      <c r="C189">
        <v>7205.1</v>
      </c>
      <c r="D189">
        <v>7217.2</v>
      </c>
      <c r="E189">
        <v>7229.3</v>
      </c>
      <c r="F189">
        <v>7241.4</v>
      </c>
      <c r="G189">
        <v>7253.5</v>
      </c>
      <c r="H189">
        <v>7265.6</v>
      </c>
      <c r="I189">
        <v>7277.7</v>
      </c>
      <c r="J189">
        <v>7289.8</v>
      </c>
      <c r="K189">
        <v>7301.9</v>
      </c>
      <c r="L189" s="9">
        <f t="shared" si="2"/>
        <v>121</v>
      </c>
    </row>
    <row r="190" spans="1:12" ht="12.75">
      <c r="A190">
        <v>1568.5</v>
      </c>
      <c r="B190">
        <v>7314</v>
      </c>
      <c r="C190">
        <v>7326.2</v>
      </c>
      <c r="D190">
        <v>7338.4</v>
      </c>
      <c r="E190">
        <v>7350.6</v>
      </c>
      <c r="F190">
        <v>7362.8</v>
      </c>
      <c r="G190">
        <v>7375</v>
      </c>
      <c r="H190">
        <v>7387.2</v>
      </c>
      <c r="I190">
        <v>7399.4</v>
      </c>
      <c r="J190">
        <v>7411.6</v>
      </c>
      <c r="K190">
        <v>7423.8</v>
      </c>
      <c r="L190" s="9">
        <f t="shared" si="2"/>
        <v>121</v>
      </c>
    </row>
    <row r="191" spans="1:12" ht="12.75">
      <c r="A191">
        <v>1568.6</v>
      </c>
      <c r="B191">
        <v>7436</v>
      </c>
      <c r="C191">
        <v>7448.3</v>
      </c>
      <c r="D191">
        <v>7460.6</v>
      </c>
      <c r="E191">
        <v>7472.9</v>
      </c>
      <c r="F191">
        <v>7485.2</v>
      </c>
      <c r="G191">
        <v>7497.5</v>
      </c>
      <c r="H191">
        <v>7509.8</v>
      </c>
      <c r="I191">
        <v>7522.1</v>
      </c>
      <c r="J191">
        <v>7534.4</v>
      </c>
      <c r="K191">
        <v>7546.7</v>
      </c>
      <c r="L191" s="9">
        <f t="shared" si="2"/>
        <v>122</v>
      </c>
    </row>
    <row r="192" spans="1:12" ht="12.75">
      <c r="A192">
        <v>1568.7</v>
      </c>
      <c r="B192">
        <v>7559</v>
      </c>
      <c r="C192">
        <v>7571.4</v>
      </c>
      <c r="D192">
        <v>7583.8</v>
      </c>
      <c r="E192">
        <v>7596.2</v>
      </c>
      <c r="F192">
        <v>7608.6</v>
      </c>
      <c r="G192">
        <v>7621</v>
      </c>
      <c r="H192">
        <v>7633.4</v>
      </c>
      <c r="I192">
        <v>7645.8</v>
      </c>
      <c r="J192">
        <v>7658.2</v>
      </c>
      <c r="K192">
        <v>7670.6</v>
      </c>
      <c r="L192" s="9">
        <f t="shared" si="2"/>
        <v>123</v>
      </c>
    </row>
    <row r="193" spans="1:12" ht="12.75">
      <c r="A193">
        <v>1568.8</v>
      </c>
      <c r="B193">
        <v>7683</v>
      </c>
      <c r="C193">
        <v>7695.4</v>
      </c>
      <c r="D193">
        <v>7707.8</v>
      </c>
      <c r="E193">
        <v>7720.2</v>
      </c>
      <c r="F193">
        <v>7732.6</v>
      </c>
      <c r="G193">
        <v>7745</v>
      </c>
      <c r="H193">
        <v>7757.4</v>
      </c>
      <c r="I193">
        <v>7769.8</v>
      </c>
      <c r="J193">
        <v>7782.2</v>
      </c>
      <c r="K193">
        <v>7794.6</v>
      </c>
      <c r="L193" s="9">
        <f t="shared" si="2"/>
        <v>124</v>
      </c>
    </row>
    <row r="194" spans="1:12" ht="12.75">
      <c r="A194">
        <v>1568.9</v>
      </c>
      <c r="B194">
        <v>7807</v>
      </c>
      <c r="C194">
        <v>7819.6</v>
      </c>
      <c r="D194">
        <v>7832.2</v>
      </c>
      <c r="E194">
        <v>7844.8</v>
      </c>
      <c r="F194">
        <v>7857.4</v>
      </c>
      <c r="G194">
        <v>7870</v>
      </c>
      <c r="H194">
        <v>7882.6</v>
      </c>
      <c r="I194">
        <v>7895.2</v>
      </c>
      <c r="J194">
        <v>7907.8</v>
      </c>
      <c r="K194">
        <v>7920.4</v>
      </c>
      <c r="L194" s="9">
        <f t="shared" si="2"/>
        <v>124</v>
      </c>
    </row>
    <row r="195" spans="1:12" ht="12.75">
      <c r="A195">
        <v>1569</v>
      </c>
      <c r="B195">
        <v>7933</v>
      </c>
      <c r="C195">
        <v>7945.6</v>
      </c>
      <c r="D195">
        <v>7958.2</v>
      </c>
      <c r="E195">
        <v>7970.8</v>
      </c>
      <c r="F195">
        <v>7983.4</v>
      </c>
      <c r="G195">
        <v>7996</v>
      </c>
      <c r="H195">
        <v>8008.6</v>
      </c>
      <c r="I195">
        <v>8021.2</v>
      </c>
      <c r="J195">
        <v>8033.8</v>
      </c>
      <c r="K195">
        <v>8046.4</v>
      </c>
      <c r="L195" s="9">
        <f t="shared" si="2"/>
        <v>126</v>
      </c>
    </row>
    <row r="196" spans="1:12" ht="12.75">
      <c r="A196">
        <v>1569.1</v>
      </c>
      <c r="B196">
        <v>8059</v>
      </c>
      <c r="C196">
        <v>8071.7</v>
      </c>
      <c r="D196">
        <v>8084.4</v>
      </c>
      <c r="E196">
        <v>8097.1</v>
      </c>
      <c r="F196">
        <v>8109.8</v>
      </c>
      <c r="G196">
        <v>8122.5</v>
      </c>
      <c r="H196">
        <v>8135.2</v>
      </c>
      <c r="I196">
        <v>8147.9</v>
      </c>
      <c r="J196">
        <v>8160.6</v>
      </c>
      <c r="K196">
        <v>8173.3</v>
      </c>
      <c r="L196" s="9">
        <f t="shared" si="2"/>
        <v>126</v>
      </c>
    </row>
    <row r="197" spans="1:12" ht="12.75">
      <c r="A197">
        <v>1569.2</v>
      </c>
      <c r="B197">
        <v>8186</v>
      </c>
      <c r="C197">
        <v>8198.8</v>
      </c>
      <c r="D197">
        <v>8211.6</v>
      </c>
      <c r="E197">
        <v>8224.4</v>
      </c>
      <c r="F197">
        <v>8237.2</v>
      </c>
      <c r="G197">
        <v>8250</v>
      </c>
      <c r="H197">
        <v>8262.8</v>
      </c>
      <c r="I197">
        <v>8275.6</v>
      </c>
      <c r="J197">
        <v>8288.4</v>
      </c>
      <c r="K197">
        <v>8301.2</v>
      </c>
      <c r="L197" s="9">
        <f t="shared" si="2"/>
        <v>127</v>
      </c>
    </row>
    <row r="198" spans="1:12" ht="12.75">
      <c r="A198">
        <v>1569.3</v>
      </c>
      <c r="B198">
        <v>8314</v>
      </c>
      <c r="C198">
        <v>8326.9</v>
      </c>
      <c r="D198">
        <v>8339.8</v>
      </c>
      <c r="E198">
        <v>8352.7</v>
      </c>
      <c r="F198">
        <v>8365.6</v>
      </c>
      <c r="G198">
        <v>8378.5</v>
      </c>
      <c r="H198">
        <v>8391.4</v>
      </c>
      <c r="I198">
        <v>8404.3</v>
      </c>
      <c r="J198">
        <v>8417.2</v>
      </c>
      <c r="K198">
        <v>8430.1</v>
      </c>
      <c r="L198" s="9">
        <f t="shared" si="2"/>
        <v>128</v>
      </c>
    </row>
    <row r="199" spans="1:12" ht="12.75">
      <c r="A199">
        <v>1569.4</v>
      </c>
      <c r="B199">
        <v>8443</v>
      </c>
      <c r="C199">
        <v>8455.9</v>
      </c>
      <c r="D199">
        <v>8468.8</v>
      </c>
      <c r="E199">
        <v>8481.7</v>
      </c>
      <c r="F199">
        <v>8494.6</v>
      </c>
      <c r="G199">
        <v>8507.5</v>
      </c>
      <c r="H199">
        <v>8520.4</v>
      </c>
      <c r="I199">
        <v>8533.3</v>
      </c>
      <c r="J199">
        <v>8546.2</v>
      </c>
      <c r="K199">
        <v>8559.1</v>
      </c>
      <c r="L199" s="9">
        <f t="shared" si="2"/>
        <v>129</v>
      </c>
    </row>
    <row r="200" spans="1:12" ht="12.75">
      <c r="A200">
        <v>1569.5</v>
      </c>
      <c r="B200">
        <v>8572</v>
      </c>
      <c r="C200">
        <v>8585.1</v>
      </c>
      <c r="D200">
        <v>8598.2</v>
      </c>
      <c r="E200">
        <v>8611.3</v>
      </c>
      <c r="F200">
        <v>8624.4</v>
      </c>
      <c r="G200">
        <v>8637.5</v>
      </c>
      <c r="H200">
        <v>8650.6</v>
      </c>
      <c r="I200">
        <v>8663.7</v>
      </c>
      <c r="J200">
        <v>8676.8</v>
      </c>
      <c r="K200">
        <v>8689.9</v>
      </c>
      <c r="L200" s="9">
        <f aca="true" t="shared" si="3" ref="L200:L263">B200-B199</f>
        <v>129</v>
      </c>
    </row>
    <row r="201" spans="1:12" ht="12.75">
      <c r="A201">
        <v>1569.6</v>
      </c>
      <c r="B201">
        <v>8703</v>
      </c>
      <c r="C201">
        <v>8716.1</v>
      </c>
      <c r="D201">
        <v>8729.2</v>
      </c>
      <c r="E201">
        <v>8742.3</v>
      </c>
      <c r="F201">
        <v>8755.4</v>
      </c>
      <c r="G201">
        <v>8768.5</v>
      </c>
      <c r="H201">
        <v>8781.6</v>
      </c>
      <c r="I201">
        <v>8794.7</v>
      </c>
      <c r="J201">
        <v>8807.8</v>
      </c>
      <c r="K201">
        <v>8820.9</v>
      </c>
      <c r="L201" s="9">
        <f t="shared" si="3"/>
        <v>131</v>
      </c>
    </row>
    <row r="202" spans="1:12" ht="12.75">
      <c r="A202">
        <v>1569.7</v>
      </c>
      <c r="B202">
        <v>8834</v>
      </c>
      <c r="C202">
        <v>8847.2</v>
      </c>
      <c r="D202">
        <v>8860.4</v>
      </c>
      <c r="E202">
        <v>8873.6</v>
      </c>
      <c r="F202">
        <v>8886.8</v>
      </c>
      <c r="G202">
        <v>8900</v>
      </c>
      <c r="H202">
        <v>8913.2</v>
      </c>
      <c r="I202">
        <v>8926.4</v>
      </c>
      <c r="J202">
        <v>8939.6</v>
      </c>
      <c r="K202">
        <v>8952.8</v>
      </c>
      <c r="L202" s="9">
        <f t="shared" si="3"/>
        <v>131</v>
      </c>
    </row>
    <row r="203" spans="1:12" ht="12.75">
      <c r="A203">
        <v>1569.8</v>
      </c>
      <c r="B203">
        <v>8966</v>
      </c>
      <c r="C203">
        <v>8979.3</v>
      </c>
      <c r="D203">
        <v>8992.6</v>
      </c>
      <c r="E203">
        <v>9005.9</v>
      </c>
      <c r="F203">
        <v>9019.2</v>
      </c>
      <c r="G203">
        <v>9032.5</v>
      </c>
      <c r="H203">
        <v>9045.8</v>
      </c>
      <c r="I203">
        <v>9059.1</v>
      </c>
      <c r="J203">
        <v>9072.4</v>
      </c>
      <c r="K203">
        <v>9085.7</v>
      </c>
      <c r="L203" s="9">
        <f t="shared" si="3"/>
        <v>132</v>
      </c>
    </row>
    <row r="204" spans="1:12" ht="12.75">
      <c r="A204">
        <v>1569.9</v>
      </c>
      <c r="B204">
        <v>9099</v>
      </c>
      <c r="C204">
        <v>9112.4</v>
      </c>
      <c r="D204">
        <v>9125.8</v>
      </c>
      <c r="E204">
        <v>9139.2</v>
      </c>
      <c r="F204">
        <v>9152.6</v>
      </c>
      <c r="G204">
        <v>9166</v>
      </c>
      <c r="H204">
        <v>9179.4</v>
      </c>
      <c r="I204">
        <v>9192.8</v>
      </c>
      <c r="J204">
        <v>9206.2</v>
      </c>
      <c r="K204">
        <v>9219.6</v>
      </c>
      <c r="L204" s="9">
        <f t="shared" si="3"/>
        <v>133</v>
      </c>
    </row>
    <row r="205" spans="1:12" ht="12.75">
      <c r="A205">
        <v>1570</v>
      </c>
      <c r="B205">
        <v>9233</v>
      </c>
      <c r="C205">
        <v>9246.4</v>
      </c>
      <c r="D205">
        <v>9259.8</v>
      </c>
      <c r="E205">
        <v>9273.2</v>
      </c>
      <c r="F205">
        <v>9286.6</v>
      </c>
      <c r="G205">
        <v>9300</v>
      </c>
      <c r="H205">
        <v>9313.4</v>
      </c>
      <c r="I205">
        <v>9326.8</v>
      </c>
      <c r="J205">
        <v>9340.2</v>
      </c>
      <c r="K205">
        <v>9353.6</v>
      </c>
      <c r="L205" s="9">
        <f t="shared" si="3"/>
        <v>134</v>
      </c>
    </row>
    <row r="206" spans="1:12" ht="12.75">
      <c r="A206">
        <v>1570.1</v>
      </c>
      <c r="B206">
        <v>9367</v>
      </c>
      <c r="C206">
        <v>9380.6</v>
      </c>
      <c r="D206">
        <v>9394.2</v>
      </c>
      <c r="E206">
        <v>9407.8</v>
      </c>
      <c r="F206">
        <v>9421.4</v>
      </c>
      <c r="G206">
        <v>9435</v>
      </c>
      <c r="H206">
        <v>9448.6</v>
      </c>
      <c r="I206">
        <v>9462.2</v>
      </c>
      <c r="J206">
        <v>9475.8</v>
      </c>
      <c r="K206">
        <v>9489.4</v>
      </c>
      <c r="L206" s="9">
        <f t="shared" si="3"/>
        <v>134</v>
      </c>
    </row>
    <row r="207" spans="1:12" ht="12.75">
      <c r="A207">
        <v>1570.2</v>
      </c>
      <c r="B207">
        <v>9503</v>
      </c>
      <c r="C207">
        <v>9516.6</v>
      </c>
      <c r="D207">
        <v>9530.2</v>
      </c>
      <c r="E207">
        <v>9543.8</v>
      </c>
      <c r="F207">
        <v>9557.4</v>
      </c>
      <c r="G207">
        <v>9571</v>
      </c>
      <c r="H207">
        <v>9584.6</v>
      </c>
      <c r="I207">
        <v>9598.2</v>
      </c>
      <c r="J207">
        <v>9611.8</v>
      </c>
      <c r="K207">
        <v>9625.4</v>
      </c>
      <c r="L207" s="9">
        <f t="shared" si="3"/>
        <v>136</v>
      </c>
    </row>
    <row r="208" spans="1:12" ht="12.75">
      <c r="A208">
        <v>1570.3</v>
      </c>
      <c r="B208">
        <v>9639</v>
      </c>
      <c r="C208">
        <v>9652.7</v>
      </c>
      <c r="D208">
        <v>9666.4</v>
      </c>
      <c r="E208">
        <v>9680.1</v>
      </c>
      <c r="F208">
        <v>9693.8</v>
      </c>
      <c r="G208">
        <v>9707.5</v>
      </c>
      <c r="H208">
        <v>9721.2</v>
      </c>
      <c r="I208">
        <v>9734.9</v>
      </c>
      <c r="J208">
        <v>9748.6</v>
      </c>
      <c r="K208">
        <v>9762.3</v>
      </c>
      <c r="L208" s="9">
        <f t="shared" si="3"/>
        <v>136</v>
      </c>
    </row>
    <row r="209" spans="1:12" ht="12.75">
      <c r="A209">
        <v>1570.4</v>
      </c>
      <c r="B209">
        <v>9776</v>
      </c>
      <c r="C209">
        <v>9789.9</v>
      </c>
      <c r="D209">
        <v>9803.8</v>
      </c>
      <c r="E209">
        <v>9817.7</v>
      </c>
      <c r="F209">
        <v>9831.6</v>
      </c>
      <c r="G209">
        <v>9845.5</v>
      </c>
      <c r="H209">
        <v>9859.4</v>
      </c>
      <c r="I209">
        <v>9873.3</v>
      </c>
      <c r="J209">
        <v>9887.2</v>
      </c>
      <c r="K209">
        <v>9901.1</v>
      </c>
      <c r="L209" s="9">
        <f t="shared" si="3"/>
        <v>137</v>
      </c>
    </row>
    <row r="210" spans="1:12" ht="12.75">
      <c r="A210">
        <v>1570.5</v>
      </c>
      <c r="B210">
        <v>9915</v>
      </c>
      <c r="C210">
        <v>9928.9</v>
      </c>
      <c r="D210">
        <v>9942.8</v>
      </c>
      <c r="E210">
        <v>9956.7</v>
      </c>
      <c r="F210">
        <v>9970.6</v>
      </c>
      <c r="G210">
        <v>9984.5</v>
      </c>
      <c r="H210">
        <v>9998.4</v>
      </c>
      <c r="I210">
        <v>10012.3</v>
      </c>
      <c r="J210">
        <v>10026.2</v>
      </c>
      <c r="K210">
        <v>10040.1</v>
      </c>
      <c r="L210" s="9">
        <f t="shared" si="3"/>
        <v>139</v>
      </c>
    </row>
    <row r="211" spans="1:12" ht="12.75">
      <c r="A211">
        <v>1570.6</v>
      </c>
      <c r="B211">
        <v>10054</v>
      </c>
      <c r="C211">
        <v>10068</v>
      </c>
      <c r="D211">
        <v>10082</v>
      </c>
      <c r="E211">
        <v>10096</v>
      </c>
      <c r="F211">
        <v>10110</v>
      </c>
      <c r="G211">
        <v>10124</v>
      </c>
      <c r="H211">
        <v>10138</v>
      </c>
      <c r="I211">
        <v>10152</v>
      </c>
      <c r="J211">
        <v>10166</v>
      </c>
      <c r="K211">
        <v>10180</v>
      </c>
      <c r="L211" s="9">
        <f t="shared" si="3"/>
        <v>139</v>
      </c>
    </row>
    <row r="212" spans="1:12" ht="12.75">
      <c r="A212">
        <v>1570.7</v>
      </c>
      <c r="B212">
        <v>10194</v>
      </c>
      <c r="C212">
        <v>10208.1</v>
      </c>
      <c r="D212">
        <v>10222.2</v>
      </c>
      <c r="E212">
        <v>10236.3</v>
      </c>
      <c r="F212">
        <v>10250.4</v>
      </c>
      <c r="G212">
        <v>10264.5</v>
      </c>
      <c r="H212">
        <v>10278.6</v>
      </c>
      <c r="I212">
        <v>10292.7</v>
      </c>
      <c r="J212">
        <v>10306.8</v>
      </c>
      <c r="K212">
        <v>10320.9</v>
      </c>
      <c r="L212" s="9">
        <f t="shared" si="3"/>
        <v>140</v>
      </c>
    </row>
    <row r="213" spans="1:12" ht="12.75">
      <c r="A213">
        <v>1570.8</v>
      </c>
      <c r="B213">
        <v>10335</v>
      </c>
      <c r="C213">
        <v>10349.2</v>
      </c>
      <c r="D213">
        <v>10363.4</v>
      </c>
      <c r="E213">
        <v>10377.6</v>
      </c>
      <c r="F213">
        <v>10391.8</v>
      </c>
      <c r="G213">
        <v>10406</v>
      </c>
      <c r="H213">
        <v>10420.2</v>
      </c>
      <c r="I213">
        <v>10434.4</v>
      </c>
      <c r="J213">
        <v>10448.6</v>
      </c>
      <c r="K213">
        <v>10462.8</v>
      </c>
      <c r="L213" s="9">
        <f t="shared" si="3"/>
        <v>141</v>
      </c>
    </row>
    <row r="214" spans="1:12" ht="12.75">
      <c r="A214">
        <v>1570.9</v>
      </c>
      <c r="B214">
        <v>10477</v>
      </c>
      <c r="C214">
        <v>10491.2</v>
      </c>
      <c r="D214">
        <v>10505.4</v>
      </c>
      <c r="E214">
        <v>10519.6</v>
      </c>
      <c r="F214">
        <v>10533.8</v>
      </c>
      <c r="G214">
        <v>10548</v>
      </c>
      <c r="H214">
        <v>10562.2</v>
      </c>
      <c r="I214">
        <v>10576.4</v>
      </c>
      <c r="J214">
        <v>10590.6</v>
      </c>
      <c r="K214">
        <v>10604.8</v>
      </c>
      <c r="L214" s="9">
        <f t="shared" si="3"/>
        <v>142</v>
      </c>
    </row>
    <row r="215" spans="1:12" ht="12.75">
      <c r="A215">
        <v>1571</v>
      </c>
      <c r="B215">
        <v>10619</v>
      </c>
      <c r="C215">
        <v>10633.4</v>
      </c>
      <c r="D215">
        <v>10647.8</v>
      </c>
      <c r="E215">
        <v>10662.2</v>
      </c>
      <c r="F215">
        <v>10676.6</v>
      </c>
      <c r="G215">
        <v>10691</v>
      </c>
      <c r="H215">
        <v>10705.4</v>
      </c>
      <c r="I215">
        <v>10719.8</v>
      </c>
      <c r="J215">
        <v>10734.2</v>
      </c>
      <c r="K215">
        <v>10748.6</v>
      </c>
      <c r="L215" s="9">
        <f t="shared" si="3"/>
        <v>142</v>
      </c>
    </row>
    <row r="216" spans="1:12" ht="12.75">
      <c r="A216">
        <f>A215+0.01</f>
        <v>1571.01</v>
      </c>
      <c r="B216">
        <v>10633.4</v>
      </c>
      <c r="L216" s="9">
        <f t="shared" si="3"/>
        <v>14.399999999999636</v>
      </c>
    </row>
    <row r="217" spans="1:12" ht="12.75">
      <c r="A217">
        <f aca="true" t="shared" si="4" ref="A217:A280">A216+0.01</f>
        <v>1571.02</v>
      </c>
      <c r="B217">
        <v>10647.8</v>
      </c>
      <c r="L217" s="9">
        <f t="shared" si="3"/>
        <v>14.399999999999636</v>
      </c>
    </row>
    <row r="218" spans="1:12" ht="12.75">
      <c r="A218">
        <f t="shared" si="4"/>
        <v>1571.03</v>
      </c>
      <c r="B218">
        <v>10662.2</v>
      </c>
      <c r="L218" s="9">
        <f t="shared" si="3"/>
        <v>14.400000000001455</v>
      </c>
    </row>
    <row r="219" spans="1:12" ht="12.75">
      <c r="A219">
        <f t="shared" si="4"/>
        <v>1571.04</v>
      </c>
      <c r="B219">
        <v>10676.6</v>
      </c>
      <c r="L219" s="9">
        <f t="shared" si="3"/>
        <v>14.399999999999636</v>
      </c>
    </row>
    <row r="220" spans="1:12" ht="12.75">
      <c r="A220">
        <f t="shared" si="4"/>
        <v>1571.05</v>
      </c>
      <c r="B220">
        <v>10691</v>
      </c>
      <c r="L220" s="9">
        <f t="shared" si="3"/>
        <v>14.399999999999636</v>
      </c>
    </row>
    <row r="221" spans="1:12" ht="12.75">
      <c r="A221">
        <f t="shared" si="4"/>
        <v>1571.06</v>
      </c>
      <c r="B221">
        <v>10705.4</v>
      </c>
      <c r="L221" s="9">
        <f t="shared" si="3"/>
        <v>14.399999999999636</v>
      </c>
    </row>
    <row r="222" spans="1:12" ht="12.75">
      <c r="A222">
        <f t="shared" si="4"/>
        <v>1571.07</v>
      </c>
      <c r="B222">
        <v>10719.8</v>
      </c>
      <c r="L222" s="9">
        <f t="shared" si="3"/>
        <v>14.399999999999636</v>
      </c>
    </row>
    <row r="223" spans="1:12" ht="12.75">
      <c r="A223">
        <f t="shared" si="4"/>
        <v>1571.08</v>
      </c>
      <c r="B223">
        <v>10734.2</v>
      </c>
      <c r="L223" s="9">
        <f t="shared" si="3"/>
        <v>14.400000000001455</v>
      </c>
    </row>
    <row r="224" spans="1:12" ht="12.75">
      <c r="A224">
        <f t="shared" si="4"/>
        <v>1571.09</v>
      </c>
      <c r="B224">
        <v>10748.6</v>
      </c>
      <c r="L224" s="9">
        <f t="shared" si="3"/>
        <v>14.399999999999636</v>
      </c>
    </row>
    <row r="225" spans="1:12" ht="12.75">
      <c r="A225">
        <f t="shared" si="4"/>
        <v>1571.1</v>
      </c>
      <c r="B225">
        <v>10763</v>
      </c>
      <c r="C225">
        <v>10777.4</v>
      </c>
      <c r="D225">
        <v>10791.8</v>
      </c>
      <c r="E225">
        <v>10806.2</v>
      </c>
      <c r="F225">
        <v>10820.6</v>
      </c>
      <c r="G225">
        <v>10835</v>
      </c>
      <c r="H225">
        <v>10849.4</v>
      </c>
      <c r="I225">
        <v>10863.8</v>
      </c>
      <c r="J225">
        <v>10878.2</v>
      </c>
      <c r="K225">
        <v>10892.6</v>
      </c>
      <c r="L225" s="9">
        <f t="shared" si="3"/>
        <v>14.399999999999636</v>
      </c>
    </row>
    <row r="226" spans="1:12" ht="12.75">
      <c r="A226">
        <f t="shared" si="4"/>
        <v>1571.11</v>
      </c>
      <c r="B226">
        <v>10777.4</v>
      </c>
      <c r="L226" s="9">
        <f t="shared" si="3"/>
        <v>14.399999999999636</v>
      </c>
    </row>
    <row r="227" spans="1:12" ht="12.75">
      <c r="A227">
        <f t="shared" si="4"/>
        <v>1571.12</v>
      </c>
      <c r="B227">
        <v>10791.8</v>
      </c>
      <c r="L227" s="9">
        <f t="shared" si="3"/>
        <v>14.399999999999636</v>
      </c>
    </row>
    <row r="228" spans="1:12" ht="12.75">
      <c r="A228">
        <f t="shared" si="4"/>
        <v>1571.1299999999999</v>
      </c>
      <c r="B228">
        <v>10806.2</v>
      </c>
      <c r="L228" s="9">
        <f t="shared" si="3"/>
        <v>14.400000000001455</v>
      </c>
    </row>
    <row r="229" spans="1:12" ht="12.75">
      <c r="A229">
        <f t="shared" si="4"/>
        <v>1571.1399999999999</v>
      </c>
      <c r="B229">
        <v>10820.6</v>
      </c>
      <c r="L229" s="9">
        <f t="shared" si="3"/>
        <v>14.399999999999636</v>
      </c>
    </row>
    <row r="230" spans="1:12" ht="12.75">
      <c r="A230">
        <f t="shared" si="4"/>
        <v>1571.1499999999999</v>
      </c>
      <c r="B230">
        <v>10835</v>
      </c>
      <c r="L230" s="9">
        <f t="shared" si="3"/>
        <v>14.399999999999636</v>
      </c>
    </row>
    <row r="231" spans="1:12" ht="12.75">
      <c r="A231">
        <f t="shared" si="4"/>
        <v>1571.1599999999999</v>
      </c>
      <c r="B231">
        <v>10849.4</v>
      </c>
      <c r="L231" s="9">
        <f t="shared" si="3"/>
        <v>14.399999999999636</v>
      </c>
    </row>
    <row r="232" spans="1:12" ht="12.75">
      <c r="A232">
        <f t="shared" si="4"/>
        <v>1571.1699999999998</v>
      </c>
      <c r="B232">
        <v>10863.8</v>
      </c>
      <c r="L232" s="9">
        <f t="shared" si="3"/>
        <v>14.399999999999636</v>
      </c>
    </row>
    <row r="233" spans="1:12" ht="12.75">
      <c r="A233">
        <f t="shared" si="4"/>
        <v>1571.1799999999998</v>
      </c>
      <c r="B233">
        <v>10878.2</v>
      </c>
      <c r="L233" s="9">
        <f t="shared" si="3"/>
        <v>14.400000000001455</v>
      </c>
    </row>
    <row r="234" spans="1:12" ht="12.75">
      <c r="A234">
        <f t="shared" si="4"/>
        <v>1571.1899999999998</v>
      </c>
      <c r="B234">
        <v>10892.6</v>
      </c>
      <c r="L234" s="9">
        <f t="shared" si="3"/>
        <v>14.399999999999636</v>
      </c>
    </row>
    <row r="235" spans="1:12" ht="12.75">
      <c r="A235">
        <f t="shared" si="4"/>
        <v>1571.1999999999998</v>
      </c>
      <c r="B235">
        <v>10907</v>
      </c>
      <c r="C235">
        <v>10921.6</v>
      </c>
      <c r="D235">
        <v>10936.2</v>
      </c>
      <c r="E235">
        <v>10950.8</v>
      </c>
      <c r="F235">
        <v>10965.4</v>
      </c>
      <c r="G235">
        <v>10980</v>
      </c>
      <c r="H235">
        <v>10994.6</v>
      </c>
      <c r="I235">
        <v>11009.2</v>
      </c>
      <c r="J235">
        <v>11023.8</v>
      </c>
      <c r="K235">
        <v>11038.4</v>
      </c>
      <c r="L235" s="9">
        <f t="shared" si="3"/>
        <v>14.399999999999636</v>
      </c>
    </row>
    <row r="236" spans="1:12" ht="12.75">
      <c r="A236">
        <f t="shared" si="4"/>
        <v>1571.2099999999998</v>
      </c>
      <c r="B236">
        <v>10921.6</v>
      </c>
      <c r="L236" s="9">
        <f t="shared" si="3"/>
        <v>14.600000000000364</v>
      </c>
    </row>
    <row r="237" spans="1:12" ht="12.75">
      <c r="A237">
        <f t="shared" si="4"/>
        <v>1571.2199999999998</v>
      </c>
      <c r="B237">
        <v>10936.2</v>
      </c>
      <c r="L237" s="9">
        <f t="shared" si="3"/>
        <v>14.600000000000364</v>
      </c>
    </row>
    <row r="238" spans="1:12" ht="12.75">
      <c r="A238">
        <f t="shared" si="4"/>
        <v>1571.2299999999998</v>
      </c>
      <c r="B238">
        <v>10950.8</v>
      </c>
      <c r="L238" s="9">
        <f t="shared" si="3"/>
        <v>14.599999999998545</v>
      </c>
    </row>
    <row r="239" spans="1:12" ht="12.75">
      <c r="A239">
        <f t="shared" si="4"/>
        <v>1571.2399999999998</v>
      </c>
      <c r="B239">
        <v>10965.4</v>
      </c>
      <c r="L239" s="9">
        <f t="shared" si="3"/>
        <v>14.600000000000364</v>
      </c>
    </row>
    <row r="240" spans="1:12" ht="12.75">
      <c r="A240">
        <f t="shared" si="4"/>
        <v>1571.2499999999998</v>
      </c>
      <c r="B240">
        <v>10980</v>
      </c>
      <c r="L240" s="9">
        <f t="shared" si="3"/>
        <v>14.600000000000364</v>
      </c>
    </row>
    <row r="241" spans="1:12" ht="12.75">
      <c r="A241">
        <f t="shared" si="4"/>
        <v>1571.2599999999998</v>
      </c>
      <c r="B241">
        <v>10994.6</v>
      </c>
      <c r="L241" s="9">
        <f t="shared" si="3"/>
        <v>14.600000000000364</v>
      </c>
    </row>
    <row r="242" spans="1:12" ht="12.75">
      <c r="A242">
        <f t="shared" si="4"/>
        <v>1571.2699999999998</v>
      </c>
      <c r="B242">
        <v>11009.2</v>
      </c>
      <c r="L242" s="9">
        <f t="shared" si="3"/>
        <v>14.600000000000364</v>
      </c>
    </row>
    <row r="243" spans="1:12" ht="12.75">
      <c r="A243">
        <f t="shared" si="4"/>
        <v>1571.2799999999997</v>
      </c>
      <c r="B243">
        <v>11023.8</v>
      </c>
      <c r="L243" s="9">
        <f t="shared" si="3"/>
        <v>14.599999999998545</v>
      </c>
    </row>
    <row r="244" spans="1:12" ht="12.75">
      <c r="A244">
        <f t="shared" si="4"/>
        <v>1571.2899999999997</v>
      </c>
      <c r="B244">
        <v>11038.4</v>
      </c>
      <c r="L244" s="9">
        <f t="shared" si="3"/>
        <v>14.600000000000364</v>
      </c>
    </row>
    <row r="245" spans="1:12" ht="12.75">
      <c r="A245">
        <f t="shared" si="4"/>
        <v>1571.2999999999997</v>
      </c>
      <c r="B245">
        <v>11053</v>
      </c>
      <c r="C245">
        <v>11067.6</v>
      </c>
      <c r="D245">
        <v>11082.2</v>
      </c>
      <c r="E245">
        <v>11096.8</v>
      </c>
      <c r="F245">
        <v>11111.4</v>
      </c>
      <c r="G245">
        <v>11126</v>
      </c>
      <c r="H245">
        <v>11140.6</v>
      </c>
      <c r="I245">
        <v>11155.2</v>
      </c>
      <c r="J245">
        <v>11169.8</v>
      </c>
      <c r="K245">
        <v>11184.4</v>
      </c>
      <c r="L245" s="9">
        <f t="shared" si="3"/>
        <v>14.600000000000364</v>
      </c>
    </row>
    <row r="246" spans="1:12" ht="12.75">
      <c r="A246">
        <f t="shared" si="4"/>
        <v>1571.3099999999997</v>
      </c>
      <c r="B246">
        <v>11067.6</v>
      </c>
      <c r="L246" s="9">
        <f t="shared" si="3"/>
        <v>14.600000000000364</v>
      </c>
    </row>
    <row r="247" spans="1:12" ht="12.75">
      <c r="A247">
        <f t="shared" si="4"/>
        <v>1571.3199999999997</v>
      </c>
      <c r="B247">
        <v>11082.2</v>
      </c>
      <c r="L247" s="9">
        <f t="shared" si="3"/>
        <v>14.600000000000364</v>
      </c>
    </row>
    <row r="248" spans="1:12" ht="12.75">
      <c r="A248">
        <f t="shared" si="4"/>
        <v>1571.3299999999997</v>
      </c>
      <c r="B248">
        <v>11096.8</v>
      </c>
      <c r="L248" s="9">
        <f t="shared" si="3"/>
        <v>14.599999999998545</v>
      </c>
    </row>
    <row r="249" spans="1:12" ht="12.75">
      <c r="A249">
        <f t="shared" si="4"/>
        <v>1571.3399999999997</v>
      </c>
      <c r="B249">
        <v>11111.4</v>
      </c>
      <c r="L249" s="9">
        <f t="shared" si="3"/>
        <v>14.600000000000364</v>
      </c>
    </row>
    <row r="250" spans="1:12" ht="12.75">
      <c r="A250">
        <f t="shared" si="4"/>
        <v>1571.3499999999997</v>
      </c>
      <c r="B250">
        <v>11126</v>
      </c>
      <c r="L250" s="9">
        <f t="shared" si="3"/>
        <v>14.600000000000364</v>
      </c>
    </row>
    <row r="251" spans="1:12" ht="12.75">
      <c r="A251">
        <f t="shared" si="4"/>
        <v>1571.3599999999997</v>
      </c>
      <c r="B251">
        <v>11140.6</v>
      </c>
      <c r="L251" s="9">
        <f t="shared" si="3"/>
        <v>14.600000000000364</v>
      </c>
    </row>
    <row r="252" spans="1:12" ht="12.75">
      <c r="A252">
        <f t="shared" si="4"/>
        <v>1571.3699999999997</v>
      </c>
      <c r="B252">
        <v>11155.2</v>
      </c>
      <c r="L252" s="9">
        <f t="shared" si="3"/>
        <v>14.600000000000364</v>
      </c>
    </row>
    <row r="253" spans="1:12" ht="12.75">
      <c r="A253">
        <f t="shared" si="4"/>
        <v>1571.3799999999997</v>
      </c>
      <c r="B253">
        <v>11169.8</v>
      </c>
      <c r="L253" s="9">
        <f t="shared" si="3"/>
        <v>14.599999999998545</v>
      </c>
    </row>
    <row r="254" spans="1:12" ht="12.75">
      <c r="A254">
        <f t="shared" si="4"/>
        <v>1571.3899999999996</v>
      </c>
      <c r="B254">
        <v>11184.4</v>
      </c>
      <c r="L254" s="9">
        <f t="shared" si="3"/>
        <v>14.600000000000364</v>
      </c>
    </row>
    <row r="255" spans="1:12" ht="12.75">
      <c r="A255">
        <f t="shared" si="4"/>
        <v>1571.3999999999996</v>
      </c>
      <c r="B255">
        <v>11199</v>
      </c>
      <c r="C255">
        <v>11213.8</v>
      </c>
      <c r="D255">
        <v>11228.6</v>
      </c>
      <c r="E255">
        <v>11243.4</v>
      </c>
      <c r="F255">
        <v>11258.2</v>
      </c>
      <c r="G255">
        <v>11273</v>
      </c>
      <c r="H255">
        <v>11287.8</v>
      </c>
      <c r="I255">
        <v>11302.6</v>
      </c>
      <c r="J255">
        <v>11317.4</v>
      </c>
      <c r="K255">
        <v>11332.2</v>
      </c>
      <c r="L255" s="9">
        <f t="shared" si="3"/>
        <v>14.600000000000364</v>
      </c>
    </row>
    <row r="256" spans="1:12" ht="12.75">
      <c r="A256">
        <f t="shared" si="4"/>
        <v>1571.4099999999996</v>
      </c>
      <c r="B256">
        <v>11213.8</v>
      </c>
      <c r="L256" s="9">
        <f t="shared" si="3"/>
        <v>14.799999999999272</v>
      </c>
    </row>
    <row r="257" spans="1:12" ht="12.75">
      <c r="A257">
        <f t="shared" si="4"/>
        <v>1571.4199999999996</v>
      </c>
      <c r="B257">
        <v>11228.6</v>
      </c>
      <c r="L257" s="9">
        <f t="shared" si="3"/>
        <v>14.800000000001091</v>
      </c>
    </row>
    <row r="258" spans="1:12" ht="12.75">
      <c r="A258">
        <f t="shared" si="4"/>
        <v>1571.4299999999996</v>
      </c>
      <c r="B258">
        <v>11243.4</v>
      </c>
      <c r="L258" s="9">
        <f t="shared" si="3"/>
        <v>14.799999999999272</v>
      </c>
    </row>
    <row r="259" spans="1:12" ht="12.75">
      <c r="A259">
        <f t="shared" si="4"/>
        <v>1571.4399999999996</v>
      </c>
      <c r="B259">
        <v>11258.2</v>
      </c>
      <c r="L259" s="9">
        <f t="shared" si="3"/>
        <v>14.800000000001091</v>
      </c>
    </row>
    <row r="260" spans="1:12" ht="12.75">
      <c r="A260">
        <f t="shared" si="4"/>
        <v>1571.4499999999996</v>
      </c>
      <c r="B260">
        <v>11273</v>
      </c>
      <c r="L260" s="9">
        <f t="shared" si="3"/>
        <v>14.799999999999272</v>
      </c>
    </row>
    <row r="261" spans="1:12" ht="12.75">
      <c r="A261">
        <f t="shared" si="4"/>
        <v>1571.4599999999996</v>
      </c>
      <c r="B261">
        <v>11287.8</v>
      </c>
      <c r="L261" s="9">
        <f t="shared" si="3"/>
        <v>14.799999999999272</v>
      </c>
    </row>
    <row r="262" spans="1:12" ht="12.75">
      <c r="A262">
        <f t="shared" si="4"/>
        <v>1571.4699999999996</v>
      </c>
      <c r="B262">
        <v>11302.6</v>
      </c>
      <c r="L262" s="9">
        <f t="shared" si="3"/>
        <v>14.800000000001091</v>
      </c>
    </row>
    <row r="263" spans="1:12" ht="12.75">
      <c r="A263">
        <f t="shared" si="4"/>
        <v>1571.4799999999996</v>
      </c>
      <c r="B263">
        <v>11317.4</v>
      </c>
      <c r="L263" s="9">
        <f t="shared" si="3"/>
        <v>14.799999999999272</v>
      </c>
    </row>
    <row r="264" spans="1:12" ht="12.75">
      <c r="A264">
        <f t="shared" si="4"/>
        <v>1571.4899999999996</v>
      </c>
      <c r="B264">
        <v>11332.2</v>
      </c>
      <c r="L264" s="9">
        <f aca="true" t="shared" si="5" ref="L264:L327">B264-B263</f>
        <v>14.800000000001091</v>
      </c>
    </row>
    <row r="265" spans="1:12" ht="12.75">
      <c r="A265">
        <f t="shared" si="4"/>
        <v>1571.4999999999995</v>
      </c>
      <c r="B265">
        <v>11347</v>
      </c>
      <c r="C265">
        <v>11361.8</v>
      </c>
      <c r="D265">
        <v>11376.6</v>
      </c>
      <c r="E265">
        <v>11391.4</v>
      </c>
      <c r="F265">
        <v>11406.2</v>
      </c>
      <c r="G265">
        <v>11421</v>
      </c>
      <c r="H265">
        <v>11435.8</v>
      </c>
      <c r="I265">
        <v>11450.6</v>
      </c>
      <c r="J265">
        <v>11465.4</v>
      </c>
      <c r="K265">
        <v>11480.2</v>
      </c>
      <c r="L265" s="9">
        <f t="shared" si="5"/>
        <v>14.799999999999272</v>
      </c>
    </row>
    <row r="266" spans="1:12" ht="12.75">
      <c r="A266">
        <f t="shared" si="4"/>
        <v>1571.5099999999995</v>
      </c>
      <c r="B266">
        <v>11361.8</v>
      </c>
      <c r="L266" s="9">
        <f t="shared" si="5"/>
        <v>14.799999999999272</v>
      </c>
    </row>
    <row r="267" spans="1:12" ht="12.75">
      <c r="A267">
        <f t="shared" si="4"/>
        <v>1571.5199999999995</v>
      </c>
      <c r="B267">
        <v>11376.6</v>
      </c>
      <c r="L267" s="9">
        <f t="shared" si="5"/>
        <v>14.800000000001091</v>
      </c>
    </row>
    <row r="268" spans="1:12" ht="12.75">
      <c r="A268">
        <f t="shared" si="4"/>
        <v>1571.5299999999995</v>
      </c>
      <c r="B268">
        <v>11391.4</v>
      </c>
      <c r="L268" s="9">
        <f t="shared" si="5"/>
        <v>14.799999999999272</v>
      </c>
    </row>
    <row r="269" spans="1:12" ht="12.75">
      <c r="A269">
        <f t="shared" si="4"/>
        <v>1571.5399999999995</v>
      </c>
      <c r="B269">
        <v>11406.2</v>
      </c>
      <c r="L269" s="9">
        <f t="shared" si="5"/>
        <v>14.800000000001091</v>
      </c>
    </row>
    <row r="270" spans="1:12" ht="12.75">
      <c r="A270">
        <f t="shared" si="4"/>
        <v>1571.5499999999995</v>
      </c>
      <c r="B270">
        <v>11421</v>
      </c>
      <c r="L270" s="9">
        <f t="shared" si="5"/>
        <v>14.799999999999272</v>
      </c>
    </row>
    <row r="271" spans="1:12" ht="12.75">
      <c r="A271">
        <f t="shared" si="4"/>
        <v>1571.5599999999995</v>
      </c>
      <c r="B271">
        <v>11435.8</v>
      </c>
      <c r="L271" s="9">
        <f t="shared" si="5"/>
        <v>14.799999999999272</v>
      </c>
    </row>
    <row r="272" spans="1:12" ht="12.75">
      <c r="A272">
        <f t="shared" si="4"/>
        <v>1571.5699999999995</v>
      </c>
      <c r="B272">
        <v>11450.6</v>
      </c>
      <c r="L272" s="9">
        <f t="shared" si="5"/>
        <v>14.800000000001091</v>
      </c>
    </row>
    <row r="273" spans="1:12" ht="12.75">
      <c r="A273">
        <f t="shared" si="4"/>
        <v>1571.5799999999995</v>
      </c>
      <c r="B273">
        <v>11465.4</v>
      </c>
      <c r="L273" s="9">
        <f t="shared" si="5"/>
        <v>14.799999999999272</v>
      </c>
    </row>
    <row r="274" spans="1:12" ht="12.75">
      <c r="A274">
        <f t="shared" si="4"/>
        <v>1571.5899999999995</v>
      </c>
      <c r="B274">
        <v>11480.2</v>
      </c>
      <c r="L274" s="9">
        <f t="shared" si="5"/>
        <v>14.800000000001091</v>
      </c>
    </row>
    <row r="275" spans="1:12" ht="12.75">
      <c r="A275">
        <f t="shared" si="4"/>
        <v>1571.5999999999995</v>
      </c>
      <c r="B275">
        <v>11495</v>
      </c>
      <c r="C275">
        <v>11509.9</v>
      </c>
      <c r="D275">
        <v>11524.8</v>
      </c>
      <c r="E275">
        <v>11539.7</v>
      </c>
      <c r="F275">
        <v>11554.6</v>
      </c>
      <c r="G275">
        <v>11569.5</v>
      </c>
      <c r="H275">
        <v>11584.4</v>
      </c>
      <c r="I275">
        <v>11599.3</v>
      </c>
      <c r="J275">
        <v>11614.2</v>
      </c>
      <c r="K275">
        <v>11629.1</v>
      </c>
      <c r="L275" s="9">
        <f t="shared" si="5"/>
        <v>14.799999999999272</v>
      </c>
    </row>
    <row r="276" spans="1:12" ht="12.75">
      <c r="A276">
        <f t="shared" si="4"/>
        <v>1571.6099999999994</v>
      </c>
      <c r="B276">
        <v>11509.9</v>
      </c>
      <c r="L276" s="9">
        <f t="shared" si="5"/>
        <v>14.899999999999636</v>
      </c>
    </row>
    <row r="277" spans="1:12" ht="12.75">
      <c r="A277">
        <f t="shared" si="4"/>
        <v>1571.6199999999994</v>
      </c>
      <c r="B277">
        <v>11524.8</v>
      </c>
      <c r="L277" s="9">
        <f t="shared" si="5"/>
        <v>14.899999999999636</v>
      </c>
    </row>
    <row r="278" spans="1:12" ht="12.75">
      <c r="A278">
        <f t="shared" si="4"/>
        <v>1571.6299999999994</v>
      </c>
      <c r="B278">
        <v>11539.7</v>
      </c>
      <c r="L278" s="9">
        <f t="shared" si="5"/>
        <v>14.900000000001455</v>
      </c>
    </row>
    <row r="279" spans="1:12" ht="12.75">
      <c r="A279">
        <f t="shared" si="4"/>
        <v>1571.6399999999994</v>
      </c>
      <c r="B279">
        <v>11554.6</v>
      </c>
      <c r="L279" s="9">
        <f t="shared" si="5"/>
        <v>14.899999999999636</v>
      </c>
    </row>
    <row r="280" spans="1:12" ht="12.75">
      <c r="A280">
        <f t="shared" si="4"/>
        <v>1571.6499999999994</v>
      </c>
      <c r="B280">
        <v>11569.5</v>
      </c>
      <c r="L280" s="9">
        <f t="shared" si="5"/>
        <v>14.899999999999636</v>
      </c>
    </row>
    <row r="281" spans="1:12" ht="12.75">
      <c r="A281">
        <f aca="true" t="shared" si="6" ref="A281:A344">A280+0.01</f>
        <v>1571.6599999999994</v>
      </c>
      <c r="B281">
        <v>11584.4</v>
      </c>
      <c r="L281" s="9">
        <f t="shared" si="5"/>
        <v>14.899999999999636</v>
      </c>
    </row>
    <row r="282" spans="1:12" ht="12.75">
      <c r="A282">
        <f t="shared" si="6"/>
        <v>1571.6699999999994</v>
      </c>
      <c r="B282">
        <v>11599.3</v>
      </c>
      <c r="L282" s="9">
        <f t="shared" si="5"/>
        <v>14.899999999999636</v>
      </c>
    </row>
    <row r="283" spans="1:12" ht="12.75">
      <c r="A283">
        <f t="shared" si="6"/>
        <v>1571.6799999999994</v>
      </c>
      <c r="B283">
        <v>11614.2</v>
      </c>
      <c r="L283" s="9">
        <f t="shared" si="5"/>
        <v>14.900000000001455</v>
      </c>
    </row>
    <row r="284" spans="1:12" ht="12.75">
      <c r="A284">
        <f t="shared" si="6"/>
        <v>1571.6899999999994</v>
      </c>
      <c r="B284">
        <v>11629.1</v>
      </c>
      <c r="L284" s="9">
        <f t="shared" si="5"/>
        <v>14.899999999999636</v>
      </c>
    </row>
    <row r="285" spans="1:12" ht="12.75">
      <c r="A285">
        <f t="shared" si="6"/>
        <v>1571.6999999999994</v>
      </c>
      <c r="B285">
        <v>11644</v>
      </c>
      <c r="C285">
        <v>11659</v>
      </c>
      <c r="D285">
        <v>11674</v>
      </c>
      <c r="E285">
        <v>11689</v>
      </c>
      <c r="F285">
        <v>11704</v>
      </c>
      <c r="G285">
        <v>11719</v>
      </c>
      <c r="H285">
        <v>11734</v>
      </c>
      <c r="I285">
        <v>11749</v>
      </c>
      <c r="J285">
        <v>11764</v>
      </c>
      <c r="K285">
        <v>11779</v>
      </c>
      <c r="L285" s="9">
        <f t="shared" si="5"/>
        <v>14.899999999999636</v>
      </c>
    </row>
    <row r="286" spans="1:12" ht="12.75">
      <c r="A286">
        <f t="shared" si="6"/>
        <v>1571.7099999999994</v>
      </c>
      <c r="B286">
        <v>11659</v>
      </c>
      <c r="L286" s="9">
        <f t="shared" si="5"/>
        <v>15</v>
      </c>
    </row>
    <row r="287" spans="1:12" ht="12.75">
      <c r="A287">
        <f t="shared" si="6"/>
        <v>1571.7199999999993</v>
      </c>
      <c r="B287">
        <v>11674</v>
      </c>
      <c r="L287" s="9">
        <f t="shared" si="5"/>
        <v>15</v>
      </c>
    </row>
    <row r="288" spans="1:12" ht="12.75">
      <c r="A288">
        <f t="shared" si="6"/>
        <v>1571.7299999999993</v>
      </c>
      <c r="B288">
        <v>11689</v>
      </c>
      <c r="L288" s="9">
        <f t="shared" si="5"/>
        <v>15</v>
      </c>
    </row>
    <row r="289" spans="1:12" ht="12.75">
      <c r="A289">
        <f t="shared" si="6"/>
        <v>1571.7399999999993</v>
      </c>
      <c r="B289">
        <v>11704</v>
      </c>
      <c r="L289" s="9">
        <f t="shared" si="5"/>
        <v>15</v>
      </c>
    </row>
    <row r="290" spans="1:12" ht="12.75">
      <c r="A290">
        <f t="shared" si="6"/>
        <v>1571.7499999999993</v>
      </c>
      <c r="B290">
        <v>11719</v>
      </c>
      <c r="L290" s="9">
        <f t="shared" si="5"/>
        <v>15</v>
      </c>
    </row>
    <row r="291" spans="1:12" ht="12.75">
      <c r="A291">
        <f t="shared" si="6"/>
        <v>1571.7599999999993</v>
      </c>
      <c r="B291">
        <v>11734</v>
      </c>
      <c r="L291" s="9">
        <f t="shared" si="5"/>
        <v>15</v>
      </c>
    </row>
    <row r="292" spans="1:12" ht="12.75">
      <c r="A292">
        <f t="shared" si="6"/>
        <v>1571.7699999999993</v>
      </c>
      <c r="B292">
        <v>11749</v>
      </c>
      <c r="L292" s="9">
        <f t="shared" si="5"/>
        <v>15</v>
      </c>
    </row>
    <row r="293" spans="1:12" ht="12.75">
      <c r="A293">
        <f t="shared" si="6"/>
        <v>1571.7799999999993</v>
      </c>
      <c r="B293">
        <v>11764</v>
      </c>
      <c r="L293" s="9">
        <f t="shared" si="5"/>
        <v>15</v>
      </c>
    </row>
    <row r="294" spans="1:12" ht="12.75">
      <c r="A294">
        <f t="shared" si="6"/>
        <v>1571.7899999999993</v>
      </c>
      <c r="B294">
        <v>11779</v>
      </c>
      <c r="L294" s="9">
        <f t="shared" si="5"/>
        <v>15</v>
      </c>
    </row>
    <row r="295" spans="1:12" ht="12.75">
      <c r="A295">
        <f t="shared" si="6"/>
        <v>1571.7999999999993</v>
      </c>
      <c r="B295">
        <v>11794</v>
      </c>
      <c r="C295">
        <v>11809.1</v>
      </c>
      <c r="D295">
        <v>11824.2</v>
      </c>
      <c r="E295">
        <v>11839.3</v>
      </c>
      <c r="F295">
        <v>11854.4</v>
      </c>
      <c r="G295">
        <v>11869.5</v>
      </c>
      <c r="H295">
        <v>11884.6</v>
      </c>
      <c r="I295">
        <v>11899.7</v>
      </c>
      <c r="J295">
        <v>11914.8</v>
      </c>
      <c r="K295">
        <v>11929.9</v>
      </c>
      <c r="L295" s="9">
        <f t="shared" si="5"/>
        <v>15</v>
      </c>
    </row>
    <row r="296" spans="1:12" ht="12.75">
      <c r="A296">
        <f t="shared" si="6"/>
        <v>1571.8099999999993</v>
      </c>
      <c r="B296">
        <v>11809.1</v>
      </c>
      <c r="L296" s="9">
        <f t="shared" si="5"/>
        <v>15.100000000000364</v>
      </c>
    </row>
    <row r="297" spans="1:12" ht="12.75">
      <c r="A297">
        <f t="shared" si="6"/>
        <v>1571.8199999999993</v>
      </c>
      <c r="B297">
        <v>11824.2</v>
      </c>
      <c r="L297" s="9">
        <f t="shared" si="5"/>
        <v>15.100000000000364</v>
      </c>
    </row>
    <row r="298" spans="1:12" ht="12.75">
      <c r="A298">
        <f t="shared" si="6"/>
        <v>1571.8299999999992</v>
      </c>
      <c r="B298">
        <v>11839.3</v>
      </c>
      <c r="L298" s="9">
        <f t="shared" si="5"/>
        <v>15.099999999998545</v>
      </c>
    </row>
    <row r="299" spans="1:12" ht="12.75">
      <c r="A299">
        <f t="shared" si="6"/>
        <v>1571.8399999999992</v>
      </c>
      <c r="B299">
        <v>11854.4</v>
      </c>
      <c r="L299" s="9">
        <f t="shared" si="5"/>
        <v>15.100000000000364</v>
      </c>
    </row>
    <row r="300" spans="1:12" ht="12.75">
      <c r="A300">
        <f t="shared" si="6"/>
        <v>1571.8499999999992</v>
      </c>
      <c r="B300">
        <v>11869.5</v>
      </c>
      <c r="L300" s="9">
        <f t="shared" si="5"/>
        <v>15.100000000000364</v>
      </c>
    </row>
    <row r="301" spans="1:12" ht="12.75">
      <c r="A301">
        <f t="shared" si="6"/>
        <v>1571.8599999999992</v>
      </c>
      <c r="B301">
        <v>11884.6</v>
      </c>
      <c r="L301" s="9">
        <f t="shared" si="5"/>
        <v>15.100000000000364</v>
      </c>
    </row>
    <row r="302" spans="1:12" ht="12.75">
      <c r="A302">
        <f t="shared" si="6"/>
        <v>1571.8699999999992</v>
      </c>
      <c r="B302">
        <v>11899.7</v>
      </c>
      <c r="L302" s="9">
        <f t="shared" si="5"/>
        <v>15.100000000000364</v>
      </c>
    </row>
    <row r="303" spans="1:12" ht="12.75">
      <c r="A303">
        <f t="shared" si="6"/>
        <v>1571.8799999999992</v>
      </c>
      <c r="B303">
        <v>11914.8</v>
      </c>
      <c r="L303" s="9">
        <f t="shared" si="5"/>
        <v>15.099999999998545</v>
      </c>
    </row>
    <row r="304" spans="1:12" ht="12.75">
      <c r="A304">
        <f t="shared" si="6"/>
        <v>1571.8899999999992</v>
      </c>
      <c r="B304">
        <v>11929.9</v>
      </c>
      <c r="L304" s="9">
        <f t="shared" si="5"/>
        <v>15.100000000000364</v>
      </c>
    </row>
    <row r="305" spans="1:12" ht="12.75">
      <c r="A305">
        <f t="shared" si="6"/>
        <v>1571.8999999999992</v>
      </c>
      <c r="B305">
        <v>11945</v>
      </c>
      <c r="C305">
        <v>11960.1</v>
      </c>
      <c r="D305">
        <v>11975.2</v>
      </c>
      <c r="E305">
        <v>11990.3</v>
      </c>
      <c r="F305">
        <v>12005.4</v>
      </c>
      <c r="G305">
        <v>12020.5</v>
      </c>
      <c r="H305">
        <v>12035.6</v>
      </c>
      <c r="I305">
        <v>12050.7</v>
      </c>
      <c r="J305">
        <v>12065.8</v>
      </c>
      <c r="K305">
        <v>12080.9</v>
      </c>
      <c r="L305" s="9">
        <f t="shared" si="5"/>
        <v>15.100000000000364</v>
      </c>
    </row>
    <row r="306" spans="1:12" ht="12.75">
      <c r="A306">
        <f t="shared" si="6"/>
        <v>1571.9099999999992</v>
      </c>
      <c r="B306">
        <v>11960.1</v>
      </c>
      <c r="L306" s="9">
        <f t="shared" si="5"/>
        <v>15.100000000000364</v>
      </c>
    </row>
    <row r="307" spans="1:12" ht="12.75">
      <c r="A307">
        <f t="shared" si="6"/>
        <v>1571.9199999999992</v>
      </c>
      <c r="B307">
        <v>11975.2</v>
      </c>
      <c r="L307" s="9">
        <f t="shared" si="5"/>
        <v>15.100000000000364</v>
      </c>
    </row>
    <row r="308" spans="1:12" ht="12.75">
      <c r="A308">
        <f t="shared" si="6"/>
        <v>1571.9299999999992</v>
      </c>
      <c r="B308">
        <v>11990.3</v>
      </c>
      <c r="L308" s="9">
        <f t="shared" si="5"/>
        <v>15.099999999998545</v>
      </c>
    </row>
    <row r="309" spans="1:12" ht="12.75">
      <c r="A309">
        <f t="shared" si="6"/>
        <v>1571.9399999999991</v>
      </c>
      <c r="B309">
        <v>12005.4</v>
      </c>
      <c r="L309" s="9">
        <f t="shared" si="5"/>
        <v>15.100000000000364</v>
      </c>
    </row>
    <row r="310" spans="1:12" ht="12.75">
      <c r="A310">
        <f t="shared" si="6"/>
        <v>1571.9499999999991</v>
      </c>
      <c r="B310">
        <v>12020.5</v>
      </c>
      <c r="L310" s="9">
        <f t="shared" si="5"/>
        <v>15.100000000000364</v>
      </c>
    </row>
    <row r="311" spans="1:12" ht="12.75">
      <c r="A311">
        <f t="shared" si="6"/>
        <v>1571.9599999999991</v>
      </c>
      <c r="B311">
        <v>12035.6</v>
      </c>
      <c r="L311" s="9">
        <f t="shared" si="5"/>
        <v>15.100000000000364</v>
      </c>
    </row>
    <row r="312" spans="1:12" ht="12.75">
      <c r="A312">
        <f t="shared" si="6"/>
        <v>1571.9699999999991</v>
      </c>
      <c r="B312">
        <v>12050.7</v>
      </c>
      <c r="L312" s="9">
        <f t="shared" si="5"/>
        <v>15.100000000000364</v>
      </c>
    </row>
    <row r="313" spans="1:12" ht="12.75">
      <c r="A313">
        <f t="shared" si="6"/>
        <v>1571.979999999999</v>
      </c>
      <c r="B313">
        <v>12065.8</v>
      </c>
      <c r="L313" s="9">
        <f t="shared" si="5"/>
        <v>15.099999999998545</v>
      </c>
    </row>
    <row r="314" spans="1:12" ht="12.75">
      <c r="A314">
        <f t="shared" si="6"/>
        <v>1571.989999999999</v>
      </c>
      <c r="B314">
        <v>12080.9</v>
      </c>
      <c r="L314" s="9">
        <f t="shared" si="5"/>
        <v>15.100000000000364</v>
      </c>
    </row>
    <row r="315" spans="1:12" ht="12.75">
      <c r="A315">
        <f t="shared" si="6"/>
        <v>1571.999999999999</v>
      </c>
      <c r="B315">
        <v>12096</v>
      </c>
      <c r="C315">
        <v>12111.3</v>
      </c>
      <c r="D315">
        <v>12126.6</v>
      </c>
      <c r="E315">
        <v>12141.9</v>
      </c>
      <c r="F315">
        <v>12157.2</v>
      </c>
      <c r="G315">
        <v>12172.5</v>
      </c>
      <c r="H315">
        <v>12187.8</v>
      </c>
      <c r="I315">
        <v>12203.1</v>
      </c>
      <c r="J315">
        <v>12218.4</v>
      </c>
      <c r="K315">
        <v>12233.7</v>
      </c>
      <c r="L315" s="9">
        <f t="shared" si="5"/>
        <v>15.100000000000364</v>
      </c>
    </row>
    <row r="316" spans="1:12" ht="12.75">
      <c r="A316">
        <f t="shared" si="6"/>
        <v>1572.009999999999</v>
      </c>
      <c r="B316">
        <v>12111.3</v>
      </c>
      <c r="L316" s="9">
        <f t="shared" si="5"/>
        <v>15.299999999999272</v>
      </c>
    </row>
    <row r="317" spans="1:12" ht="12.75">
      <c r="A317">
        <f t="shared" si="6"/>
        <v>1572.019999999999</v>
      </c>
      <c r="B317">
        <v>12126.6</v>
      </c>
      <c r="L317" s="9">
        <f t="shared" si="5"/>
        <v>15.300000000001091</v>
      </c>
    </row>
    <row r="318" spans="1:12" ht="12.75">
      <c r="A318">
        <f t="shared" si="6"/>
        <v>1572.029999999999</v>
      </c>
      <c r="B318">
        <v>12141.9</v>
      </c>
      <c r="L318" s="9">
        <f t="shared" si="5"/>
        <v>15.299999999999272</v>
      </c>
    </row>
    <row r="319" spans="1:12" ht="12.75">
      <c r="A319">
        <f t="shared" si="6"/>
        <v>1572.039999999999</v>
      </c>
      <c r="B319">
        <v>12157.2</v>
      </c>
      <c r="L319" s="9">
        <f t="shared" si="5"/>
        <v>15.300000000001091</v>
      </c>
    </row>
    <row r="320" spans="1:12" ht="12.75">
      <c r="A320">
        <f t="shared" si="6"/>
        <v>1572.049999999999</v>
      </c>
      <c r="B320">
        <v>12172.5</v>
      </c>
      <c r="L320" s="9">
        <f t="shared" si="5"/>
        <v>15.299999999999272</v>
      </c>
    </row>
    <row r="321" spans="1:12" ht="12.75">
      <c r="A321">
        <f t="shared" si="6"/>
        <v>1572.059999999999</v>
      </c>
      <c r="B321">
        <v>12187.8</v>
      </c>
      <c r="L321" s="9">
        <f t="shared" si="5"/>
        <v>15.299999999999272</v>
      </c>
    </row>
    <row r="322" spans="1:12" ht="12.75">
      <c r="A322">
        <f t="shared" si="6"/>
        <v>1572.069999999999</v>
      </c>
      <c r="B322">
        <v>12203.1</v>
      </c>
      <c r="L322" s="9">
        <f t="shared" si="5"/>
        <v>15.300000000001091</v>
      </c>
    </row>
    <row r="323" spans="1:12" ht="12.75">
      <c r="A323">
        <f t="shared" si="6"/>
        <v>1572.079999999999</v>
      </c>
      <c r="B323">
        <v>12218.4</v>
      </c>
      <c r="L323" s="9">
        <f t="shared" si="5"/>
        <v>15.299999999999272</v>
      </c>
    </row>
    <row r="324" spans="1:12" ht="12.75">
      <c r="A324">
        <f t="shared" si="6"/>
        <v>1572.089999999999</v>
      </c>
      <c r="B324">
        <v>12233.7</v>
      </c>
      <c r="L324" s="9">
        <f t="shared" si="5"/>
        <v>15.300000000001091</v>
      </c>
    </row>
    <row r="325" spans="1:12" ht="12.75">
      <c r="A325">
        <f t="shared" si="6"/>
        <v>1572.099999999999</v>
      </c>
      <c r="B325">
        <v>12249</v>
      </c>
      <c r="C325">
        <v>12264.4</v>
      </c>
      <c r="D325">
        <v>12279.8</v>
      </c>
      <c r="E325">
        <v>12295.2</v>
      </c>
      <c r="F325">
        <v>12310.6</v>
      </c>
      <c r="G325">
        <v>12326</v>
      </c>
      <c r="H325">
        <v>12341.4</v>
      </c>
      <c r="I325">
        <v>12356.8</v>
      </c>
      <c r="J325">
        <v>12372.2</v>
      </c>
      <c r="K325">
        <v>12387.6</v>
      </c>
      <c r="L325" s="9">
        <f t="shared" si="5"/>
        <v>15.299999999999272</v>
      </c>
    </row>
    <row r="326" spans="1:12" ht="12.75">
      <c r="A326">
        <f t="shared" si="6"/>
        <v>1572.109999999999</v>
      </c>
      <c r="B326">
        <v>12264.4</v>
      </c>
      <c r="L326" s="9">
        <f t="shared" si="5"/>
        <v>15.399999999999636</v>
      </c>
    </row>
    <row r="327" spans="1:12" ht="12.75">
      <c r="A327">
        <f t="shared" si="6"/>
        <v>1572.119999999999</v>
      </c>
      <c r="B327">
        <v>12279.8</v>
      </c>
      <c r="L327" s="9">
        <f t="shared" si="5"/>
        <v>15.399999999999636</v>
      </c>
    </row>
    <row r="328" spans="1:12" ht="12.75">
      <c r="A328">
        <f t="shared" si="6"/>
        <v>1572.129999999999</v>
      </c>
      <c r="B328">
        <v>12295.2</v>
      </c>
      <c r="L328" s="9">
        <f aca="true" t="shared" si="7" ref="L328:L391">B328-B327</f>
        <v>15.400000000001455</v>
      </c>
    </row>
    <row r="329" spans="1:12" ht="12.75">
      <c r="A329">
        <f t="shared" si="6"/>
        <v>1572.139999999999</v>
      </c>
      <c r="B329">
        <v>12310.6</v>
      </c>
      <c r="L329" s="9">
        <f t="shared" si="7"/>
        <v>15.399999999999636</v>
      </c>
    </row>
    <row r="330" spans="1:12" ht="12.75">
      <c r="A330">
        <f t="shared" si="6"/>
        <v>1572.149999999999</v>
      </c>
      <c r="B330">
        <v>12326</v>
      </c>
      <c r="L330" s="9">
        <f t="shared" si="7"/>
        <v>15.399999999999636</v>
      </c>
    </row>
    <row r="331" spans="1:12" ht="12.75">
      <c r="A331">
        <f t="shared" si="6"/>
        <v>1572.159999999999</v>
      </c>
      <c r="B331">
        <v>12341.4</v>
      </c>
      <c r="L331" s="9">
        <f t="shared" si="7"/>
        <v>15.399999999999636</v>
      </c>
    </row>
    <row r="332" spans="1:12" ht="12.75">
      <c r="A332">
        <f t="shared" si="6"/>
        <v>1572.169999999999</v>
      </c>
      <c r="B332">
        <v>12356.8</v>
      </c>
      <c r="L332" s="9">
        <f t="shared" si="7"/>
        <v>15.399999999999636</v>
      </c>
    </row>
    <row r="333" spans="1:12" ht="12.75">
      <c r="A333">
        <f t="shared" si="6"/>
        <v>1572.179999999999</v>
      </c>
      <c r="B333">
        <v>12372.2</v>
      </c>
      <c r="L333" s="9">
        <f t="shared" si="7"/>
        <v>15.400000000001455</v>
      </c>
    </row>
    <row r="334" spans="1:12" ht="12.75">
      <c r="A334">
        <f t="shared" si="6"/>
        <v>1572.189999999999</v>
      </c>
      <c r="B334">
        <v>12387.6</v>
      </c>
      <c r="L334" s="9">
        <f t="shared" si="7"/>
        <v>15.399999999999636</v>
      </c>
    </row>
    <row r="335" spans="1:12" ht="12.75">
      <c r="A335">
        <f t="shared" si="6"/>
        <v>1572.199999999999</v>
      </c>
      <c r="B335">
        <v>12403</v>
      </c>
      <c r="C335">
        <v>12418.5</v>
      </c>
      <c r="D335">
        <v>12434</v>
      </c>
      <c r="E335">
        <v>12449.5</v>
      </c>
      <c r="F335">
        <v>12465</v>
      </c>
      <c r="G335">
        <v>12480.5</v>
      </c>
      <c r="H335">
        <v>12496</v>
      </c>
      <c r="I335">
        <v>12511.5</v>
      </c>
      <c r="J335">
        <v>12527</v>
      </c>
      <c r="K335">
        <v>12542.5</v>
      </c>
      <c r="L335" s="9">
        <f t="shared" si="7"/>
        <v>15.399999999999636</v>
      </c>
    </row>
    <row r="336" spans="1:12" ht="12.75">
      <c r="A336">
        <f t="shared" si="6"/>
        <v>1572.209999999999</v>
      </c>
      <c r="B336">
        <v>12418.5</v>
      </c>
      <c r="L336" s="9">
        <f t="shared" si="7"/>
        <v>15.5</v>
      </c>
    </row>
    <row r="337" spans="1:12" ht="12.75">
      <c r="A337">
        <f t="shared" si="6"/>
        <v>1572.219999999999</v>
      </c>
      <c r="B337">
        <v>12434</v>
      </c>
      <c r="L337" s="9">
        <f t="shared" si="7"/>
        <v>15.5</v>
      </c>
    </row>
    <row r="338" spans="1:12" ht="12.75">
      <c r="A338">
        <f t="shared" si="6"/>
        <v>1572.2299999999989</v>
      </c>
      <c r="B338">
        <v>12449.5</v>
      </c>
      <c r="L338" s="9">
        <f t="shared" si="7"/>
        <v>15.5</v>
      </c>
    </row>
    <row r="339" spans="1:12" ht="12.75">
      <c r="A339">
        <f t="shared" si="6"/>
        <v>1572.2399999999989</v>
      </c>
      <c r="B339">
        <v>12465</v>
      </c>
      <c r="L339" s="9">
        <f t="shared" si="7"/>
        <v>15.5</v>
      </c>
    </row>
    <row r="340" spans="1:12" ht="12.75">
      <c r="A340">
        <f t="shared" si="6"/>
        <v>1572.2499999999989</v>
      </c>
      <c r="B340">
        <v>12480.5</v>
      </c>
      <c r="L340" s="9">
        <f t="shared" si="7"/>
        <v>15.5</v>
      </c>
    </row>
    <row r="341" spans="1:12" ht="12.75">
      <c r="A341">
        <f t="shared" si="6"/>
        <v>1572.2599999999989</v>
      </c>
      <c r="B341">
        <v>12496</v>
      </c>
      <c r="L341" s="9">
        <f t="shared" si="7"/>
        <v>15.5</v>
      </c>
    </row>
    <row r="342" spans="1:12" ht="12.75">
      <c r="A342">
        <f t="shared" si="6"/>
        <v>1572.2699999999988</v>
      </c>
      <c r="B342">
        <v>12511.5</v>
      </c>
      <c r="L342" s="9">
        <f t="shared" si="7"/>
        <v>15.5</v>
      </c>
    </row>
    <row r="343" spans="1:12" ht="12.75">
      <c r="A343">
        <f t="shared" si="6"/>
        <v>1572.2799999999988</v>
      </c>
      <c r="B343">
        <v>12527</v>
      </c>
      <c r="L343" s="9">
        <f t="shared" si="7"/>
        <v>15.5</v>
      </c>
    </row>
    <row r="344" spans="1:12" ht="12.75">
      <c r="A344">
        <f t="shared" si="6"/>
        <v>1572.2899999999988</v>
      </c>
      <c r="B344">
        <v>12542.5</v>
      </c>
      <c r="L344" s="9">
        <f t="shared" si="7"/>
        <v>15.5</v>
      </c>
    </row>
    <row r="345" spans="1:12" ht="12.75">
      <c r="A345">
        <f aca="true" t="shared" si="8" ref="A345:A408">A344+0.01</f>
        <v>1572.2999999999988</v>
      </c>
      <c r="B345">
        <v>12558</v>
      </c>
      <c r="C345">
        <v>12573.7</v>
      </c>
      <c r="D345">
        <v>12589.4</v>
      </c>
      <c r="E345">
        <v>12605.1</v>
      </c>
      <c r="F345">
        <v>12620.8</v>
      </c>
      <c r="G345">
        <v>12636.5</v>
      </c>
      <c r="H345">
        <v>12652.2</v>
      </c>
      <c r="I345">
        <v>12667.9</v>
      </c>
      <c r="J345">
        <v>12683.6</v>
      </c>
      <c r="K345">
        <v>12699.3</v>
      </c>
      <c r="L345" s="9">
        <f t="shared" si="7"/>
        <v>15.5</v>
      </c>
    </row>
    <row r="346" spans="1:12" ht="12.75">
      <c r="A346">
        <f t="shared" si="8"/>
        <v>1572.3099999999988</v>
      </c>
      <c r="B346">
        <v>12573.7</v>
      </c>
      <c r="L346" s="9">
        <f t="shared" si="7"/>
        <v>15.700000000000728</v>
      </c>
    </row>
    <row r="347" spans="1:12" ht="12.75">
      <c r="A347">
        <f t="shared" si="8"/>
        <v>1572.3199999999988</v>
      </c>
      <c r="B347">
        <v>12589.4</v>
      </c>
      <c r="L347" s="9">
        <f t="shared" si="7"/>
        <v>15.699999999998909</v>
      </c>
    </row>
    <row r="348" spans="1:12" ht="12.75">
      <c r="A348">
        <f t="shared" si="8"/>
        <v>1572.3299999999988</v>
      </c>
      <c r="B348">
        <v>12605.1</v>
      </c>
      <c r="L348" s="9">
        <f t="shared" si="7"/>
        <v>15.700000000000728</v>
      </c>
    </row>
    <row r="349" spans="1:12" ht="12.75">
      <c r="A349">
        <f t="shared" si="8"/>
        <v>1572.3399999999988</v>
      </c>
      <c r="B349">
        <v>12620.8</v>
      </c>
      <c r="L349" s="9">
        <f t="shared" si="7"/>
        <v>15.699999999998909</v>
      </c>
    </row>
    <row r="350" spans="1:12" ht="12.75">
      <c r="A350">
        <f t="shared" si="8"/>
        <v>1572.3499999999988</v>
      </c>
      <c r="B350">
        <v>12636.5</v>
      </c>
      <c r="L350" s="9">
        <f t="shared" si="7"/>
        <v>15.700000000000728</v>
      </c>
    </row>
    <row r="351" spans="1:12" ht="12.75">
      <c r="A351">
        <f t="shared" si="8"/>
        <v>1572.3599999999988</v>
      </c>
      <c r="B351">
        <v>12652.2</v>
      </c>
      <c r="L351" s="9">
        <f t="shared" si="7"/>
        <v>15.700000000000728</v>
      </c>
    </row>
    <row r="352" spans="1:12" ht="12.75">
      <c r="A352">
        <f t="shared" si="8"/>
        <v>1572.3699999999988</v>
      </c>
      <c r="B352">
        <v>12667.9</v>
      </c>
      <c r="L352" s="9">
        <f t="shared" si="7"/>
        <v>15.699999999998909</v>
      </c>
    </row>
    <row r="353" spans="1:12" ht="12.75">
      <c r="A353">
        <f t="shared" si="8"/>
        <v>1572.3799999999987</v>
      </c>
      <c r="B353">
        <v>12683.6</v>
      </c>
      <c r="L353" s="9">
        <f t="shared" si="7"/>
        <v>15.700000000000728</v>
      </c>
    </row>
    <row r="354" spans="1:12" ht="12.75">
      <c r="A354">
        <f t="shared" si="8"/>
        <v>1572.3899999999987</v>
      </c>
      <c r="B354">
        <v>12699.3</v>
      </c>
      <c r="L354" s="9">
        <f t="shared" si="7"/>
        <v>15.699999999998909</v>
      </c>
    </row>
    <row r="355" spans="1:12" ht="12.75">
      <c r="A355">
        <f t="shared" si="8"/>
        <v>1572.3999999999987</v>
      </c>
      <c r="B355">
        <v>12715</v>
      </c>
      <c r="C355">
        <v>12730.7</v>
      </c>
      <c r="D355">
        <v>12746.4</v>
      </c>
      <c r="E355">
        <v>12762.1</v>
      </c>
      <c r="F355">
        <v>12777.8</v>
      </c>
      <c r="G355">
        <v>12793.5</v>
      </c>
      <c r="H355">
        <v>12809.2</v>
      </c>
      <c r="I355">
        <v>12824.9</v>
      </c>
      <c r="J355">
        <v>12840.6</v>
      </c>
      <c r="K355">
        <v>12856.3</v>
      </c>
      <c r="L355" s="9">
        <f t="shared" si="7"/>
        <v>15.700000000000728</v>
      </c>
    </row>
    <row r="356" spans="1:12" ht="12.75">
      <c r="A356">
        <f t="shared" si="8"/>
        <v>1572.4099999999987</v>
      </c>
      <c r="B356">
        <v>12730.7</v>
      </c>
      <c r="L356" s="9">
        <f t="shared" si="7"/>
        <v>15.700000000000728</v>
      </c>
    </row>
    <row r="357" spans="1:12" ht="12.75">
      <c r="A357">
        <f t="shared" si="8"/>
        <v>1572.4199999999987</v>
      </c>
      <c r="B357">
        <v>12746.4</v>
      </c>
      <c r="L357" s="9">
        <f t="shared" si="7"/>
        <v>15.699999999998909</v>
      </c>
    </row>
    <row r="358" spans="1:12" ht="12.75">
      <c r="A358">
        <f t="shared" si="8"/>
        <v>1572.4299999999987</v>
      </c>
      <c r="B358">
        <v>12762.1</v>
      </c>
      <c r="L358" s="9">
        <f t="shared" si="7"/>
        <v>15.700000000000728</v>
      </c>
    </row>
    <row r="359" spans="1:12" ht="12.75">
      <c r="A359">
        <f t="shared" si="8"/>
        <v>1572.4399999999987</v>
      </c>
      <c r="B359">
        <v>12777.8</v>
      </c>
      <c r="L359" s="9">
        <f t="shared" si="7"/>
        <v>15.699999999998909</v>
      </c>
    </row>
    <row r="360" spans="1:12" ht="12.75">
      <c r="A360">
        <f t="shared" si="8"/>
        <v>1572.4499999999987</v>
      </c>
      <c r="B360">
        <v>12793.5</v>
      </c>
      <c r="L360" s="9">
        <f t="shared" si="7"/>
        <v>15.700000000000728</v>
      </c>
    </row>
    <row r="361" spans="1:12" ht="12.75">
      <c r="A361">
        <f t="shared" si="8"/>
        <v>1572.4599999999987</v>
      </c>
      <c r="B361">
        <v>12809.2</v>
      </c>
      <c r="L361" s="9">
        <f t="shared" si="7"/>
        <v>15.700000000000728</v>
      </c>
    </row>
    <row r="362" spans="1:12" ht="12.75">
      <c r="A362">
        <f t="shared" si="8"/>
        <v>1572.4699999999987</v>
      </c>
      <c r="B362">
        <v>12824.9</v>
      </c>
      <c r="L362" s="9">
        <f t="shared" si="7"/>
        <v>15.699999999998909</v>
      </c>
    </row>
    <row r="363" spans="1:12" ht="12.75">
      <c r="A363">
        <f t="shared" si="8"/>
        <v>1572.4799999999987</v>
      </c>
      <c r="B363">
        <v>12840.6</v>
      </c>
      <c r="L363" s="9">
        <f t="shared" si="7"/>
        <v>15.700000000000728</v>
      </c>
    </row>
    <row r="364" spans="1:12" ht="12.75">
      <c r="A364">
        <f t="shared" si="8"/>
        <v>1572.4899999999986</v>
      </c>
      <c r="B364">
        <v>12856.3</v>
      </c>
      <c r="L364" s="9">
        <f t="shared" si="7"/>
        <v>15.699999999998909</v>
      </c>
    </row>
    <row r="365" spans="1:12" ht="12.75">
      <c r="A365">
        <f t="shared" si="8"/>
        <v>1572.4999999999986</v>
      </c>
      <c r="B365">
        <v>12872</v>
      </c>
      <c r="C365">
        <v>12887.9</v>
      </c>
      <c r="D365">
        <v>12903.8</v>
      </c>
      <c r="E365">
        <v>12919.7</v>
      </c>
      <c r="F365">
        <v>12935.6</v>
      </c>
      <c r="G365">
        <v>12951.5</v>
      </c>
      <c r="H365">
        <v>12967.4</v>
      </c>
      <c r="I365">
        <v>12983.3</v>
      </c>
      <c r="J365">
        <v>12999.2</v>
      </c>
      <c r="K365">
        <v>13015.1</v>
      </c>
      <c r="L365" s="9">
        <f t="shared" si="7"/>
        <v>15.700000000000728</v>
      </c>
    </row>
    <row r="366" spans="1:12" ht="12.75">
      <c r="A366">
        <f t="shared" si="8"/>
        <v>1572.5099999999986</v>
      </c>
      <c r="B366">
        <v>12887.9</v>
      </c>
      <c r="L366" s="9">
        <f t="shared" si="7"/>
        <v>15.899999999999636</v>
      </c>
    </row>
    <row r="367" spans="1:12" ht="12.75">
      <c r="A367">
        <f t="shared" si="8"/>
        <v>1572.5199999999986</v>
      </c>
      <c r="B367">
        <v>12903.8</v>
      </c>
      <c r="L367" s="9">
        <f t="shared" si="7"/>
        <v>15.899999999999636</v>
      </c>
    </row>
    <row r="368" spans="1:12" ht="12.75">
      <c r="A368">
        <f t="shared" si="8"/>
        <v>1572.5299999999986</v>
      </c>
      <c r="B368">
        <v>12919.7</v>
      </c>
      <c r="L368" s="9">
        <f t="shared" si="7"/>
        <v>15.900000000001455</v>
      </c>
    </row>
    <row r="369" spans="1:12" ht="12.75">
      <c r="A369">
        <f t="shared" si="8"/>
        <v>1572.5399999999986</v>
      </c>
      <c r="B369">
        <v>12935.6</v>
      </c>
      <c r="L369" s="9">
        <f t="shared" si="7"/>
        <v>15.899999999999636</v>
      </c>
    </row>
    <row r="370" spans="1:12" ht="12.75">
      <c r="A370">
        <f t="shared" si="8"/>
        <v>1572.5499999999986</v>
      </c>
      <c r="B370">
        <v>12951.5</v>
      </c>
      <c r="L370" s="9">
        <f t="shared" si="7"/>
        <v>15.899999999999636</v>
      </c>
    </row>
    <row r="371" spans="1:12" ht="12.75">
      <c r="A371">
        <f t="shared" si="8"/>
        <v>1572.5599999999986</v>
      </c>
      <c r="B371">
        <v>12967.4</v>
      </c>
      <c r="L371" s="9">
        <f t="shared" si="7"/>
        <v>15.899999999999636</v>
      </c>
    </row>
    <row r="372" spans="1:12" ht="12.75">
      <c r="A372">
        <f t="shared" si="8"/>
        <v>1572.5699999999986</v>
      </c>
      <c r="B372">
        <v>12983.3</v>
      </c>
      <c r="L372" s="9">
        <f t="shared" si="7"/>
        <v>15.899999999999636</v>
      </c>
    </row>
    <row r="373" spans="1:12" ht="12.75">
      <c r="A373">
        <f t="shared" si="8"/>
        <v>1572.5799999999986</v>
      </c>
      <c r="B373">
        <v>12999.2</v>
      </c>
      <c r="L373" s="9">
        <f t="shared" si="7"/>
        <v>15.900000000001455</v>
      </c>
    </row>
    <row r="374" spans="1:12" ht="12.75">
      <c r="A374">
        <f t="shared" si="8"/>
        <v>1572.5899999999986</v>
      </c>
      <c r="B374">
        <v>13015.1</v>
      </c>
      <c r="L374" s="9">
        <f t="shared" si="7"/>
        <v>15.899999999999636</v>
      </c>
    </row>
    <row r="375" spans="1:12" ht="12.75">
      <c r="A375">
        <f t="shared" si="8"/>
        <v>1572.5999999999985</v>
      </c>
      <c r="B375">
        <v>13031</v>
      </c>
      <c r="C375">
        <v>13046.9</v>
      </c>
      <c r="D375">
        <v>13062.8</v>
      </c>
      <c r="E375">
        <v>13078.7</v>
      </c>
      <c r="F375">
        <v>13094.6</v>
      </c>
      <c r="G375">
        <v>13110.5</v>
      </c>
      <c r="H375">
        <v>13126.4</v>
      </c>
      <c r="I375">
        <v>13142.3</v>
      </c>
      <c r="J375">
        <v>13158.2</v>
      </c>
      <c r="K375">
        <v>13174.1</v>
      </c>
      <c r="L375" s="9">
        <f t="shared" si="7"/>
        <v>15.899999999999636</v>
      </c>
    </row>
    <row r="376" spans="1:12" ht="12.75">
      <c r="A376">
        <f t="shared" si="8"/>
        <v>1572.6099999999985</v>
      </c>
      <c r="B376">
        <v>13046.9</v>
      </c>
      <c r="L376" s="9">
        <f t="shared" si="7"/>
        <v>15.899999999999636</v>
      </c>
    </row>
    <row r="377" spans="1:12" ht="12.75">
      <c r="A377">
        <f t="shared" si="8"/>
        <v>1572.6199999999985</v>
      </c>
      <c r="B377">
        <v>13062.8</v>
      </c>
      <c r="L377" s="9">
        <f t="shared" si="7"/>
        <v>15.899999999999636</v>
      </c>
    </row>
    <row r="378" spans="1:12" ht="12.75">
      <c r="A378">
        <f t="shared" si="8"/>
        <v>1572.6299999999985</v>
      </c>
      <c r="B378">
        <v>13078.7</v>
      </c>
      <c r="L378" s="9">
        <f t="shared" si="7"/>
        <v>15.900000000001455</v>
      </c>
    </row>
    <row r="379" spans="1:12" ht="12.75">
      <c r="A379">
        <f t="shared" si="8"/>
        <v>1572.6399999999985</v>
      </c>
      <c r="B379">
        <v>13094.6</v>
      </c>
      <c r="L379" s="9">
        <f t="shared" si="7"/>
        <v>15.899999999999636</v>
      </c>
    </row>
    <row r="380" spans="1:12" ht="12.75">
      <c r="A380">
        <f t="shared" si="8"/>
        <v>1572.6499999999985</v>
      </c>
      <c r="B380">
        <v>13110.5</v>
      </c>
      <c r="L380" s="9">
        <f t="shared" si="7"/>
        <v>15.899999999999636</v>
      </c>
    </row>
    <row r="381" spans="1:12" ht="12.75">
      <c r="A381">
        <f t="shared" si="8"/>
        <v>1572.6599999999985</v>
      </c>
      <c r="B381">
        <v>13126.4</v>
      </c>
      <c r="L381" s="9">
        <f t="shared" si="7"/>
        <v>15.899999999999636</v>
      </c>
    </row>
    <row r="382" spans="1:12" ht="12.75">
      <c r="A382">
        <f t="shared" si="8"/>
        <v>1572.6699999999985</v>
      </c>
      <c r="B382">
        <v>13142.3</v>
      </c>
      <c r="L382" s="9">
        <f t="shared" si="7"/>
        <v>15.899999999999636</v>
      </c>
    </row>
    <row r="383" spans="1:12" ht="12.75">
      <c r="A383">
        <f t="shared" si="8"/>
        <v>1572.6799999999985</v>
      </c>
      <c r="B383">
        <v>13158.2</v>
      </c>
      <c r="L383" s="9">
        <f t="shared" si="7"/>
        <v>15.900000000001455</v>
      </c>
    </row>
    <row r="384" spans="1:12" ht="12.75">
      <c r="A384">
        <f t="shared" si="8"/>
        <v>1572.6899999999985</v>
      </c>
      <c r="B384">
        <v>13174.1</v>
      </c>
      <c r="L384" s="9">
        <f t="shared" si="7"/>
        <v>15.899999999999636</v>
      </c>
    </row>
    <row r="385" spans="1:12" ht="12.75">
      <c r="A385">
        <f t="shared" si="8"/>
        <v>1572.6999999999985</v>
      </c>
      <c r="B385">
        <v>13190</v>
      </c>
      <c r="C385">
        <v>13206.1</v>
      </c>
      <c r="D385">
        <v>13222.2</v>
      </c>
      <c r="E385">
        <v>13238.3</v>
      </c>
      <c r="F385">
        <v>13254.4</v>
      </c>
      <c r="G385">
        <v>13270.5</v>
      </c>
      <c r="H385">
        <v>13286.6</v>
      </c>
      <c r="I385">
        <v>13302.7</v>
      </c>
      <c r="J385">
        <v>13318.8</v>
      </c>
      <c r="K385">
        <v>13334.9</v>
      </c>
      <c r="L385" s="9">
        <f t="shared" si="7"/>
        <v>15.899999999999636</v>
      </c>
    </row>
    <row r="386" spans="1:12" ht="12.75">
      <c r="A386">
        <f t="shared" si="8"/>
        <v>1572.7099999999984</v>
      </c>
      <c r="B386">
        <v>13206.1</v>
      </c>
      <c r="L386" s="9">
        <f t="shared" si="7"/>
        <v>16.100000000000364</v>
      </c>
    </row>
    <row r="387" spans="1:12" ht="12.75">
      <c r="A387">
        <f t="shared" si="8"/>
        <v>1572.7199999999984</v>
      </c>
      <c r="B387">
        <v>13222.2</v>
      </c>
      <c r="L387" s="9">
        <f t="shared" si="7"/>
        <v>16.100000000000364</v>
      </c>
    </row>
    <row r="388" spans="1:12" ht="12.75">
      <c r="A388">
        <f t="shared" si="8"/>
        <v>1572.7299999999984</v>
      </c>
      <c r="B388">
        <v>13238.3</v>
      </c>
      <c r="L388" s="9">
        <f t="shared" si="7"/>
        <v>16.099999999998545</v>
      </c>
    </row>
    <row r="389" spans="1:12" ht="12.75">
      <c r="A389">
        <f t="shared" si="8"/>
        <v>1572.7399999999984</v>
      </c>
      <c r="B389">
        <v>13254.4</v>
      </c>
      <c r="L389" s="9">
        <f t="shared" si="7"/>
        <v>16.100000000000364</v>
      </c>
    </row>
    <row r="390" spans="1:12" ht="12.75">
      <c r="A390">
        <f t="shared" si="8"/>
        <v>1572.7499999999984</v>
      </c>
      <c r="B390">
        <v>13270.5</v>
      </c>
      <c r="L390" s="9">
        <f t="shared" si="7"/>
        <v>16.100000000000364</v>
      </c>
    </row>
    <row r="391" spans="1:12" ht="12.75">
      <c r="A391">
        <f t="shared" si="8"/>
        <v>1572.7599999999984</v>
      </c>
      <c r="B391">
        <v>13286.6</v>
      </c>
      <c r="L391" s="9">
        <f t="shared" si="7"/>
        <v>16.100000000000364</v>
      </c>
    </row>
    <row r="392" spans="1:12" ht="12.75">
      <c r="A392">
        <f t="shared" si="8"/>
        <v>1572.7699999999984</v>
      </c>
      <c r="B392">
        <v>13302.7</v>
      </c>
      <c r="L392" s="9">
        <f aca="true" t="shared" si="9" ref="L392:L455">B392-B391</f>
        <v>16.100000000000364</v>
      </c>
    </row>
    <row r="393" spans="1:12" ht="12.75">
      <c r="A393">
        <f t="shared" si="8"/>
        <v>1572.7799999999984</v>
      </c>
      <c r="B393">
        <v>13318.8</v>
      </c>
      <c r="L393" s="9">
        <f t="shared" si="9"/>
        <v>16.099999999998545</v>
      </c>
    </row>
    <row r="394" spans="1:12" ht="12.75">
      <c r="A394">
        <f t="shared" si="8"/>
        <v>1572.7899999999984</v>
      </c>
      <c r="B394">
        <v>13334.9</v>
      </c>
      <c r="L394" s="9">
        <f t="shared" si="9"/>
        <v>16.100000000000364</v>
      </c>
    </row>
    <row r="395" spans="1:12" ht="12.75">
      <c r="A395">
        <f t="shared" si="8"/>
        <v>1572.7999999999984</v>
      </c>
      <c r="B395">
        <v>13351</v>
      </c>
      <c r="C395">
        <v>13367.2</v>
      </c>
      <c r="D395">
        <v>13383.4</v>
      </c>
      <c r="E395">
        <v>13399.6</v>
      </c>
      <c r="F395">
        <v>13415.8</v>
      </c>
      <c r="G395">
        <v>13432</v>
      </c>
      <c r="H395">
        <v>13448.2</v>
      </c>
      <c r="I395">
        <v>13464.4</v>
      </c>
      <c r="J395">
        <v>13480.6</v>
      </c>
      <c r="K395">
        <v>13496.8</v>
      </c>
      <c r="L395" s="9">
        <f t="shared" si="9"/>
        <v>16.100000000000364</v>
      </c>
    </row>
    <row r="396" spans="1:12" ht="12.75">
      <c r="A396">
        <f t="shared" si="8"/>
        <v>1572.8099999999984</v>
      </c>
      <c r="B396">
        <v>13367.2</v>
      </c>
      <c r="L396" s="9">
        <f t="shared" si="9"/>
        <v>16.200000000000728</v>
      </c>
    </row>
    <row r="397" spans="1:12" ht="12.75">
      <c r="A397">
        <f t="shared" si="8"/>
        <v>1572.8199999999983</v>
      </c>
      <c r="B397">
        <v>13383.4</v>
      </c>
      <c r="L397" s="9">
        <f t="shared" si="9"/>
        <v>16.19999999999891</v>
      </c>
    </row>
    <row r="398" spans="1:12" ht="12.75">
      <c r="A398">
        <f t="shared" si="8"/>
        <v>1572.8299999999983</v>
      </c>
      <c r="B398">
        <v>13399.6</v>
      </c>
      <c r="L398" s="9">
        <f t="shared" si="9"/>
        <v>16.200000000000728</v>
      </c>
    </row>
    <row r="399" spans="1:12" ht="12.75">
      <c r="A399">
        <f t="shared" si="8"/>
        <v>1572.8399999999983</v>
      </c>
      <c r="B399">
        <v>13415.8</v>
      </c>
      <c r="L399" s="9">
        <f t="shared" si="9"/>
        <v>16.19999999999891</v>
      </c>
    </row>
    <row r="400" spans="1:12" ht="12.75">
      <c r="A400">
        <f t="shared" si="8"/>
        <v>1572.8499999999983</v>
      </c>
      <c r="B400">
        <v>13432</v>
      </c>
      <c r="L400" s="9">
        <f t="shared" si="9"/>
        <v>16.200000000000728</v>
      </c>
    </row>
    <row r="401" spans="1:12" ht="12.75">
      <c r="A401">
        <f t="shared" si="8"/>
        <v>1572.8599999999983</v>
      </c>
      <c r="B401">
        <v>13448.2</v>
      </c>
      <c r="L401" s="9">
        <f t="shared" si="9"/>
        <v>16.200000000000728</v>
      </c>
    </row>
    <row r="402" spans="1:12" ht="12.75">
      <c r="A402">
        <f t="shared" si="8"/>
        <v>1572.8699999999983</v>
      </c>
      <c r="B402">
        <v>13464.4</v>
      </c>
      <c r="L402" s="9">
        <f t="shared" si="9"/>
        <v>16.19999999999891</v>
      </c>
    </row>
    <row r="403" spans="1:12" ht="12.75">
      <c r="A403">
        <f t="shared" si="8"/>
        <v>1572.8799999999983</v>
      </c>
      <c r="B403">
        <v>13480.6</v>
      </c>
      <c r="L403" s="9">
        <f t="shared" si="9"/>
        <v>16.200000000000728</v>
      </c>
    </row>
    <row r="404" spans="1:12" ht="12.75">
      <c r="A404">
        <f t="shared" si="8"/>
        <v>1572.8899999999983</v>
      </c>
      <c r="B404">
        <v>13496.8</v>
      </c>
      <c r="L404" s="9">
        <f t="shared" si="9"/>
        <v>16.19999999999891</v>
      </c>
    </row>
    <row r="405" spans="1:12" ht="12.75">
      <c r="A405">
        <f t="shared" si="8"/>
        <v>1572.8999999999983</v>
      </c>
      <c r="B405">
        <v>13513</v>
      </c>
      <c r="C405">
        <v>13529.3</v>
      </c>
      <c r="D405">
        <v>13545.6</v>
      </c>
      <c r="E405">
        <v>13561.9</v>
      </c>
      <c r="F405">
        <v>13578.2</v>
      </c>
      <c r="G405">
        <v>13594.5</v>
      </c>
      <c r="H405">
        <v>13610.8</v>
      </c>
      <c r="I405">
        <v>13627.1</v>
      </c>
      <c r="J405">
        <v>13643.4</v>
      </c>
      <c r="K405">
        <v>13659.7</v>
      </c>
      <c r="L405" s="9">
        <f t="shared" si="9"/>
        <v>16.200000000000728</v>
      </c>
    </row>
    <row r="406" spans="1:12" ht="12.75">
      <c r="A406">
        <f t="shared" si="8"/>
        <v>1572.9099999999983</v>
      </c>
      <c r="B406">
        <v>13529.3</v>
      </c>
      <c r="L406" s="9">
        <f t="shared" si="9"/>
        <v>16.299999999999272</v>
      </c>
    </row>
    <row r="407" spans="1:12" ht="12.75">
      <c r="A407">
        <f t="shared" si="8"/>
        <v>1572.9199999999983</v>
      </c>
      <c r="B407">
        <v>13545.6</v>
      </c>
      <c r="L407" s="9">
        <f t="shared" si="9"/>
        <v>16.30000000000109</v>
      </c>
    </row>
    <row r="408" spans="1:12" ht="12.75">
      <c r="A408">
        <f t="shared" si="8"/>
        <v>1572.9299999999982</v>
      </c>
      <c r="B408">
        <v>13561.9</v>
      </c>
      <c r="L408" s="9">
        <f t="shared" si="9"/>
        <v>16.299999999999272</v>
      </c>
    </row>
    <row r="409" spans="1:12" ht="12.75">
      <c r="A409">
        <f aca="true" t="shared" si="10" ref="A409:A472">A408+0.01</f>
        <v>1572.9399999999982</v>
      </c>
      <c r="B409">
        <v>13578.2</v>
      </c>
      <c r="L409" s="9">
        <f t="shared" si="9"/>
        <v>16.30000000000109</v>
      </c>
    </row>
    <row r="410" spans="1:12" ht="12.75">
      <c r="A410">
        <f t="shared" si="10"/>
        <v>1572.9499999999982</v>
      </c>
      <c r="B410">
        <v>13594.5</v>
      </c>
      <c r="L410" s="9">
        <f t="shared" si="9"/>
        <v>16.299999999999272</v>
      </c>
    </row>
    <row r="411" spans="1:12" ht="12.75">
      <c r="A411">
        <f t="shared" si="10"/>
        <v>1572.9599999999982</v>
      </c>
      <c r="B411">
        <v>13610.8</v>
      </c>
      <c r="L411" s="9">
        <f t="shared" si="9"/>
        <v>16.299999999999272</v>
      </c>
    </row>
    <row r="412" spans="1:12" ht="12.75">
      <c r="A412">
        <f t="shared" si="10"/>
        <v>1572.9699999999982</v>
      </c>
      <c r="B412">
        <v>13627.1</v>
      </c>
      <c r="L412" s="9">
        <f t="shared" si="9"/>
        <v>16.30000000000109</v>
      </c>
    </row>
    <row r="413" spans="1:12" ht="12.75">
      <c r="A413">
        <f t="shared" si="10"/>
        <v>1572.9799999999982</v>
      </c>
      <c r="B413">
        <v>13643.4</v>
      </c>
      <c r="L413" s="9">
        <f t="shared" si="9"/>
        <v>16.299999999999272</v>
      </c>
    </row>
    <row r="414" spans="1:12" ht="12.75">
      <c r="A414">
        <f t="shared" si="10"/>
        <v>1572.9899999999982</v>
      </c>
      <c r="B414">
        <v>13659.7</v>
      </c>
      <c r="L414" s="9">
        <f t="shared" si="9"/>
        <v>16.30000000000109</v>
      </c>
    </row>
    <row r="415" spans="1:12" ht="12.75">
      <c r="A415">
        <f t="shared" si="10"/>
        <v>1572.9999999999982</v>
      </c>
      <c r="B415">
        <v>13676</v>
      </c>
      <c r="C415">
        <v>13692.5</v>
      </c>
      <c r="D415">
        <v>13709</v>
      </c>
      <c r="E415">
        <v>13725.5</v>
      </c>
      <c r="F415">
        <v>13742</v>
      </c>
      <c r="G415">
        <v>13758.5</v>
      </c>
      <c r="H415">
        <v>13775</v>
      </c>
      <c r="I415">
        <v>13791.5</v>
      </c>
      <c r="J415">
        <v>13808</v>
      </c>
      <c r="K415">
        <v>13824.5</v>
      </c>
      <c r="L415" s="9">
        <f t="shared" si="9"/>
        <v>16.299999999999272</v>
      </c>
    </row>
    <row r="416" spans="1:12" ht="12.75">
      <c r="A416">
        <f t="shared" si="10"/>
        <v>1573.0099999999982</v>
      </c>
      <c r="B416">
        <v>13692.5</v>
      </c>
      <c r="L416" s="9">
        <f t="shared" si="9"/>
        <v>16.5</v>
      </c>
    </row>
    <row r="417" spans="1:12" ht="12.75">
      <c r="A417">
        <f t="shared" si="10"/>
        <v>1573.0199999999982</v>
      </c>
      <c r="B417">
        <v>13709</v>
      </c>
      <c r="L417" s="9">
        <f t="shared" si="9"/>
        <v>16.5</v>
      </c>
    </row>
    <row r="418" spans="1:12" ht="12.75">
      <c r="A418">
        <f t="shared" si="10"/>
        <v>1573.0299999999982</v>
      </c>
      <c r="B418">
        <v>13725.5</v>
      </c>
      <c r="L418" s="9">
        <f t="shared" si="9"/>
        <v>16.5</v>
      </c>
    </row>
    <row r="419" spans="1:12" ht="12.75">
      <c r="A419">
        <f t="shared" si="10"/>
        <v>1573.0399999999981</v>
      </c>
      <c r="B419">
        <v>13742</v>
      </c>
      <c r="L419" s="9">
        <f t="shared" si="9"/>
        <v>16.5</v>
      </c>
    </row>
    <row r="420" spans="1:12" ht="12.75">
      <c r="A420">
        <f t="shared" si="10"/>
        <v>1573.0499999999981</v>
      </c>
      <c r="B420">
        <v>13758.5</v>
      </c>
      <c r="L420" s="9">
        <f t="shared" si="9"/>
        <v>16.5</v>
      </c>
    </row>
    <row r="421" spans="1:12" ht="12.75">
      <c r="A421">
        <f t="shared" si="10"/>
        <v>1573.0599999999981</v>
      </c>
      <c r="B421">
        <v>13775</v>
      </c>
      <c r="L421" s="9">
        <f t="shared" si="9"/>
        <v>16.5</v>
      </c>
    </row>
    <row r="422" spans="1:12" ht="12.75">
      <c r="A422">
        <f t="shared" si="10"/>
        <v>1573.0699999999981</v>
      </c>
      <c r="B422">
        <v>13791.5</v>
      </c>
      <c r="L422" s="9">
        <f t="shared" si="9"/>
        <v>16.5</v>
      </c>
    </row>
    <row r="423" spans="1:12" ht="12.75">
      <c r="A423">
        <f t="shared" si="10"/>
        <v>1573.079999999998</v>
      </c>
      <c r="B423">
        <v>13808</v>
      </c>
      <c r="L423" s="9">
        <f t="shared" si="9"/>
        <v>16.5</v>
      </c>
    </row>
    <row r="424" spans="1:12" ht="12.75">
      <c r="A424">
        <f t="shared" si="10"/>
        <v>1573.089999999998</v>
      </c>
      <c r="B424">
        <v>13824.5</v>
      </c>
      <c r="L424" s="9">
        <f t="shared" si="9"/>
        <v>16.5</v>
      </c>
    </row>
    <row r="425" spans="1:12" ht="12.75">
      <c r="A425">
        <f t="shared" si="10"/>
        <v>1573.099999999998</v>
      </c>
      <c r="B425">
        <v>13841</v>
      </c>
      <c r="C425">
        <v>13857.5</v>
      </c>
      <c r="D425">
        <v>13874</v>
      </c>
      <c r="E425">
        <v>13890.5</v>
      </c>
      <c r="F425">
        <v>13907</v>
      </c>
      <c r="G425">
        <v>13923.5</v>
      </c>
      <c r="H425">
        <v>13940</v>
      </c>
      <c r="I425">
        <v>13956.5</v>
      </c>
      <c r="J425">
        <v>13973</v>
      </c>
      <c r="K425">
        <v>13989.5</v>
      </c>
      <c r="L425" s="9">
        <f t="shared" si="9"/>
        <v>16.5</v>
      </c>
    </row>
    <row r="426" spans="1:12" ht="12.75">
      <c r="A426">
        <f t="shared" si="10"/>
        <v>1573.109999999998</v>
      </c>
      <c r="B426">
        <v>13857.5</v>
      </c>
      <c r="L426" s="9">
        <f t="shared" si="9"/>
        <v>16.5</v>
      </c>
    </row>
    <row r="427" spans="1:12" ht="12.75">
      <c r="A427">
        <f t="shared" si="10"/>
        <v>1573.119999999998</v>
      </c>
      <c r="B427">
        <v>13874</v>
      </c>
      <c r="L427" s="9">
        <f t="shared" si="9"/>
        <v>16.5</v>
      </c>
    </row>
    <row r="428" spans="1:12" ht="12.75">
      <c r="A428">
        <f t="shared" si="10"/>
        <v>1573.129999999998</v>
      </c>
      <c r="B428">
        <v>13890.5</v>
      </c>
      <c r="L428" s="9">
        <f t="shared" si="9"/>
        <v>16.5</v>
      </c>
    </row>
    <row r="429" spans="1:12" ht="12.75">
      <c r="A429">
        <f t="shared" si="10"/>
        <v>1573.139999999998</v>
      </c>
      <c r="B429">
        <v>13907</v>
      </c>
      <c r="L429" s="9">
        <f t="shared" si="9"/>
        <v>16.5</v>
      </c>
    </row>
    <row r="430" spans="1:12" ht="12.75">
      <c r="A430">
        <f t="shared" si="10"/>
        <v>1573.149999999998</v>
      </c>
      <c r="B430">
        <v>13923.5</v>
      </c>
      <c r="L430" s="9">
        <f t="shared" si="9"/>
        <v>16.5</v>
      </c>
    </row>
    <row r="431" spans="1:12" ht="12.75">
      <c r="A431">
        <f t="shared" si="10"/>
        <v>1573.159999999998</v>
      </c>
      <c r="B431">
        <v>13940</v>
      </c>
      <c r="L431" s="9">
        <f t="shared" si="9"/>
        <v>16.5</v>
      </c>
    </row>
    <row r="432" spans="1:12" ht="12.75">
      <c r="A432">
        <f t="shared" si="10"/>
        <v>1573.169999999998</v>
      </c>
      <c r="B432">
        <v>13956.5</v>
      </c>
      <c r="L432" s="9">
        <f t="shared" si="9"/>
        <v>16.5</v>
      </c>
    </row>
    <row r="433" spans="1:12" ht="12.75">
      <c r="A433">
        <f t="shared" si="10"/>
        <v>1573.179999999998</v>
      </c>
      <c r="B433">
        <v>13973</v>
      </c>
      <c r="L433" s="9">
        <f t="shared" si="9"/>
        <v>16.5</v>
      </c>
    </row>
    <row r="434" spans="1:12" ht="12.75">
      <c r="A434">
        <f t="shared" si="10"/>
        <v>1573.189999999998</v>
      </c>
      <c r="B434">
        <v>13989.5</v>
      </c>
      <c r="L434" s="9">
        <f t="shared" si="9"/>
        <v>16.5</v>
      </c>
    </row>
    <row r="435" spans="1:12" ht="12.75">
      <c r="A435">
        <f t="shared" si="10"/>
        <v>1573.199999999998</v>
      </c>
      <c r="B435">
        <v>14006</v>
      </c>
      <c r="C435">
        <v>14022.7</v>
      </c>
      <c r="D435">
        <v>14039.4</v>
      </c>
      <c r="E435">
        <v>14056.1</v>
      </c>
      <c r="F435">
        <v>14072.8</v>
      </c>
      <c r="G435">
        <v>14089.5</v>
      </c>
      <c r="H435">
        <v>14106.2</v>
      </c>
      <c r="I435">
        <v>14122.9</v>
      </c>
      <c r="J435">
        <v>14139.6</v>
      </c>
      <c r="K435">
        <v>14156.3</v>
      </c>
      <c r="L435" s="9">
        <f t="shared" si="9"/>
        <v>16.5</v>
      </c>
    </row>
    <row r="436" spans="1:12" ht="12.75">
      <c r="A436">
        <f t="shared" si="10"/>
        <v>1573.209999999998</v>
      </c>
      <c r="B436">
        <v>14022.7</v>
      </c>
      <c r="L436" s="9">
        <f t="shared" si="9"/>
        <v>16.700000000000728</v>
      </c>
    </row>
    <row r="437" spans="1:12" ht="12.75">
      <c r="A437">
        <f t="shared" si="10"/>
        <v>1573.219999999998</v>
      </c>
      <c r="B437">
        <v>14039.4</v>
      </c>
      <c r="L437" s="9">
        <f t="shared" si="9"/>
        <v>16.69999999999891</v>
      </c>
    </row>
    <row r="438" spans="1:12" ht="12.75">
      <c r="A438">
        <f t="shared" si="10"/>
        <v>1573.229999999998</v>
      </c>
      <c r="B438">
        <v>14056.1</v>
      </c>
      <c r="L438" s="9">
        <f t="shared" si="9"/>
        <v>16.700000000000728</v>
      </c>
    </row>
    <row r="439" spans="1:12" ht="12.75">
      <c r="A439">
        <f t="shared" si="10"/>
        <v>1573.239999999998</v>
      </c>
      <c r="B439">
        <v>14072.8</v>
      </c>
      <c r="L439" s="9">
        <f t="shared" si="9"/>
        <v>16.69999999999891</v>
      </c>
    </row>
    <row r="440" spans="1:12" ht="12.75">
      <c r="A440">
        <f t="shared" si="10"/>
        <v>1573.249999999998</v>
      </c>
      <c r="B440">
        <v>14089.5</v>
      </c>
      <c r="L440" s="9">
        <f t="shared" si="9"/>
        <v>16.700000000000728</v>
      </c>
    </row>
    <row r="441" spans="1:12" ht="12.75">
      <c r="A441">
        <f t="shared" si="10"/>
        <v>1573.259999999998</v>
      </c>
      <c r="B441">
        <v>14106.2</v>
      </c>
      <c r="L441" s="9">
        <f t="shared" si="9"/>
        <v>16.700000000000728</v>
      </c>
    </row>
    <row r="442" spans="1:12" ht="12.75">
      <c r="A442">
        <f t="shared" si="10"/>
        <v>1573.269999999998</v>
      </c>
      <c r="B442">
        <v>14122.9</v>
      </c>
      <c r="L442" s="9">
        <f t="shared" si="9"/>
        <v>16.69999999999891</v>
      </c>
    </row>
    <row r="443" spans="1:12" ht="12.75">
      <c r="A443">
        <f t="shared" si="10"/>
        <v>1573.279999999998</v>
      </c>
      <c r="B443">
        <v>14139.6</v>
      </c>
      <c r="L443" s="9">
        <f t="shared" si="9"/>
        <v>16.700000000000728</v>
      </c>
    </row>
    <row r="444" spans="1:12" ht="12.75">
      <c r="A444">
        <f t="shared" si="10"/>
        <v>1573.289999999998</v>
      </c>
      <c r="B444">
        <v>14156.3</v>
      </c>
      <c r="L444" s="9">
        <f t="shared" si="9"/>
        <v>16.69999999999891</v>
      </c>
    </row>
    <row r="445" spans="1:12" ht="12.75">
      <c r="A445">
        <f t="shared" si="10"/>
        <v>1573.299999999998</v>
      </c>
      <c r="B445">
        <v>14173</v>
      </c>
      <c r="C445">
        <v>14189.8</v>
      </c>
      <c r="D445">
        <v>14206.6</v>
      </c>
      <c r="E445">
        <v>14223.4</v>
      </c>
      <c r="F445">
        <v>14240.2</v>
      </c>
      <c r="G445">
        <v>14257</v>
      </c>
      <c r="H445">
        <v>14273.8</v>
      </c>
      <c r="I445">
        <v>14290.6</v>
      </c>
      <c r="J445">
        <v>14307.4</v>
      </c>
      <c r="K445">
        <v>14324.2</v>
      </c>
      <c r="L445" s="9">
        <f t="shared" si="9"/>
        <v>16.700000000000728</v>
      </c>
    </row>
    <row r="446" spans="1:12" ht="12.75">
      <c r="A446">
        <f t="shared" si="10"/>
        <v>1573.309999999998</v>
      </c>
      <c r="B446">
        <v>14189.8</v>
      </c>
      <c r="L446" s="9">
        <f t="shared" si="9"/>
        <v>16.799999999999272</v>
      </c>
    </row>
    <row r="447" spans="1:12" ht="12.75">
      <c r="A447">
        <f t="shared" si="10"/>
        <v>1573.319999999998</v>
      </c>
      <c r="B447">
        <v>14206.6</v>
      </c>
      <c r="L447" s="9">
        <f t="shared" si="9"/>
        <v>16.80000000000109</v>
      </c>
    </row>
    <row r="448" spans="1:12" ht="12.75">
      <c r="A448">
        <f t="shared" si="10"/>
        <v>1573.3299999999979</v>
      </c>
      <c r="B448">
        <v>14223.4</v>
      </c>
      <c r="L448" s="9">
        <f t="shared" si="9"/>
        <v>16.799999999999272</v>
      </c>
    </row>
    <row r="449" spans="1:12" ht="12.75">
      <c r="A449">
        <f t="shared" si="10"/>
        <v>1573.3399999999979</v>
      </c>
      <c r="B449">
        <v>14240.2</v>
      </c>
      <c r="L449" s="9">
        <f t="shared" si="9"/>
        <v>16.80000000000109</v>
      </c>
    </row>
    <row r="450" spans="1:12" ht="12.75">
      <c r="A450">
        <f t="shared" si="10"/>
        <v>1573.3499999999979</v>
      </c>
      <c r="B450">
        <v>14257</v>
      </c>
      <c r="L450" s="9">
        <f t="shared" si="9"/>
        <v>16.799999999999272</v>
      </c>
    </row>
    <row r="451" spans="1:12" ht="12.75">
      <c r="A451">
        <f t="shared" si="10"/>
        <v>1573.3599999999979</v>
      </c>
      <c r="B451">
        <v>14273.8</v>
      </c>
      <c r="L451" s="9">
        <f t="shared" si="9"/>
        <v>16.799999999999272</v>
      </c>
    </row>
    <row r="452" spans="1:12" ht="12.75">
      <c r="A452">
        <f t="shared" si="10"/>
        <v>1573.3699999999978</v>
      </c>
      <c r="B452">
        <v>14290.6</v>
      </c>
      <c r="L452" s="9">
        <f t="shared" si="9"/>
        <v>16.80000000000109</v>
      </c>
    </row>
    <row r="453" spans="1:12" ht="12.75">
      <c r="A453">
        <f t="shared" si="10"/>
        <v>1573.3799999999978</v>
      </c>
      <c r="B453">
        <v>14307.4</v>
      </c>
      <c r="L453" s="9">
        <f t="shared" si="9"/>
        <v>16.799999999999272</v>
      </c>
    </row>
    <row r="454" spans="1:12" ht="12.75">
      <c r="A454">
        <f t="shared" si="10"/>
        <v>1573.3899999999978</v>
      </c>
      <c r="B454">
        <v>14324.2</v>
      </c>
      <c r="L454" s="9">
        <f t="shared" si="9"/>
        <v>16.80000000000109</v>
      </c>
    </row>
    <row r="455" spans="1:12" ht="12.75">
      <c r="A455">
        <f t="shared" si="10"/>
        <v>1573.3999999999978</v>
      </c>
      <c r="B455">
        <v>14341</v>
      </c>
      <c r="C455">
        <v>14357.9</v>
      </c>
      <c r="D455">
        <v>14374.8</v>
      </c>
      <c r="E455">
        <v>14391.7</v>
      </c>
      <c r="F455">
        <v>14408.6</v>
      </c>
      <c r="G455">
        <v>14425.5</v>
      </c>
      <c r="H455">
        <v>14442.4</v>
      </c>
      <c r="I455">
        <v>14459.3</v>
      </c>
      <c r="J455">
        <v>14476.2</v>
      </c>
      <c r="K455">
        <v>14493.1</v>
      </c>
      <c r="L455" s="9">
        <f t="shared" si="9"/>
        <v>16.799999999999272</v>
      </c>
    </row>
    <row r="456" spans="1:12" ht="12.75">
      <c r="A456">
        <f t="shared" si="10"/>
        <v>1573.4099999999978</v>
      </c>
      <c r="B456">
        <v>14357.9</v>
      </c>
      <c r="L456" s="9">
        <f aca="true" t="shared" si="11" ref="L456:L519">B456-B455</f>
        <v>16.899999999999636</v>
      </c>
    </row>
    <row r="457" spans="1:12" ht="12.75">
      <c r="A457">
        <f t="shared" si="10"/>
        <v>1573.4199999999978</v>
      </c>
      <c r="B457">
        <v>14374.8</v>
      </c>
      <c r="L457" s="9">
        <f t="shared" si="11"/>
        <v>16.899999999999636</v>
      </c>
    </row>
    <row r="458" spans="1:12" ht="12.75">
      <c r="A458">
        <f t="shared" si="10"/>
        <v>1573.4299999999978</v>
      </c>
      <c r="B458">
        <v>14391.7</v>
      </c>
      <c r="L458" s="9">
        <f t="shared" si="11"/>
        <v>16.900000000001455</v>
      </c>
    </row>
    <row r="459" spans="1:12" ht="12.75">
      <c r="A459">
        <f t="shared" si="10"/>
        <v>1573.4399999999978</v>
      </c>
      <c r="B459">
        <v>14408.6</v>
      </c>
      <c r="L459" s="9">
        <f t="shared" si="11"/>
        <v>16.899999999999636</v>
      </c>
    </row>
    <row r="460" spans="1:12" ht="12.75">
      <c r="A460">
        <f t="shared" si="10"/>
        <v>1573.4499999999978</v>
      </c>
      <c r="B460">
        <v>14425.5</v>
      </c>
      <c r="L460" s="9">
        <f t="shared" si="11"/>
        <v>16.899999999999636</v>
      </c>
    </row>
    <row r="461" spans="1:12" ht="12.75">
      <c r="A461">
        <f t="shared" si="10"/>
        <v>1573.4599999999978</v>
      </c>
      <c r="B461">
        <v>14442.4</v>
      </c>
      <c r="L461" s="9">
        <f t="shared" si="11"/>
        <v>16.899999999999636</v>
      </c>
    </row>
    <row r="462" spans="1:12" ht="12.75">
      <c r="A462">
        <f t="shared" si="10"/>
        <v>1573.4699999999978</v>
      </c>
      <c r="B462">
        <v>14459.3</v>
      </c>
      <c r="L462" s="9">
        <f t="shared" si="11"/>
        <v>16.899999999999636</v>
      </c>
    </row>
    <row r="463" spans="1:12" ht="12.75">
      <c r="A463">
        <f t="shared" si="10"/>
        <v>1573.4799999999977</v>
      </c>
      <c r="B463">
        <v>14476.2</v>
      </c>
      <c r="L463" s="9">
        <f t="shared" si="11"/>
        <v>16.900000000001455</v>
      </c>
    </row>
    <row r="464" spans="1:12" ht="12.75">
      <c r="A464">
        <f t="shared" si="10"/>
        <v>1573.4899999999977</v>
      </c>
      <c r="B464">
        <v>14493.1</v>
      </c>
      <c r="L464" s="9">
        <f t="shared" si="11"/>
        <v>16.899999999999636</v>
      </c>
    </row>
    <row r="465" spans="1:12" ht="12.75">
      <c r="A465">
        <f t="shared" si="10"/>
        <v>1573.4999999999977</v>
      </c>
      <c r="B465">
        <v>14510</v>
      </c>
      <c r="C465">
        <v>14527</v>
      </c>
      <c r="D465">
        <v>14544</v>
      </c>
      <c r="E465">
        <v>14561</v>
      </c>
      <c r="F465">
        <v>14578</v>
      </c>
      <c r="G465">
        <v>14595</v>
      </c>
      <c r="H465">
        <v>14612</v>
      </c>
      <c r="I465">
        <v>14629</v>
      </c>
      <c r="J465">
        <v>14646</v>
      </c>
      <c r="K465">
        <v>14663</v>
      </c>
      <c r="L465" s="9">
        <f t="shared" si="11"/>
        <v>16.899999999999636</v>
      </c>
    </row>
    <row r="466" spans="1:12" ht="12.75">
      <c r="A466">
        <f t="shared" si="10"/>
        <v>1573.5099999999977</v>
      </c>
      <c r="B466">
        <v>14527</v>
      </c>
      <c r="L466" s="9">
        <f t="shared" si="11"/>
        <v>17</v>
      </c>
    </row>
    <row r="467" spans="1:12" ht="12.75">
      <c r="A467">
        <f t="shared" si="10"/>
        <v>1573.5199999999977</v>
      </c>
      <c r="B467">
        <v>14544</v>
      </c>
      <c r="L467" s="9">
        <f t="shared" si="11"/>
        <v>17</v>
      </c>
    </row>
    <row r="468" spans="1:12" ht="12.75">
      <c r="A468">
        <f t="shared" si="10"/>
        <v>1573.5299999999977</v>
      </c>
      <c r="B468">
        <v>14561</v>
      </c>
      <c r="L468" s="9">
        <f t="shared" si="11"/>
        <v>17</v>
      </c>
    </row>
    <row r="469" spans="1:12" ht="12.75">
      <c r="A469">
        <f t="shared" si="10"/>
        <v>1573.5399999999977</v>
      </c>
      <c r="B469">
        <v>14578</v>
      </c>
      <c r="L469" s="9">
        <f t="shared" si="11"/>
        <v>17</v>
      </c>
    </row>
    <row r="470" spans="1:12" ht="12.75">
      <c r="A470">
        <f t="shared" si="10"/>
        <v>1573.5499999999977</v>
      </c>
      <c r="B470">
        <v>14595</v>
      </c>
      <c r="L470" s="9">
        <f t="shared" si="11"/>
        <v>17</v>
      </c>
    </row>
    <row r="471" spans="1:12" ht="12.75">
      <c r="A471">
        <f t="shared" si="10"/>
        <v>1573.5599999999977</v>
      </c>
      <c r="B471">
        <v>14612</v>
      </c>
      <c r="L471" s="9">
        <f t="shared" si="11"/>
        <v>17</v>
      </c>
    </row>
    <row r="472" spans="1:12" ht="12.75">
      <c r="A472">
        <f t="shared" si="10"/>
        <v>1573.5699999999977</v>
      </c>
      <c r="B472">
        <v>14629</v>
      </c>
      <c r="L472" s="9">
        <f t="shared" si="11"/>
        <v>17</v>
      </c>
    </row>
    <row r="473" spans="1:12" ht="12.75">
      <c r="A473">
        <f aca="true" t="shared" si="12" ref="A473:A536">A472+0.01</f>
        <v>1573.5799999999977</v>
      </c>
      <c r="B473">
        <v>14646</v>
      </c>
      <c r="L473" s="9">
        <f t="shared" si="11"/>
        <v>17</v>
      </c>
    </row>
    <row r="474" spans="1:12" ht="12.75">
      <c r="A474">
        <f t="shared" si="12"/>
        <v>1573.5899999999976</v>
      </c>
      <c r="B474">
        <v>14663</v>
      </c>
      <c r="L474" s="9">
        <f t="shared" si="11"/>
        <v>17</v>
      </c>
    </row>
    <row r="475" spans="1:12" ht="12.75">
      <c r="A475">
        <f t="shared" si="12"/>
        <v>1573.5999999999976</v>
      </c>
      <c r="B475">
        <v>14680</v>
      </c>
      <c r="C475">
        <v>14697.1</v>
      </c>
      <c r="D475">
        <v>14714.2</v>
      </c>
      <c r="E475">
        <v>14731.3</v>
      </c>
      <c r="F475">
        <v>14748.4</v>
      </c>
      <c r="G475">
        <v>14765.5</v>
      </c>
      <c r="H475">
        <v>14782.6</v>
      </c>
      <c r="I475">
        <v>14799.7</v>
      </c>
      <c r="J475">
        <v>14816.8</v>
      </c>
      <c r="K475">
        <v>14833.9</v>
      </c>
      <c r="L475" s="9">
        <f t="shared" si="11"/>
        <v>17</v>
      </c>
    </row>
    <row r="476" spans="1:12" ht="12.75">
      <c r="A476">
        <f t="shared" si="12"/>
        <v>1573.6099999999976</v>
      </c>
      <c r="B476">
        <v>14697.1</v>
      </c>
      <c r="L476" s="9">
        <f t="shared" si="11"/>
        <v>17.100000000000364</v>
      </c>
    </row>
    <row r="477" spans="1:12" ht="12.75">
      <c r="A477">
        <f t="shared" si="12"/>
        <v>1573.6199999999976</v>
      </c>
      <c r="B477">
        <v>14714.2</v>
      </c>
      <c r="L477" s="9">
        <f t="shared" si="11"/>
        <v>17.100000000000364</v>
      </c>
    </row>
    <row r="478" spans="1:12" ht="12.75">
      <c r="A478">
        <f t="shared" si="12"/>
        <v>1573.6299999999976</v>
      </c>
      <c r="B478">
        <v>14731.3</v>
      </c>
      <c r="L478" s="9">
        <f t="shared" si="11"/>
        <v>17.099999999998545</v>
      </c>
    </row>
    <row r="479" spans="1:12" ht="12.75">
      <c r="A479">
        <f t="shared" si="12"/>
        <v>1573.6399999999976</v>
      </c>
      <c r="B479">
        <v>14748.4</v>
      </c>
      <c r="L479" s="9">
        <f t="shared" si="11"/>
        <v>17.100000000000364</v>
      </c>
    </row>
    <row r="480" spans="1:12" ht="12.75">
      <c r="A480">
        <f t="shared" si="12"/>
        <v>1573.6499999999976</v>
      </c>
      <c r="B480">
        <v>14765.5</v>
      </c>
      <c r="L480" s="9">
        <f t="shared" si="11"/>
        <v>17.100000000000364</v>
      </c>
    </row>
    <row r="481" spans="1:12" ht="12.75">
      <c r="A481">
        <f t="shared" si="12"/>
        <v>1573.6599999999976</v>
      </c>
      <c r="B481">
        <v>14782.6</v>
      </c>
      <c r="L481" s="9">
        <f t="shared" si="11"/>
        <v>17.100000000000364</v>
      </c>
    </row>
    <row r="482" spans="1:12" ht="12.75">
      <c r="A482">
        <f t="shared" si="12"/>
        <v>1573.6699999999976</v>
      </c>
      <c r="B482">
        <v>14799.7</v>
      </c>
      <c r="L482" s="9">
        <f t="shared" si="11"/>
        <v>17.100000000000364</v>
      </c>
    </row>
    <row r="483" spans="1:12" ht="12.75">
      <c r="A483">
        <f t="shared" si="12"/>
        <v>1573.6799999999976</v>
      </c>
      <c r="B483">
        <v>14816.8</v>
      </c>
      <c r="L483" s="9">
        <f t="shared" si="11"/>
        <v>17.099999999998545</v>
      </c>
    </row>
    <row r="484" spans="1:12" ht="12.75">
      <c r="A484">
        <f t="shared" si="12"/>
        <v>1573.6899999999976</v>
      </c>
      <c r="B484">
        <v>14833.9</v>
      </c>
      <c r="L484" s="9">
        <f t="shared" si="11"/>
        <v>17.100000000000364</v>
      </c>
    </row>
    <row r="485" spans="1:12" ht="12.75">
      <c r="A485">
        <f t="shared" si="12"/>
        <v>1573.6999999999975</v>
      </c>
      <c r="B485">
        <v>14851</v>
      </c>
      <c r="C485">
        <v>14868.2</v>
      </c>
      <c r="D485">
        <v>14885.4</v>
      </c>
      <c r="E485">
        <v>14902.6</v>
      </c>
      <c r="F485">
        <v>14919.8</v>
      </c>
      <c r="G485">
        <v>14937</v>
      </c>
      <c r="H485">
        <v>14954.2</v>
      </c>
      <c r="I485">
        <v>14971.4</v>
      </c>
      <c r="J485">
        <v>14988.6</v>
      </c>
      <c r="K485">
        <v>15005.8</v>
      </c>
      <c r="L485" s="9">
        <f t="shared" si="11"/>
        <v>17.100000000000364</v>
      </c>
    </row>
    <row r="486" spans="1:12" ht="12.75">
      <c r="A486">
        <f t="shared" si="12"/>
        <v>1573.7099999999975</v>
      </c>
      <c r="B486">
        <v>14868.2</v>
      </c>
      <c r="L486" s="9">
        <f t="shared" si="11"/>
        <v>17.200000000000728</v>
      </c>
    </row>
    <row r="487" spans="1:12" ht="12.75">
      <c r="A487">
        <f t="shared" si="12"/>
        <v>1573.7199999999975</v>
      </c>
      <c r="B487">
        <v>14885.4</v>
      </c>
      <c r="L487" s="9">
        <f t="shared" si="11"/>
        <v>17.19999999999891</v>
      </c>
    </row>
    <row r="488" spans="1:12" ht="12.75">
      <c r="A488">
        <f t="shared" si="12"/>
        <v>1573.7299999999975</v>
      </c>
      <c r="B488">
        <v>14902.6</v>
      </c>
      <c r="L488" s="9">
        <f t="shared" si="11"/>
        <v>17.200000000000728</v>
      </c>
    </row>
    <row r="489" spans="1:12" ht="12.75">
      <c r="A489">
        <f t="shared" si="12"/>
        <v>1573.7399999999975</v>
      </c>
      <c r="B489">
        <v>14919.8</v>
      </c>
      <c r="L489" s="9">
        <f t="shared" si="11"/>
        <v>17.19999999999891</v>
      </c>
    </row>
    <row r="490" spans="1:12" ht="12.75">
      <c r="A490">
        <f t="shared" si="12"/>
        <v>1573.7499999999975</v>
      </c>
      <c r="B490">
        <v>14937</v>
      </c>
      <c r="L490" s="9">
        <f t="shared" si="11"/>
        <v>17.200000000000728</v>
      </c>
    </row>
    <row r="491" spans="1:12" ht="12.75">
      <c r="A491">
        <f t="shared" si="12"/>
        <v>1573.7599999999975</v>
      </c>
      <c r="B491">
        <v>14954.2</v>
      </c>
      <c r="L491" s="9">
        <f t="shared" si="11"/>
        <v>17.200000000000728</v>
      </c>
    </row>
    <row r="492" spans="1:12" ht="12.75">
      <c r="A492">
        <f t="shared" si="12"/>
        <v>1573.7699999999975</v>
      </c>
      <c r="B492">
        <v>14971.4</v>
      </c>
      <c r="L492" s="9">
        <f t="shared" si="11"/>
        <v>17.19999999999891</v>
      </c>
    </row>
    <row r="493" spans="1:12" ht="12.75">
      <c r="A493">
        <f t="shared" si="12"/>
        <v>1573.7799999999975</v>
      </c>
      <c r="B493">
        <v>14988.6</v>
      </c>
      <c r="L493" s="9">
        <f t="shared" si="11"/>
        <v>17.200000000000728</v>
      </c>
    </row>
    <row r="494" spans="1:12" ht="12.75">
      <c r="A494">
        <f t="shared" si="12"/>
        <v>1573.7899999999975</v>
      </c>
      <c r="B494">
        <v>15005.8</v>
      </c>
      <c r="L494" s="9">
        <f t="shared" si="11"/>
        <v>17.19999999999891</v>
      </c>
    </row>
    <row r="495" spans="1:12" ht="12.75">
      <c r="A495">
        <f t="shared" si="12"/>
        <v>1573.7999999999975</v>
      </c>
      <c r="B495">
        <v>15023</v>
      </c>
      <c r="C495">
        <v>15040.4</v>
      </c>
      <c r="D495">
        <v>15057.8</v>
      </c>
      <c r="E495">
        <v>15075.2</v>
      </c>
      <c r="F495">
        <v>15092.6</v>
      </c>
      <c r="G495">
        <v>15110</v>
      </c>
      <c r="H495">
        <v>15127.4</v>
      </c>
      <c r="I495">
        <v>15144.8</v>
      </c>
      <c r="J495">
        <v>15162.2</v>
      </c>
      <c r="K495">
        <v>15179.6</v>
      </c>
      <c r="L495" s="9">
        <f t="shared" si="11"/>
        <v>17.200000000000728</v>
      </c>
    </row>
    <row r="496" spans="1:12" ht="12.75">
      <c r="A496">
        <f t="shared" si="12"/>
        <v>1573.8099999999974</v>
      </c>
      <c r="B496">
        <v>15040.4</v>
      </c>
      <c r="L496" s="9">
        <f t="shared" si="11"/>
        <v>17.399999999999636</v>
      </c>
    </row>
    <row r="497" spans="1:12" ht="12.75">
      <c r="A497">
        <f t="shared" si="12"/>
        <v>1573.8199999999974</v>
      </c>
      <c r="B497">
        <v>15057.8</v>
      </c>
      <c r="L497" s="9">
        <f t="shared" si="11"/>
        <v>17.399999999999636</v>
      </c>
    </row>
    <row r="498" spans="1:12" ht="12.75">
      <c r="A498">
        <f t="shared" si="12"/>
        <v>1573.8299999999974</v>
      </c>
      <c r="B498">
        <v>15075.2</v>
      </c>
      <c r="L498" s="9">
        <f t="shared" si="11"/>
        <v>17.400000000001455</v>
      </c>
    </row>
    <row r="499" spans="1:12" ht="12.75">
      <c r="A499">
        <f t="shared" si="12"/>
        <v>1573.8399999999974</v>
      </c>
      <c r="B499">
        <v>15092.6</v>
      </c>
      <c r="L499" s="9">
        <f t="shared" si="11"/>
        <v>17.399999999999636</v>
      </c>
    </row>
    <row r="500" spans="1:12" ht="12.75">
      <c r="A500">
        <f t="shared" si="12"/>
        <v>1573.8499999999974</v>
      </c>
      <c r="B500">
        <v>15110</v>
      </c>
      <c r="L500" s="9">
        <f t="shared" si="11"/>
        <v>17.399999999999636</v>
      </c>
    </row>
    <row r="501" spans="1:12" ht="12.75">
      <c r="A501">
        <f t="shared" si="12"/>
        <v>1573.8599999999974</v>
      </c>
      <c r="B501">
        <v>15127.4</v>
      </c>
      <c r="L501" s="9">
        <f t="shared" si="11"/>
        <v>17.399999999999636</v>
      </c>
    </row>
    <row r="502" spans="1:12" ht="12.75">
      <c r="A502">
        <f t="shared" si="12"/>
        <v>1573.8699999999974</v>
      </c>
      <c r="B502">
        <v>15144.8</v>
      </c>
      <c r="L502" s="9">
        <f t="shared" si="11"/>
        <v>17.399999999999636</v>
      </c>
    </row>
    <row r="503" spans="1:12" ht="12.75">
      <c r="A503">
        <f t="shared" si="12"/>
        <v>1573.8799999999974</v>
      </c>
      <c r="B503">
        <v>15162.2</v>
      </c>
      <c r="L503" s="9">
        <f t="shared" si="11"/>
        <v>17.400000000001455</v>
      </c>
    </row>
    <row r="504" spans="1:12" ht="12.75">
      <c r="A504">
        <f t="shared" si="12"/>
        <v>1573.8899999999974</v>
      </c>
      <c r="B504">
        <v>15179.6</v>
      </c>
      <c r="L504" s="9">
        <f t="shared" si="11"/>
        <v>17.399999999999636</v>
      </c>
    </row>
    <row r="505" spans="1:12" ht="12.75">
      <c r="A505">
        <f t="shared" si="12"/>
        <v>1573.8999999999974</v>
      </c>
      <c r="B505">
        <v>15197</v>
      </c>
      <c r="C505">
        <v>15214.5</v>
      </c>
      <c r="D505">
        <v>15232</v>
      </c>
      <c r="E505">
        <v>15249.5</v>
      </c>
      <c r="F505">
        <v>15267</v>
      </c>
      <c r="G505">
        <v>15284.5</v>
      </c>
      <c r="H505">
        <v>15302</v>
      </c>
      <c r="I505">
        <v>15319.5</v>
      </c>
      <c r="J505">
        <v>15337</v>
      </c>
      <c r="K505">
        <v>15354.5</v>
      </c>
      <c r="L505" s="9">
        <f t="shared" si="11"/>
        <v>17.399999999999636</v>
      </c>
    </row>
    <row r="506" spans="1:12" ht="12.75">
      <c r="A506">
        <f t="shared" si="12"/>
        <v>1573.9099999999974</v>
      </c>
      <c r="B506">
        <v>15214.5</v>
      </c>
      <c r="L506" s="9">
        <f t="shared" si="11"/>
        <v>17.5</v>
      </c>
    </row>
    <row r="507" spans="1:12" ht="12.75">
      <c r="A507">
        <f t="shared" si="12"/>
        <v>1573.9199999999973</v>
      </c>
      <c r="B507">
        <v>15232</v>
      </c>
      <c r="L507" s="9">
        <f t="shared" si="11"/>
        <v>17.5</v>
      </c>
    </row>
    <row r="508" spans="1:12" ht="12.75">
      <c r="A508">
        <f t="shared" si="12"/>
        <v>1573.9299999999973</v>
      </c>
      <c r="B508">
        <v>15249.5</v>
      </c>
      <c r="L508" s="9">
        <f t="shared" si="11"/>
        <v>17.5</v>
      </c>
    </row>
    <row r="509" spans="1:12" ht="12.75">
      <c r="A509">
        <f t="shared" si="12"/>
        <v>1573.9399999999973</v>
      </c>
      <c r="B509">
        <v>15267</v>
      </c>
      <c r="L509" s="9">
        <f t="shared" si="11"/>
        <v>17.5</v>
      </c>
    </row>
    <row r="510" spans="1:12" ht="12.75">
      <c r="A510">
        <f t="shared" si="12"/>
        <v>1573.9499999999973</v>
      </c>
      <c r="B510">
        <v>15284.5</v>
      </c>
      <c r="L510" s="9">
        <f t="shared" si="11"/>
        <v>17.5</v>
      </c>
    </row>
    <row r="511" spans="1:12" ht="12.75">
      <c r="A511">
        <f t="shared" si="12"/>
        <v>1573.9599999999973</v>
      </c>
      <c r="B511">
        <v>15302</v>
      </c>
      <c r="L511" s="9">
        <f t="shared" si="11"/>
        <v>17.5</v>
      </c>
    </row>
    <row r="512" spans="1:12" ht="12.75">
      <c r="A512">
        <f t="shared" si="12"/>
        <v>1573.9699999999973</v>
      </c>
      <c r="B512">
        <v>15319.5</v>
      </c>
      <c r="L512" s="9">
        <f t="shared" si="11"/>
        <v>17.5</v>
      </c>
    </row>
    <row r="513" spans="1:12" ht="12.75">
      <c r="A513">
        <f t="shared" si="12"/>
        <v>1573.9799999999973</v>
      </c>
      <c r="B513">
        <v>15337</v>
      </c>
      <c r="L513" s="9">
        <f t="shared" si="11"/>
        <v>17.5</v>
      </c>
    </row>
    <row r="514" spans="1:12" ht="12.75">
      <c r="A514">
        <f t="shared" si="12"/>
        <v>1573.9899999999973</v>
      </c>
      <c r="B514">
        <v>15354.5</v>
      </c>
      <c r="L514" s="9">
        <f t="shared" si="11"/>
        <v>17.5</v>
      </c>
    </row>
    <row r="515" spans="1:12" ht="12.75">
      <c r="A515">
        <f t="shared" si="12"/>
        <v>1573.9999999999973</v>
      </c>
      <c r="B515">
        <v>15372</v>
      </c>
      <c r="C515">
        <v>15389.6</v>
      </c>
      <c r="D515">
        <v>15407.2</v>
      </c>
      <c r="E515">
        <v>15424.8</v>
      </c>
      <c r="F515">
        <v>15442.4</v>
      </c>
      <c r="G515">
        <v>15460</v>
      </c>
      <c r="H515">
        <v>15477.6</v>
      </c>
      <c r="I515">
        <v>15495.2</v>
      </c>
      <c r="J515">
        <v>15512.8</v>
      </c>
      <c r="K515">
        <v>15530.4</v>
      </c>
      <c r="L515" s="9">
        <f t="shared" si="11"/>
        <v>17.5</v>
      </c>
    </row>
    <row r="516" spans="1:12" ht="12.75">
      <c r="A516">
        <f t="shared" si="12"/>
        <v>1574.0099999999973</v>
      </c>
      <c r="B516">
        <v>15389.6</v>
      </c>
      <c r="L516" s="9">
        <f t="shared" si="11"/>
        <v>17.600000000000364</v>
      </c>
    </row>
    <row r="517" spans="1:12" ht="12.75">
      <c r="A517">
        <f t="shared" si="12"/>
        <v>1574.0199999999973</v>
      </c>
      <c r="B517">
        <v>15407.2</v>
      </c>
      <c r="L517" s="9">
        <f t="shared" si="11"/>
        <v>17.600000000000364</v>
      </c>
    </row>
    <row r="518" spans="1:12" ht="12.75">
      <c r="A518">
        <f t="shared" si="12"/>
        <v>1574.0299999999972</v>
      </c>
      <c r="B518">
        <v>15424.8</v>
      </c>
      <c r="L518" s="9">
        <f t="shared" si="11"/>
        <v>17.599999999998545</v>
      </c>
    </row>
    <row r="519" spans="1:12" ht="12.75">
      <c r="A519">
        <f t="shared" si="12"/>
        <v>1574.0399999999972</v>
      </c>
      <c r="B519">
        <v>15442.4</v>
      </c>
      <c r="L519" s="9">
        <f t="shared" si="11"/>
        <v>17.600000000000364</v>
      </c>
    </row>
    <row r="520" spans="1:12" ht="12.75">
      <c r="A520">
        <f t="shared" si="12"/>
        <v>1574.0499999999972</v>
      </c>
      <c r="B520">
        <v>15460</v>
      </c>
      <c r="L520" s="9">
        <f aca="true" t="shared" si="13" ref="L520:L583">B520-B519</f>
        <v>17.600000000000364</v>
      </c>
    </row>
    <row r="521" spans="1:12" ht="12.75">
      <c r="A521">
        <f t="shared" si="12"/>
        <v>1574.0599999999972</v>
      </c>
      <c r="B521">
        <v>15477.6</v>
      </c>
      <c r="L521" s="9">
        <f t="shared" si="13"/>
        <v>17.600000000000364</v>
      </c>
    </row>
    <row r="522" spans="1:12" ht="12.75">
      <c r="A522">
        <f t="shared" si="12"/>
        <v>1574.0699999999972</v>
      </c>
      <c r="B522">
        <v>15495.2</v>
      </c>
      <c r="L522" s="9">
        <f t="shared" si="13"/>
        <v>17.600000000000364</v>
      </c>
    </row>
    <row r="523" spans="1:12" ht="12.75">
      <c r="A523">
        <f t="shared" si="12"/>
        <v>1574.0799999999972</v>
      </c>
      <c r="B523">
        <v>15512.8</v>
      </c>
      <c r="L523" s="9">
        <f t="shared" si="13"/>
        <v>17.599999999998545</v>
      </c>
    </row>
    <row r="524" spans="1:12" ht="12.75">
      <c r="A524">
        <f t="shared" si="12"/>
        <v>1574.0899999999972</v>
      </c>
      <c r="B524">
        <v>15530.4</v>
      </c>
      <c r="L524" s="9">
        <f t="shared" si="13"/>
        <v>17.600000000000364</v>
      </c>
    </row>
    <row r="525" spans="1:12" ht="12.75">
      <c r="A525">
        <f t="shared" si="12"/>
        <v>1574.0999999999972</v>
      </c>
      <c r="B525">
        <v>15548</v>
      </c>
      <c r="C525">
        <v>15565.7</v>
      </c>
      <c r="D525">
        <v>15583.4</v>
      </c>
      <c r="E525">
        <v>15601.1</v>
      </c>
      <c r="F525">
        <v>15618.8</v>
      </c>
      <c r="G525">
        <v>15636.5</v>
      </c>
      <c r="H525">
        <v>15654.2</v>
      </c>
      <c r="I525">
        <v>15671.9</v>
      </c>
      <c r="J525">
        <v>15689.6</v>
      </c>
      <c r="K525">
        <v>15707.3</v>
      </c>
      <c r="L525" s="9">
        <f t="shared" si="13"/>
        <v>17.600000000000364</v>
      </c>
    </row>
    <row r="526" spans="1:12" ht="12.75">
      <c r="A526">
        <f t="shared" si="12"/>
        <v>1574.1099999999972</v>
      </c>
      <c r="B526">
        <v>15565.7</v>
      </c>
      <c r="L526" s="9">
        <f t="shared" si="13"/>
        <v>17.700000000000728</v>
      </c>
    </row>
    <row r="527" spans="1:12" ht="12.75">
      <c r="A527">
        <f t="shared" si="12"/>
        <v>1574.1199999999972</v>
      </c>
      <c r="B527">
        <v>15583.4</v>
      </c>
      <c r="L527" s="9">
        <f t="shared" si="13"/>
        <v>17.69999999999891</v>
      </c>
    </row>
    <row r="528" spans="1:12" ht="12.75">
      <c r="A528">
        <f t="shared" si="12"/>
        <v>1574.1299999999972</v>
      </c>
      <c r="B528">
        <v>15601.1</v>
      </c>
      <c r="L528" s="9">
        <f t="shared" si="13"/>
        <v>17.700000000000728</v>
      </c>
    </row>
    <row r="529" spans="1:12" ht="12.75">
      <c r="A529">
        <f t="shared" si="12"/>
        <v>1574.1399999999971</v>
      </c>
      <c r="B529">
        <v>15618.8</v>
      </c>
      <c r="L529" s="9">
        <f t="shared" si="13"/>
        <v>17.69999999999891</v>
      </c>
    </row>
    <row r="530" spans="1:12" ht="12.75">
      <c r="A530">
        <f t="shared" si="12"/>
        <v>1574.1499999999971</v>
      </c>
      <c r="B530">
        <v>15636.5</v>
      </c>
      <c r="L530" s="9">
        <f t="shared" si="13"/>
        <v>17.700000000000728</v>
      </c>
    </row>
    <row r="531" spans="1:12" ht="12.75">
      <c r="A531">
        <f t="shared" si="12"/>
        <v>1574.1599999999971</v>
      </c>
      <c r="B531">
        <v>15654.2</v>
      </c>
      <c r="L531" s="9">
        <f t="shared" si="13"/>
        <v>17.700000000000728</v>
      </c>
    </row>
    <row r="532" spans="1:12" ht="12.75">
      <c r="A532">
        <f t="shared" si="12"/>
        <v>1574.1699999999971</v>
      </c>
      <c r="B532">
        <v>15671.9</v>
      </c>
      <c r="L532" s="9">
        <f t="shared" si="13"/>
        <v>17.69999999999891</v>
      </c>
    </row>
    <row r="533" spans="1:12" ht="12.75">
      <c r="A533">
        <f t="shared" si="12"/>
        <v>1574.179999999997</v>
      </c>
      <c r="B533">
        <v>15689.6</v>
      </c>
      <c r="L533" s="9">
        <f t="shared" si="13"/>
        <v>17.700000000000728</v>
      </c>
    </row>
    <row r="534" spans="1:12" ht="12.75">
      <c r="A534">
        <f t="shared" si="12"/>
        <v>1574.189999999997</v>
      </c>
      <c r="B534">
        <v>15707.3</v>
      </c>
      <c r="L534" s="9">
        <f t="shared" si="13"/>
        <v>17.69999999999891</v>
      </c>
    </row>
    <row r="535" spans="1:12" ht="12.75">
      <c r="A535">
        <f t="shared" si="12"/>
        <v>1574.199999999997</v>
      </c>
      <c r="B535">
        <v>15725</v>
      </c>
      <c r="C535">
        <v>15742.9</v>
      </c>
      <c r="D535">
        <v>15760.8</v>
      </c>
      <c r="E535">
        <v>15778.7</v>
      </c>
      <c r="F535">
        <v>15796.6</v>
      </c>
      <c r="G535">
        <v>15814.5</v>
      </c>
      <c r="H535">
        <v>15832.4</v>
      </c>
      <c r="I535">
        <v>15850.3</v>
      </c>
      <c r="J535">
        <v>15868.2</v>
      </c>
      <c r="K535">
        <v>15886.1</v>
      </c>
      <c r="L535" s="9">
        <f t="shared" si="13"/>
        <v>17.700000000000728</v>
      </c>
    </row>
    <row r="536" spans="1:12" ht="12.75">
      <c r="A536">
        <f t="shared" si="12"/>
        <v>1574.209999999997</v>
      </c>
      <c r="B536">
        <v>15742.9</v>
      </c>
      <c r="L536" s="9">
        <f t="shared" si="13"/>
        <v>17.899999999999636</v>
      </c>
    </row>
    <row r="537" spans="1:12" ht="12.75">
      <c r="A537">
        <f aca="true" t="shared" si="14" ref="A537:A600">A536+0.01</f>
        <v>1574.219999999997</v>
      </c>
      <c r="B537">
        <v>15760.8</v>
      </c>
      <c r="L537" s="9">
        <f t="shared" si="13"/>
        <v>17.899999999999636</v>
      </c>
    </row>
    <row r="538" spans="1:12" ht="12.75">
      <c r="A538">
        <f t="shared" si="14"/>
        <v>1574.229999999997</v>
      </c>
      <c r="B538">
        <v>15778.7</v>
      </c>
      <c r="L538" s="9">
        <f t="shared" si="13"/>
        <v>17.900000000001455</v>
      </c>
    </row>
    <row r="539" spans="1:12" ht="12.75">
      <c r="A539">
        <f t="shared" si="14"/>
        <v>1574.239999999997</v>
      </c>
      <c r="B539">
        <v>15796.6</v>
      </c>
      <c r="L539" s="9">
        <f t="shared" si="13"/>
        <v>17.899999999999636</v>
      </c>
    </row>
    <row r="540" spans="1:12" ht="12.75">
      <c r="A540">
        <f t="shared" si="14"/>
        <v>1574.249999999997</v>
      </c>
      <c r="B540">
        <v>15814.5</v>
      </c>
      <c r="L540" s="9">
        <f t="shared" si="13"/>
        <v>17.899999999999636</v>
      </c>
    </row>
    <row r="541" spans="1:12" ht="12.75">
      <c r="A541">
        <f t="shared" si="14"/>
        <v>1574.259999999997</v>
      </c>
      <c r="B541">
        <v>15832.4</v>
      </c>
      <c r="L541" s="9">
        <f t="shared" si="13"/>
        <v>17.899999999999636</v>
      </c>
    </row>
    <row r="542" spans="1:12" ht="12.75">
      <c r="A542">
        <f t="shared" si="14"/>
        <v>1574.269999999997</v>
      </c>
      <c r="B542">
        <v>15850.3</v>
      </c>
      <c r="L542" s="9">
        <f t="shared" si="13"/>
        <v>17.899999999999636</v>
      </c>
    </row>
    <row r="543" spans="1:12" ht="12.75">
      <c r="A543">
        <f t="shared" si="14"/>
        <v>1574.279999999997</v>
      </c>
      <c r="B543">
        <v>15868.2</v>
      </c>
      <c r="L543" s="9">
        <f t="shared" si="13"/>
        <v>17.900000000001455</v>
      </c>
    </row>
    <row r="544" spans="1:12" ht="12.75">
      <c r="A544">
        <f t="shared" si="14"/>
        <v>1574.289999999997</v>
      </c>
      <c r="B544">
        <v>15886.1</v>
      </c>
      <c r="L544" s="9">
        <f t="shared" si="13"/>
        <v>17.899999999999636</v>
      </c>
    </row>
    <row r="545" spans="1:12" ht="12.75">
      <c r="A545">
        <f t="shared" si="14"/>
        <v>1574.299999999997</v>
      </c>
      <c r="B545">
        <v>15904</v>
      </c>
      <c r="C545">
        <v>15922</v>
      </c>
      <c r="D545">
        <v>15940</v>
      </c>
      <c r="E545">
        <v>15958</v>
      </c>
      <c r="F545">
        <v>15976</v>
      </c>
      <c r="G545">
        <v>15994</v>
      </c>
      <c r="H545">
        <v>16012</v>
      </c>
      <c r="I545">
        <v>16030</v>
      </c>
      <c r="J545">
        <v>16048</v>
      </c>
      <c r="K545">
        <v>16066</v>
      </c>
      <c r="L545" s="9">
        <f t="shared" si="13"/>
        <v>17.899999999999636</v>
      </c>
    </row>
    <row r="546" spans="1:12" ht="12.75">
      <c r="A546">
        <f t="shared" si="14"/>
        <v>1574.309999999997</v>
      </c>
      <c r="B546">
        <v>15922</v>
      </c>
      <c r="L546" s="9">
        <f t="shared" si="13"/>
        <v>18</v>
      </c>
    </row>
    <row r="547" spans="1:12" ht="12.75">
      <c r="A547">
        <f t="shared" si="14"/>
        <v>1574.319999999997</v>
      </c>
      <c r="B547">
        <v>15940</v>
      </c>
      <c r="L547" s="9">
        <f t="shared" si="13"/>
        <v>18</v>
      </c>
    </row>
    <row r="548" spans="1:12" ht="12.75">
      <c r="A548">
        <f t="shared" si="14"/>
        <v>1574.329999999997</v>
      </c>
      <c r="B548">
        <v>15958</v>
      </c>
      <c r="L548" s="9">
        <f t="shared" si="13"/>
        <v>18</v>
      </c>
    </row>
    <row r="549" spans="1:12" ht="12.75">
      <c r="A549">
        <f t="shared" si="14"/>
        <v>1574.339999999997</v>
      </c>
      <c r="B549">
        <v>15976</v>
      </c>
      <c r="L549" s="9">
        <f t="shared" si="13"/>
        <v>18</v>
      </c>
    </row>
    <row r="550" spans="1:12" ht="12.75">
      <c r="A550">
        <f t="shared" si="14"/>
        <v>1574.349999999997</v>
      </c>
      <c r="B550">
        <v>15994</v>
      </c>
      <c r="L550" s="9">
        <f t="shared" si="13"/>
        <v>18</v>
      </c>
    </row>
    <row r="551" spans="1:12" ht="12.75">
      <c r="A551">
        <f t="shared" si="14"/>
        <v>1574.359999999997</v>
      </c>
      <c r="B551">
        <v>16012</v>
      </c>
      <c r="L551" s="9">
        <f t="shared" si="13"/>
        <v>18</v>
      </c>
    </row>
    <row r="552" spans="1:12" ht="12.75">
      <c r="A552">
        <f t="shared" si="14"/>
        <v>1574.369999999997</v>
      </c>
      <c r="B552">
        <v>16030</v>
      </c>
      <c r="L552" s="9">
        <f t="shared" si="13"/>
        <v>18</v>
      </c>
    </row>
    <row r="553" spans="1:12" ht="12.75">
      <c r="A553">
        <f t="shared" si="14"/>
        <v>1574.379999999997</v>
      </c>
      <c r="B553">
        <v>16048</v>
      </c>
      <c r="L553" s="9">
        <f t="shared" si="13"/>
        <v>18</v>
      </c>
    </row>
    <row r="554" spans="1:12" ht="12.75">
      <c r="A554">
        <f t="shared" si="14"/>
        <v>1574.389999999997</v>
      </c>
      <c r="B554">
        <v>16066</v>
      </c>
      <c r="L554" s="9">
        <f t="shared" si="13"/>
        <v>18</v>
      </c>
    </row>
    <row r="555" spans="1:12" ht="12.75">
      <c r="A555">
        <f t="shared" si="14"/>
        <v>1574.399999999997</v>
      </c>
      <c r="B555">
        <v>16084</v>
      </c>
      <c r="C555">
        <v>16102.2</v>
      </c>
      <c r="D555">
        <v>16120.4</v>
      </c>
      <c r="E555">
        <v>16138.6</v>
      </c>
      <c r="F555">
        <v>16156.8</v>
      </c>
      <c r="G555">
        <v>16175</v>
      </c>
      <c r="H555">
        <v>16193.2</v>
      </c>
      <c r="I555">
        <v>16211.4</v>
      </c>
      <c r="J555">
        <v>16229.6</v>
      </c>
      <c r="K555">
        <v>16247.8</v>
      </c>
      <c r="L555" s="9">
        <f t="shared" si="13"/>
        <v>18</v>
      </c>
    </row>
    <row r="556" spans="1:12" ht="12.75">
      <c r="A556">
        <f t="shared" si="14"/>
        <v>1574.409999999997</v>
      </c>
      <c r="B556">
        <v>16102.2</v>
      </c>
      <c r="L556" s="9">
        <f t="shared" si="13"/>
        <v>18.200000000000728</v>
      </c>
    </row>
    <row r="557" spans="1:12" ht="12.75">
      <c r="A557">
        <f t="shared" si="14"/>
        <v>1574.419999999997</v>
      </c>
      <c r="B557">
        <v>16120.4</v>
      </c>
      <c r="L557" s="9">
        <f t="shared" si="13"/>
        <v>18.19999999999891</v>
      </c>
    </row>
    <row r="558" spans="1:12" ht="12.75">
      <c r="A558">
        <f t="shared" si="14"/>
        <v>1574.4299999999969</v>
      </c>
      <c r="B558">
        <v>16138.6</v>
      </c>
      <c r="L558" s="9">
        <f t="shared" si="13"/>
        <v>18.200000000000728</v>
      </c>
    </row>
    <row r="559" spans="1:12" ht="12.75">
      <c r="A559">
        <f t="shared" si="14"/>
        <v>1574.4399999999969</v>
      </c>
      <c r="B559">
        <v>16156.8</v>
      </c>
      <c r="L559" s="9">
        <f t="shared" si="13"/>
        <v>18.19999999999891</v>
      </c>
    </row>
    <row r="560" spans="1:12" ht="12.75">
      <c r="A560">
        <f t="shared" si="14"/>
        <v>1574.4499999999969</v>
      </c>
      <c r="B560">
        <v>16175</v>
      </c>
      <c r="L560" s="9">
        <f t="shared" si="13"/>
        <v>18.200000000000728</v>
      </c>
    </row>
    <row r="561" spans="1:12" ht="12.75">
      <c r="A561">
        <f t="shared" si="14"/>
        <v>1574.4599999999969</v>
      </c>
      <c r="B561">
        <v>16193.2</v>
      </c>
      <c r="L561" s="9">
        <f t="shared" si="13"/>
        <v>18.200000000000728</v>
      </c>
    </row>
    <row r="562" spans="1:12" ht="12.75">
      <c r="A562">
        <f t="shared" si="14"/>
        <v>1574.4699999999968</v>
      </c>
      <c r="B562">
        <v>16211.4</v>
      </c>
      <c r="L562" s="9">
        <f t="shared" si="13"/>
        <v>18.19999999999891</v>
      </c>
    </row>
    <row r="563" spans="1:12" ht="12.75">
      <c r="A563">
        <f t="shared" si="14"/>
        <v>1574.4799999999968</v>
      </c>
      <c r="B563">
        <v>16229.6</v>
      </c>
      <c r="L563" s="9">
        <f t="shared" si="13"/>
        <v>18.200000000000728</v>
      </c>
    </row>
    <row r="564" spans="1:12" ht="12.75">
      <c r="A564">
        <f t="shared" si="14"/>
        <v>1574.4899999999968</v>
      </c>
      <c r="B564">
        <v>16247.8</v>
      </c>
      <c r="L564" s="9">
        <f t="shared" si="13"/>
        <v>18.19999999999891</v>
      </c>
    </row>
    <row r="565" spans="1:12" ht="12.75">
      <c r="A565">
        <f t="shared" si="14"/>
        <v>1574.4999999999968</v>
      </c>
      <c r="B565">
        <v>16266</v>
      </c>
      <c r="C565">
        <v>16284.3</v>
      </c>
      <c r="D565">
        <v>16302.6</v>
      </c>
      <c r="E565">
        <v>16320.9</v>
      </c>
      <c r="F565">
        <v>16339.2</v>
      </c>
      <c r="G565">
        <v>16357.5</v>
      </c>
      <c r="H565">
        <v>16375.8</v>
      </c>
      <c r="I565">
        <v>16394.1</v>
      </c>
      <c r="J565">
        <v>16412.4</v>
      </c>
      <c r="K565">
        <v>16430.7</v>
      </c>
      <c r="L565" s="9">
        <f t="shared" si="13"/>
        <v>18.200000000000728</v>
      </c>
    </row>
    <row r="566" spans="1:12" ht="12.75">
      <c r="A566">
        <f t="shared" si="14"/>
        <v>1574.5099999999968</v>
      </c>
      <c r="B566">
        <v>16284.3</v>
      </c>
      <c r="L566" s="9">
        <f t="shared" si="13"/>
        <v>18.299999999999272</v>
      </c>
    </row>
    <row r="567" spans="1:12" ht="12.75">
      <c r="A567">
        <f t="shared" si="14"/>
        <v>1574.5199999999968</v>
      </c>
      <c r="B567">
        <v>16302.6</v>
      </c>
      <c r="L567" s="9">
        <f t="shared" si="13"/>
        <v>18.30000000000109</v>
      </c>
    </row>
    <row r="568" spans="1:12" ht="12.75">
      <c r="A568">
        <f t="shared" si="14"/>
        <v>1574.5299999999968</v>
      </c>
      <c r="B568">
        <v>16320.9</v>
      </c>
      <c r="L568" s="9">
        <f t="shared" si="13"/>
        <v>18.299999999999272</v>
      </c>
    </row>
    <row r="569" spans="1:12" ht="12.75">
      <c r="A569">
        <f t="shared" si="14"/>
        <v>1574.5399999999968</v>
      </c>
      <c r="B569">
        <v>16339.2</v>
      </c>
      <c r="L569" s="9">
        <f t="shared" si="13"/>
        <v>18.30000000000109</v>
      </c>
    </row>
    <row r="570" spans="1:12" ht="12.75">
      <c r="A570">
        <f t="shared" si="14"/>
        <v>1574.5499999999968</v>
      </c>
      <c r="B570">
        <v>16357.5</v>
      </c>
      <c r="L570" s="9">
        <f t="shared" si="13"/>
        <v>18.299999999999272</v>
      </c>
    </row>
    <row r="571" spans="1:12" ht="12.75">
      <c r="A571">
        <f t="shared" si="14"/>
        <v>1574.5599999999968</v>
      </c>
      <c r="B571">
        <v>16375.8</v>
      </c>
      <c r="L571" s="9">
        <f t="shared" si="13"/>
        <v>18.299999999999272</v>
      </c>
    </row>
    <row r="572" spans="1:12" ht="12.75">
      <c r="A572">
        <f t="shared" si="14"/>
        <v>1574.5699999999968</v>
      </c>
      <c r="B572">
        <v>16394.1</v>
      </c>
      <c r="L572" s="9">
        <f t="shared" si="13"/>
        <v>18.299999999999272</v>
      </c>
    </row>
    <row r="573" spans="1:12" ht="12.75">
      <c r="A573">
        <f t="shared" si="14"/>
        <v>1574.5799999999967</v>
      </c>
      <c r="B573">
        <v>16412.4</v>
      </c>
      <c r="L573" s="9">
        <f t="shared" si="13"/>
        <v>18.30000000000291</v>
      </c>
    </row>
    <row r="574" spans="1:12" ht="12.75">
      <c r="A574">
        <f t="shared" si="14"/>
        <v>1574.5899999999967</v>
      </c>
      <c r="B574">
        <v>16430.7</v>
      </c>
      <c r="L574" s="9">
        <f t="shared" si="13"/>
        <v>18.299999999999272</v>
      </c>
    </row>
    <row r="575" spans="1:12" ht="12.75">
      <c r="A575">
        <f t="shared" si="14"/>
        <v>1574.5999999999967</v>
      </c>
      <c r="B575" s="8">
        <v>16449</v>
      </c>
      <c r="C575">
        <v>16437.4</v>
      </c>
      <c r="D575">
        <v>16425.8</v>
      </c>
      <c r="E575">
        <v>16414.2</v>
      </c>
      <c r="F575">
        <v>16402.6</v>
      </c>
      <c r="G575">
        <v>16391</v>
      </c>
      <c r="H575">
        <v>16379.4</v>
      </c>
      <c r="I575">
        <v>16367.8</v>
      </c>
      <c r="J575">
        <v>16356.2</v>
      </c>
      <c r="K575">
        <v>16344.6</v>
      </c>
      <c r="L575" s="9">
        <f t="shared" si="13"/>
        <v>18.299999999999272</v>
      </c>
    </row>
    <row r="576" spans="1:12" ht="12.75">
      <c r="A576">
        <f t="shared" si="14"/>
        <v>1574.6099999999967</v>
      </c>
      <c r="B576" s="8">
        <v>16467.4</v>
      </c>
      <c r="L576" s="9">
        <f t="shared" si="13"/>
        <v>18.400000000001455</v>
      </c>
    </row>
    <row r="577" spans="1:12" ht="12.75">
      <c r="A577">
        <f t="shared" si="14"/>
        <v>1574.6199999999967</v>
      </c>
      <c r="B577" s="8">
        <v>16485.8</v>
      </c>
      <c r="L577" s="9">
        <f t="shared" si="13"/>
        <v>18.399999999997817</v>
      </c>
    </row>
    <row r="578" spans="1:12" ht="12.75">
      <c r="A578">
        <f t="shared" si="14"/>
        <v>1574.6299999999967</v>
      </c>
      <c r="B578" s="8">
        <v>16504.2</v>
      </c>
      <c r="L578" s="9">
        <f t="shared" si="13"/>
        <v>18.400000000001455</v>
      </c>
    </row>
    <row r="579" spans="1:12" ht="12.75">
      <c r="A579">
        <f t="shared" si="14"/>
        <v>1574.6399999999967</v>
      </c>
      <c r="B579" s="8">
        <v>16522.6</v>
      </c>
      <c r="L579" s="9">
        <f t="shared" si="13"/>
        <v>18.399999999997817</v>
      </c>
    </row>
    <row r="580" spans="1:12" ht="12.75">
      <c r="A580">
        <f t="shared" si="14"/>
        <v>1574.6499999999967</v>
      </c>
      <c r="B580" s="8">
        <v>16541</v>
      </c>
      <c r="L580" s="9">
        <f t="shared" si="13"/>
        <v>18.400000000001455</v>
      </c>
    </row>
    <row r="581" spans="1:12" ht="12.75">
      <c r="A581">
        <f t="shared" si="14"/>
        <v>1574.6599999999967</v>
      </c>
      <c r="B581" s="8">
        <v>16559.4</v>
      </c>
      <c r="L581" s="9">
        <f t="shared" si="13"/>
        <v>18.400000000001455</v>
      </c>
    </row>
    <row r="582" spans="1:12" ht="12.75">
      <c r="A582">
        <f t="shared" si="14"/>
        <v>1574.6699999999967</v>
      </c>
      <c r="B582" s="8">
        <v>16577.8</v>
      </c>
      <c r="L582" s="9">
        <f t="shared" si="13"/>
        <v>18.399999999997817</v>
      </c>
    </row>
    <row r="583" spans="1:12" ht="12.75">
      <c r="A583">
        <f t="shared" si="14"/>
        <v>1574.6799999999967</v>
      </c>
      <c r="B583" s="8">
        <v>16596.2</v>
      </c>
      <c r="L583" s="9">
        <f t="shared" si="13"/>
        <v>18.400000000001455</v>
      </c>
    </row>
    <row r="584" spans="1:12" ht="12.75">
      <c r="A584">
        <f t="shared" si="14"/>
        <v>1574.6899999999966</v>
      </c>
      <c r="B584" s="8">
        <v>16614.6</v>
      </c>
      <c r="L584" s="9">
        <f aca="true" t="shared" si="15" ref="L584:L647">B584-B583</f>
        <v>18.399999999997817</v>
      </c>
    </row>
    <row r="585" spans="1:12" ht="13.5" customHeight="1">
      <c r="A585">
        <f t="shared" si="14"/>
        <v>1574.6999999999966</v>
      </c>
      <c r="B585" s="8">
        <v>16633</v>
      </c>
      <c r="C585">
        <v>16381.6</v>
      </c>
      <c r="D585">
        <v>16430.2</v>
      </c>
      <c r="E585">
        <v>16478.8</v>
      </c>
      <c r="F585">
        <v>16527.4</v>
      </c>
      <c r="G585">
        <v>16576</v>
      </c>
      <c r="H585">
        <v>16624.6</v>
      </c>
      <c r="I585">
        <v>16673.2</v>
      </c>
      <c r="J585">
        <v>16721.8</v>
      </c>
      <c r="K585">
        <v>16770.4</v>
      </c>
      <c r="L585" s="9">
        <f t="shared" si="15"/>
        <v>18.400000000001455</v>
      </c>
    </row>
    <row r="586" spans="1:12" ht="13.5" customHeight="1">
      <c r="A586">
        <f t="shared" si="14"/>
        <v>1574.7099999999966</v>
      </c>
      <c r="B586" s="8">
        <v>16651.6</v>
      </c>
      <c r="L586" s="9">
        <f t="shared" si="15"/>
        <v>18.599999999998545</v>
      </c>
    </row>
    <row r="587" spans="1:12" ht="13.5" customHeight="1">
      <c r="A587">
        <f t="shared" si="14"/>
        <v>1574.7199999999966</v>
      </c>
      <c r="B587" s="8">
        <v>16670.2</v>
      </c>
      <c r="L587" s="9">
        <f t="shared" si="15"/>
        <v>18.600000000002183</v>
      </c>
    </row>
    <row r="588" spans="1:12" ht="13.5" customHeight="1">
      <c r="A588">
        <f t="shared" si="14"/>
        <v>1574.7299999999966</v>
      </c>
      <c r="B588" s="8">
        <v>16688.8</v>
      </c>
      <c r="L588" s="9">
        <f t="shared" si="15"/>
        <v>18.599999999998545</v>
      </c>
    </row>
    <row r="589" spans="1:12" ht="13.5" customHeight="1">
      <c r="A589">
        <f t="shared" si="14"/>
        <v>1574.7399999999966</v>
      </c>
      <c r="B589" s="8">
        <v>16707.4</v>
      </c>
      <c r="L589" s="9">
        <f t="shared" si="15"/>
        <v>18.600000000002183</v>
      </c>
    </row>
    <row r="590" spans="1:12" ht="13.5" customHeight="1">
      <c r="A590">
        <f t="shared" si="14"/>
        <v>1574.7499999999966</v>
      </c>
      <c r="B590" s="8">
        <v>16726</v>
      </c>
      <c r="L590" s="9">
        <f t="shared" si="15"/>
        <v>18.599999999998545</v>
      </c>
    </row>
    <row r="591" spans="1:12" ht="13.5" customHeight="1">
      <c r="A591">
        <f t="shared" si="14"/>
        <v>1574.7599999999966</v>
      </c>
      <c r="B591" s="8">
        <v>16744.6</v>
      </c>
      <c r="L591" s="9">
        <f t="shared" si="15"/>
        <v>18.599999999998545</v>
      </c>
    </row>
    <row r="592" spans="1:12" ht="13.5" customHeight="1">
      <c r="A592">
        <f t="shared" si="14"/>
        <v>1574.7699999999966</v>
      </c>
      <c r="B592" s="8">
        <v>16763.2</v>
      </c>
      <c r="L592" s="9">
        <f t="shared" si="15"/>
        <v>18.600000000002183</v>
      </c>
    </row>
    <row r="593" spans="1:12" ht="13.5" customHeight="1">
      <c r="A593">
        <f t="shared" si="14"/>
        <v>1574.7799999999966</v>
      </c>
      <c r="B593" s="8">
        <v>16781.8</v>
      </c>
      <c r="L593" s="9">
        <f t="shared" si="15"/>
        <v>18.599999999998545</v>
      </c>
    </row>
    <row r="594" spans="1:12" ht="13.5" customHeight="1">
      <c r="A594">
        <f t="shared" si="14"/>
        <v>1574.7899999999966</v>
      </c>
      <c r="B594" s="8">
        <v>16800.4</v>
      </c>
      <c r="L594" s="9">
        <f t="shared" si="15"/>
        <v>18.600000000002183</v>
      </c>
    </row>
    <row r="595" spans="1:12" ht="12.75">
      <c r="A595">
        <f t="shared" si="14"/>
        <v>1574.7999999999965</v>
      </c>
      <c r="B595" s="8">
        <v>16819</v>
      </c>
      <c r="C595">
        <v>16837.7</v>
      </c>
      <c r="D595">
        <v>16856.4</v>
      </c>
      <c r="E595">
        <v>16875.1</v>
      </c>
      <c r="F595">
        <v>16893.8</v>
      </c>
      <c r="G595">
        <v>16912.5</v>
      </c>
      <c r="H595">
        <v>16931.2</v>
      </c>
      <c r="I595">
        <v>16949.9</v>
      </c>
      <c r="J595">
        <v>16968.6</v>
      </c>
      <c r="K595">
        <v>16987.3</v>
      </c>
      <c r="L595" s="9">
        <f t="shared" si="15"/>
        <v>18.599999999998545</v>
      </c>
    </row>
    <row r="596" spans="1:12" ht="12.75">
      <c r="A596">
        <f t="shared" si="14"/>
        <v>1574.8099999999965</v>
      </c>
      <c r="B596">
        <v>16837.7</v>
      </c>
      <c r="L596" s="9">
        <f t="shared" si="15"/>
        <v>18.700000000000728</v>
      </c>
    </row>
    <row r="597" spans="1:12" ht="12.75">
      <c r="A597">
        <f t="shared" si="14"/>
        <v>1574.8199999999965</v>
      </c>
      <c r="B597">
        <v>16856.4</v>
      </c>
      <c r="L597" s="9">
        <f t="shared" si="15"/>
        <v>18.700000000000728</v>
      </c>
    </row>
    <row r="598" spans="1:12" ht="12.75">
      <c r="A598">
        <f t="shared" si="14"/>
        <v>1574.8299999999965</v>
      </c>
      <c r="B598">
        <v>16875.1</v>
      </c>
      <c r="L598" s="9">
        <f t="shared" si="15"/>
        <v>18.69999999999709</v>
      </c>
    </row>
    <row r="599" spans="1:12" ht="12.75">
      <c r="A599">
        <f t="shared" si="14"/>
        <v>1574.8399999999965</v>
      </c>
      <c r="B599">
        <v>16893.8</v>
      </c>
      <c r="L599" s="9">
        <f t="shared" si="15"/>
        <v>18.700000000000728</v>
      </c>
    </row>
    <row r="600" spans="1:12" ht="12.75">
      <c r="A600">
        <f t="shared" si="14"/>
        <v>1574.8499999999965</v>
      </c>
      <c r="B600">
        <v>16912.5</v>
      </c>
      <c r="L600" s="9">
        <f t="shared" si="15"/>
        <v>18.700000000000728</v>
      </c>
    </row>
    <row r="601" spans="1:12" ht="12.75">
      <c r="A601">
        <f aca="true" t="shared" si="16" ref="A601:A664">A600+0.01</f>
        <v>1574.8599999999965</v>
      </c>
      <c r="B601">
        <v>16931.2</v>
      </c>
      <c r="L601" s="9">
        <f t="shared" si="15"/>
        <v>18.700000000000728</v>
      </c>
    </row>
    <row r="602" spans="1:12" ht="12.75">
      <c r="A602">
        <f t="shared" si="16"/>
        <v>1574.8699999999965</v>
      </c>
      <c r="B602">
        <v>16949.9</v>
      </c>
      <c r="L602" s="9">
        <f t="shared" si="15"/>
        <v>18.700000000000728</v>
      </c>
    </row>
    <row r="603" spans="1:12" ht="12.75">
      <c r="A603">
        <f t="shared" si="16"/>
        <v>1574.8799999999965</v>
      </c>
      <c r="B603">
        <v>16968.6</v>
      </c>
      <c r="L603" s="9">
        <f t="shared" si="15"/>
        <v>18.69999999999709</v>
      </c>
    </row>
    <row r="604" spans="1:12" ht="12.75">
      <c r="A604">
        <f t="shared" si="16"/>
        <v>1574.8899999999965</v>
      </c>
      <c r="B604">
        <v>16987.3</v>
      </c>
      <c r="L604" s="9">
        <f t="shared" si="15"/>
        <v>18.700000000000728</v>
      </c>
    </row>
    <row r="605" spans="1:12" ht="12.75">
      <c r="A605">
        <f t="shared" si="16"/>
        <v>1574.8999999999965</v>
      </c>
      <c r="B605">
        <v>17006</v>
      </c>
      <c r="C605">
        <v>17024.8</v>
      </c>
      <c r="D605">
        <v>17043.6</v>
      </c>
      <c r="E605">
        <v>17062.4</v>
      </c>
      <c r="F605">
        <v>17081.2</v>
      </c>
      <c r="G605">
        <v>17100</v>
      </c>
      <c r="H605">
        <v>17118.8</v>
      </c>
      <c r="I605">
        <v>17137.6</v>
      </c>
      <c r="J605">
        <v>17156.4</v>
      </c>
      <c r="K605">
        <v>17175.2</v>
      </c>
      <c r="L605" s="9">
        <f t="shared" si="15"/>
        <v>18.700000000000728</v>
      </c>
    </row>
    <row r="606" spans="1:12" ht="12.75">
      <c r="A606">
        <f t="shared" si="16"/>
        <v>1574.9099999999964</v>
      </c>
      <c r="B606">
        <v>17024.8</v>
      </c>
      <c r="L606" s="9">
        <f t="shared" si="15"/>
        <v>18.799999999999272</v>
      </c>
    </row>
    <row r="607" spans="1:12" ht="12.75">
      <c r="A607">
        <f t="shared" si="16"/>
        <v>1574.9199999999964</v>
      </c>
      <c r="B607">
        <v>17043.6</v>
      </c>
      <c r="L607" s="9">
        <f t="shared" si="15"/>
        <v>18.799999999999272</v>
      </c>
    </row>
    <row r="608" spans="1:12" ht="12.75">
      <c r="A608">
        <f t="shared" si="16"/>
        <v>1574.9299999999964</v>
      </c>
      <c r="B608">
        <v>17062.4</v>
      </c>
      <c r="L608" s="9">
        <f t="shared" si="15"/>
        <v>18.80000000000291</v>
      </c>
    </row>
    <row r="609" spans="1:12" ht="12.75">
      <c r="A609">
        <f t="shared" si="16"/>
        <v>1574.9399999999964</v>
      </c>
      <c r="B609">
        <v>17081.2</v>
      </c>
      <c r="L609" s="9">
        <f t="shared" si="15"/>
        <v>18.799999999999272</v>
      </c>
    </row>
    <row r="610" spans="1:12" ht="12.75">
      <c r="A610">
        <f t="shared" si="16"/>
        <v>1574.9499999999964</v>
      </c>
      <c r="B610">
        <v>17100</v>
      </c>
      <c r="L610" s="9">
        <f t="shared" si="15"/>
        <v>18.799999999999272</v>
      </c>
    </row>
    <row r="611" spans="1:12" ht="12.75">
      <c r="A611">
        <f t="shared" si="16"/>
        <v>1574.9599999999964</v>
      </c>
      <c r="B611">
        <v>17118.8</v>
      </c>
      <c r="L611" s="9">
        <f t="shared" si="15"/>
        <v>18.799999999999272</v>
      </c>
    </row>
    <row r="612" spans="1:12" ht="12.75">
      <c r="A612">
        <f t="shared" si="16"/>
        <v>1574.9699999999964</v>
      </c>
      <c r="B612">
        <v>17137.6</v>
      </c>
      <c r="L612" s="9">
        <f t="shared" si="15"/>
        <v>18.799999999999272</v>
      </c>
    </row>
    <row r="613" spans="1:12" ht="12.75">
      <c r="A613">
        <f t="shared" si="16"/>
        <v>1574.9799999999964</v>
      </c>
      <c r="B613">
        <v>17156.4</v>
      </c>
      <c r="L613" s="9">
        <f t="shared" si="15"/>
        <v>18.80000000000291</v>
      </c>
    </row>
    <row r="614" spans="1:12" ht="12.75">
      <c r="A614">
        <f t="shared" si="16"/>
        <v>1574.9899999999964</v>
      </c>
      <c r="B614">
        <v>17175.2</v>
      </c>
      <c r="L614" s="9">
        <f t="shared" si="15"/>
        <v>18.799999999999272</v>
      </c>
    </row>
    <row r="615" spans="1:12" ht="12.75">
      <c r="A615">
        <f t="shared" si="16"/>
        <v>1574.9999999999964</v>
      </c>
      <c r="B615">
        <v>17194</v>
      </c>
      <c r="C615">
        <v>17213</v>
      </c>
      <c r="D615">
        <v>17232</v>
      </c>
      <c r="E615">
        <v>17251</v>
      </c>
      <c r="F615">
        <v>17270</v>
      </c>
      <c r="G615">
        <v>17289</v>
      </c>
      <c r="H615">
        <v>17308</v>
      </c>
      <c r="I615">
        <v>17327</v>
      </c>
      <c r="J615">
        <v>17346</v>
      </c>
      <c r="K615">
        <v>17365</v>
      </c>
      <c r="L615" s="9">
        <f t="shared" si="15"/>
        <v>18.799999999999272</v>
      </c>
    </row>
    <row r="616" spans="1:12" ht="12.75">
      <c r="A616">
        <f t="shared" si="16"/>
        <v>1575.0099999999964</v>
      </c>
      <c r="B616">
        <v>17213</v>
      </c>
      <c r="L616" s="9">
        <f t="shared" si="15"/>
        <v>19</v>
      </c>
    </row>
    <row r="617" spans="1:12" ht="12.75">
      <c r="A617">
        <f t="shared" si="16"/>
        <v>1575.0199999999963</v>
      </c>
      <c r="B617">
        <v>17232</v>
      </c>
      <c r="L617" s="9">
        <f t="shared" si="15"/>
        <v>19</v>
      </c>
    </row>
    <row r="618" spans="1:12" ht="12.75">
      <c r="A618">
        <f t="shared" si="16"/>
        <v>1575.0299999999963</v>
      </c>
      <c r="B618">
        <v>17251</v>
      </c>
      <c r="L618" s="9">
        <f t="shared" si="15"/>
        <v>19</v>
      </c>
    </row>
    <row r="619" spans="1:12" ht="12.75">
      <c r="A619">
        <f t="shared" si="16"/>
        <v>1575.0399999999963</v>
      </c>
      <c r="B619">
        <v>17270</v>
      </c>
      <c r="L619" s="9">
        <f t="shared" si="15"/>
        <v>19</v>
      </c>
    </row>
    <row r="620" spans="1:12" ht="12.75">
      <c r="A620">
        <f t="shared" si="16"/>
        <v>1575.0499999999963</v>
      </c>
      <c r="B620">
        <v>17289</v>
      </c>
      <c r="L620" s="9">
        <f t="shared" si="15"/>
        <v>19</v>
      </c>
    </row>
    <row r="621" spans="1:12" ht="12.75">
      <c r="A621">
        <f t="shared" si="16"/>
        <v>1575.0599999999963</v>
      </c>
      <c r="B621">
        <v>17308</v>
      </c>
      <c r="L621" s="9">
        <f t="shared" si="15"/>
        <v>19</v>
      </c>
    </row>
    <row r="622" spans="1:12" ht="12.75">
      <c r="A622">
        <f t="shared" si="16"/>
        <v>1575.0699999999963</v>
      </c>
      <c r="B622">
        <v>17327</v>
      </c>
      <c r="L622" s="9">
        <f t="shared" si="15"/>
        <v>19</v>
      </c>
    </row>
    <row r="623" spans="1:12" ht="12.75">
      <c r="A623">
        <f t="shared" si="16"/>
        <v>1575.0799999999963</v>
      </c>
      <c r="B623">
        <v>17346</v>
      </c>
      <c r="L623" s="9">
        <f t="shared" si="15"/>
        <v>19</v>
      </c>
    </row>
    <row r="624" spans="1:12" ht="12.75">
      <c r="A624">
        <f t="shared" si="16"/>
        <v>1575.0899999999963</v>
      </c>
      <c r="B624">
        <v>17365</v>
      </c>
      <c r="L624" s="9">
        <f t="shared" si="15"/>
        <v>19</v>
      </c>
    </row>
    <row r="625" spans="1:12" ht="12.75">
      <c r="A625">
        <f t="shared" si="16"/>
        <v>1575.0999999999963</v>
      </c>
      <c r="B625">
        <v>17384</v>
      </c>
      <c r="C625">
        <v>17403.2</v>
      </c>
      <c r="D625">
        <v>17422.4</v>
      </c>
      <c r="E625">
        <v>17441.6</v>
      </c>
      <c r="F625">
        <v>17460.8</v>
      </c>
      <c r="G625">
        <v>17480</v>
      </c>
      <c r="H625">
        <v>17499.2</v>
      </c>
      <c r="I625">
        <v>17518.4</v>
      </c>
      <c r="J625">
        <v>17537.6</v>
      </c>
      <c r="K625">
        <v>17556.8</v>
      </c>
      <c r="L625" s="9">
        <f t="shared" si="15"/>
        <v>19</v>
      </c>
    </row>
    <row r="626" spans="1:12" ht="12.75">
      <c r="A626">
        <f t="shared" si="16"/>
        <v>1575.1099999999963</v>
      </c>
      <c r="B626">
        <v>17403.2</v>
      </c>
      <c r="L626" s="9">
        <f t="shared" si="15"/>
        <v>19.200000000000728</v>
      </c>
    </row>
    <row r="627" spans="1:12" ht="12.75">
      <c r="A627">
        <f t="shared" si="16"/>
        <v>1575.1199999999963</v>
      </c>
      <c r="B627">
        <v>17422.4</v>
      </c>
      <c r="L627" s="9">
        <f t="shared" si="15"/>
        <v>19.200000000000728</v>
      </c>
    </row>
    <row r="628" spans="1:12" ht="12.75">
      <c r="A628">
        <f t="shared" si="16"/>
        <v>1575.1299999999962</v>
      </c>
      <c r="B628">
        <v>17441.6</v>
      </c>
      <c r="L628" s="9">
        <f t="shared" si="15"/>
        <v>19.19999999999709</v>
      </c>
    </row>
    <row r="629" spans="1:12" ht="12.75">
      <c r="A629">
        <f t="shared" si="16"/>
        <v>1575.1399999999962</v>
      </c>
      <c r="B629">
        <v>17460.8</v>
      </c>
      <c r="L629" s="9">
        <f t="shared" si="15"/>
        <v>19.200000000000728</v>
      </c>
    </row>
    <row r="630" spans="1:12" ht="12.75">
      <c r="A630">
        <f t="shared" si="16"/>
        <v>1575.1499999999962</v>
      </c>
      <c r="B630">
        <v>17480</v>
      </c>
      <c r="L630" s="9">
        <f t="shared" si="15"/>
        <v>19.200000000000728</v>
      </c>
    </row>
    <row r="631" spans="1:12" ht="12.75">
      <c r="A631">
        <f t="shared" si="16"/>
        <v>1575.1599999999962</v>
      </c>
      <c r="B631">
        <v>17499.2</v>
      </c>
      <c r="L631" s="9">
        <f t="shared" si="15"/>
        <v>19.200000000000728</v>
      </c>
    </row>
    <row r="632" spans="1:12" ht="12.75">
      <c r="A632">
        <f t="shared" si="16"/>
        <v>1575.1699999999962</v>
      </c>
      <c r="B632">
        <v>17518.4</v>
      </c>
      <c r="L632" s="9">
        <f t="shared" si="15"/>
        <v>19.200000000000728</v>
      </c>
    </row>
    <row r="633" spans="1:12" ht="12.75">
      <c r="A633">
        <f t="shared" si="16"/>
        <v>1575.1799999999962</v>
      </c>
      <c r="B633">
        <v>17537.6</v>
      </c>
      <c r="L633" s="9">
        <f t="shared" si="15"/>
        <v>19.19999999999709</v>
      </c>
    </row>
    <row r="634" spans="1:12" ht="12.75">
      <c r="A634">
        <f t="shared" si="16"/>
        <v>1575.1899999999962</v>
      </c>
      <c r="B634">
        <v>17556.8</v>
      </c>
      <c r="L634" s="9">
        <f t="shared" si="15"/>
        <v>19.200000000000728</v>
      </c>
    </row>
    <row r="635" spans="1:12" ht="12.75">
      <c r="A635">
        <f t="shared" si="16"/>
        <v>1575.1999999999962</v>
      </c>
      <c r="B635">
        <v>17576</v>
      </c>
      <c r="C635">
        <v>17595.2</v>
      </c>
      <c r="D635">
        <v>17614.4</v>
      </c>
      <c r="E635">
        <v>17633.6</v>
      </c>
      <c r="F635">
        <v>17652.8</v>
      </c>
      <c r="G635">
        <v>17672</v>
      </c>
      <c r="H635">
        <v>17691.2</v>
      </c>
      <c r="I635">
        <v>17710.4</v>
      </c>
      <c r="J635">
        <v>17729.6</v>
      </c>
      <c r="K635">
        <v>17748.8</v>
      </c>
      <c r="L635" s="9">
        <f t="shared" si="15"/>
        <v>19.200000000000728</v>
      </c>
    </row>
    <row r="636" spans="1:12" ht="12.75">
      <c r="A636">
        <f t="shared" si="16"/>
        <v>1575.2099999999962</v>
      </c>
      <c r="B636">
        <v>17595.2</v>
      </c>
      <c r="L636" s="9">
        <f t="shared" si="15"/>
        <v>19.200000000000728</v>
      </c>
    </row>
    <row r="637" spans="1:12" ht="12.75">
      <c r="A637">
        <f t="shared" si="16"/>
        <v>1575.2199999999962</v>
      </c>
      <c r="B637">
        <v>17614.4</v>
      </c>
      <c r="L637" s="9">
        <f t="shared" si="15"/>
        <v>19.200000000000728</v>
      </c>
    </row>
    <row r="638" spans="1:12" ht="12.75">
      <c r="A638">
        <f t="shared" si="16"/>
        <v>1575.2299999999962</v>
      </c>
      <c r="B638">
        <v>17633.6</v>
      </c>
      <c r="L638" s="9">
        <f t="shared" si="15"/>
        <v>19.19999999999709</v>
      </c>
    </row>
    <row r="639" spans="1:12" ht="12.75">
      <c r="A639">
        <f t="shared" si="16"/>
        <v>1575.2399999999961</v>
      </c>
      <c r="B639">
        <v>17652.8</v>
      </c>
      <c r="L639" s="9">
        <f t="shared" si="15"/>
        <v>19.200000000000728</v>
      </c>
    </row>
    <row r="640" spans="1:12" ht="12.75">
      <c r="A640">
        <f t="shared" si="16"/>
        <v>1575.2499999999961</v>
      </c>
      <c r="B640">
        <v>17672</v>
      </c>
      <c r="L640" s="9">
        <f t="shared" si="15"/>
        <v>19.200000000000728</v>
      </c>
    </row>
    <row r="641" spans="1:12" ht="12.75">
      <c r="A641">
        <f t="shared" si="16"/>
        <v>1575.2599999999961</v>
      </c>
      <c r="B641">
        <v>17691.2</v>
      </c>
      <c r="L641" s="9">
        <f t="shared" si="15"/>
        <v>19.200000000000728</v>
      </c>
    </row>
    <row r="642" spans="1:12" ht="12.75">
      <c r="A642">
        <f t="shared" si="16"/>
        <v>1575.2699999999961</v>
      </c>
      <c r="B642">
        <v>17710.4</v>
      </c>
      <c r="L642" s="9">
        <f t="shared" si="15"/>
        <v>19.200000000000728</v>
      </c>
    </row>
    <row r="643" spans="1:12" ht="12.75">
      <c r="A643">
        <f t="shared" si="16"/>
        <v>1575.279999999996</v>
      </c>
      <c r="B643">
        <v>17729.6</v>
      </c>
      <c r="L643" s="9">
        <f t="shared" si="15"/>
        <v>19.19999999999709</v>
      </c>
    </row>
    <row r="644" spans="1:12" ht="12.75">
      <c r="A644">
        <f t="shared" si="16"/>
        <v>1575.289999999996</v>
      </c>
      <c r="B644">
        <v>17748.8</v>
      </c>
      <c r="L644" s="9">
        <f t="shared" si="15"/>
        <v>19.200000000000728</v>
      </c>
    </row>
    <row r="645" spans="1:12" ht="12.75">
      <c r="A645">
        <f t="shared" si="16"/>
        <v>1575.299999999996</v>
      </c>
      <c r="B645">
        <v>17768</v>
      </c>
      <c r="C645">
        <v>17787.4</v>
      </c>
      <c r="D645">
        <v>17806.8</v>
      </c>
      <c r="E645">
        <v>17826.2</v>
      </c>
      <c r="F645">
        <v>17845.6</v>
      </c>
      <c r="G645">
        <v>17865</v>
      </c>
      <c r="H645">
        <v>17884.4</v>
      </c>
      <c r="I645">
        <v>17903.8</v>
      </c>
      <c r="J645">
        <v>17923.2</v>
      </c>
      <c r="K645">
        <v>17942.6</v>
      </c>
      <c r="L645" s="9">
        <f t="shared" si="15"/>
        <v>19.200000000000728</v>
      </c>
    </row>
    <row r="646" spans="1:12" ht="12.75">
      <c r="A646">
        <f t="shared" si="16"/>
        <v>1575.309999999996</v>
      </c>
      <c r="B646">
        <v>17787.4</v>
      </c>
      <c r="L646" s="9">
        <f t="shared" si="15"/>
        <v>19.400000000001455</v>
      </c>
    </row>
    <row r="647" spans="1:12" ht="12.75">
      <c r="A647">
        <f t="shared" si="16"/>
        <v>1575.319999999996</v>
      </c>
      <c r="B647">
        <v>17806.8</v>
      </c>
      <c r="L647" s="9">
        <f t="shared" si="15"/>
        <v>19.399999999997817</v>
      </c>
    </row>
    <row r="648" spans="1:12" ht="12.75">
      <c r="A648">
        <f t="shared" si="16"/>
        <v>1575.329999999996</v>
      </c>
      <c r="B648">
        <v>17826.2</v>
      </c>
      <c r="L648" s="9">
        <f aca="true" t="shared" si="17" ref="L648:L711">B648-B647</f>
        <v>19.400000000001455</v>
      </c>
    </row>
    <row r="649" spans="1:12" ht="12.75">
      <c r="A649">
        <f t="shared" si="16"/>
        <v>1575.339999999996</v>
      </c>
      <c r="B649">
        <v>17845.6</v>
      </c>
      <c r="L649" s="9">
        <f t="shared" si="17"/>
        <v>19.399999999997817</v>
      </c>
    </row>
    <row r="650" spans="1:12" ht="12.75">
      <c r="A650">
        <f t="shared" si="16"/>
        <v>1575.349999999996</v>
      </c>
      <c r="B650">
        <v>17865</v>
      </c>
      <c r="L650" s="9">
        <f t="shared" si="17"/>
        <v>19.400000000001455</v>
      </c>
    </row>
    <row r="651" spans="1:12" ht="12.75">
      <c r="A651">
        <f t="shared" si="16"/>
        <v>1575.359999999996</v>
      </c>
      <c r="B651">
        <v>17884.4</v>
      </c>
      <c r="L651" s="9">
        <f t="shared" si="17"/>
        <v>19.400000000001455</v>
      </c>
    </row>
    <row r="652" spans="1:12" ht="12.75">
      <c r="A652">
        <f t="shared" si="16"/>
        <v>1575.369999999996</v>
      </c>
      <c r="B652">
        <v>17903.8</v>
      </c>
      <c r="L652" s="9">
        <f t="shared" si="17"/>
        <v>19.399999999997817</v>
      </c>
    </row>
    <row r="653" spans="1:12" ht="12.75">
      <c r="A653">
        <f t="shared" si="16"/>
        <v>1575.379999999996</v>
      </c>
      <c r="B653">
        <v>17923.2</v>
      </c>
      <c r="L653" s="9">
        <f t="shared" si="17"/>
        <v>19.400000000001455</v>
      </c>
    </row>
    <row r="654" spans="1:12" ht="12.75">
      <c r="A654">
        <f t="shared" si="16"/>
        <v>1575.389999999996</v>
      </c>
      <c r="B654">
        <v>17942.6</v>
      </c>
      <c r="L654" s="9">
        <f t="shared" si="17"/>
        <v>19.399999999997817</v>
      </c>
    </row>
    <row r="655" spans="1:12" ht="12.75">
      <c r="A655">
        <f t="shared" si="16"/>
        <v>1575.399999999996</v>
      </c>
      <c r="B655">
        <v>17962</v>
      </c>
      <c r="C655">
        <v>17981.6</v>
      </c>
      <c r="D655">
        <v>18001.2</v>
      </c>
      <c r="E655">
        <v>18020.8</v>
      </c>
      <c r="F655">
        <v>18040.4</v>
      </c>
      <c r="G655">
        <v>18060</v>
      </c>
      <c r="H655">
        <v>18079.6</v>
      </c>
      <c r="I655">
        <v>18099.2</v>
      </c>
      <c r="J655">
        <v>18118.8</v>
      </c>
      <c r="K655">
        <v>18138.4</v>
      </c>
      <c r="L655" s="9">
        <f t="shared" si="17"/>
        <v>19.400000000001455</v>
      </c>
    </row>
    <row r="656" spans="1:12" ht="12.75">
      <c r="A656">
        <f t="shared" si="16"/>
        <v>1575.409999999996</v>
      </c>
      <c r="B656">
        <v>17981.6</v>
      </c>
      <c r="L656" s="9">
        <f t="shared" si="17"/>
        <v>19.599999999998545</v>
      </c>
    </row>
    <row r="657" spans="1:12" ht="12.75">
      <c r="A657">
        <f t="shared" si="16"/>
        <v>1575.419999999996</v>
      </c>
      <c r="B657">
        <v>18001.2</v>
      </c>
      <c r="L657" s="9">
        <f t="shared" si="17"/>
        <v>19.600000000002183</v>
      </c>
    </row>
    <row r="658" spans="1:12" ht="12.75">
      <c r="A658">
        <f t="shared" si="16"/>
        <v>1575.429999999996</v>
      </c>
      <c r="B658">
        <v>18020.8</v>
      </c>
      <c r="L658" s="9">
        <f t="shared" si="17"/>
        <v>19.599999999998545</v>
      </c>
    </row>
    <row r="659" spans="1:12" ht="12.75">
      <c r="A659">
        <f t="shared" si="16"/>
        <v>1575.439999999996</v>
      </c>
      <c r="B659">
        <v>18040.4</v>
      </c>
      <c r="L659" s="9">
        <f t="shared" si="17"/>
        <v>19.600000000002183</v>
      </c>
    </row>
    <row r="660" spans="1:12" ht="12.75">
      <c r="A660">
        <f t="shared" si="16"/>
        <v>1575.449999999996</v>
      </c>
      <c r="B660">
        <v>18060</v>
      </c>
      <c r="L660" s="9">
        <f t="shared" si="17"/>
        <v>19.599999999998545</v>
      </c>
    </row>
    <row r="661" spans="1:12" ht="12.75">
      <c r="A661">
        <f t="shared" si="16"/>
        <v>1575.459999999996</v>
      </c>
      <c r="B661">
        <v>18079.6</v>
      </c>
      <c r="L661" s="9">
        <f t="shared" si="17"/>
        <v>19.599999999998545</v>
      </c>
    </row>
    <row r="662" spans="1:12" ht="12.75">
      <c r="A662">
        <f t="shared" si="16"/>
        <v>1575.469999999996</v>
      </c>
      <c r="B662">
        <v>18099.2</v>
      </c>
      <c r="L662" s="9">
        <f t="shared" si="17"/>
        <v>19.600000000002183</v>
      </c>
    </row>
    <row r="663" spans="1:12" ht="12.75">
      <c r="A663">
        <f t="shared" si="16"/>
        <v>1575.479999999996</v>
      </c>
      <c r="B663">
        <v>18118.8</v>
      </c>
      <c r="L663" s="9">
        <f t="shared" si="17"/>
        <v>19.599999999998545</v>
      </c>
    </row>
    <row r="664" spans="1:12" ht="12.75">
      <c r="A664">
        <f t="shared" si="16"/>
        <v>1575.489999999996</v>
      </c>
      <c r="B664">
        <v>18138.4</v>
      </c>
      <c r="L664" s="9">
        <f t="shared" si="17"/>
        <v>19.600000000002183</v>
      </c>
    </row>
    <row r="665" spans="1:12" ht="12.75">
      <c r="A665">
        <f aca="true" t="shared" si="18" ref="A665:A728">A664+0.01</f>
        <v>1575.499999999996</v>
      </c>
      <c r="B665">
        <v>18158</v>
      </c>
      <c r="C665">
        <v>18177.6</v>
      </c>
      <c r="D665">
        <v>18197.2</v>
      </c>
      <c r="E665">
        <v>18216.8</v>
      </c>
      <c r="F665">
        <v>18236.4</v>
      </c>
      <c r="G665">
        <v>18256</v>
      </c>
      <c r="H665">
        <v>18275.6</v>
      </c>
      <c r="I665">
        <v>18295.2</v>
      </c>
      <c r="J665">
        <v>18314.8</v>
      </c>
      <c r="K665">
        <v>18334.4</v>
      </c>
      <c r="L665" s="9">
        <f t="shared" si="17"/>
        <v>19.599999999998545</v>
      </c>
    </row>
    <row r="666" spans="1:12" ht="12.75">
      <c r="A666">
        <f t="shared" si="18"/>
        <v>1575.509999999996</v>
      </c>
      <c r="B666">
        <v>18177.6</v>
      </c>
      <c r="L666" s="9">
        <f t="shared" si="17"/>
        <v>19.599999999998545</v>
      </c>
    </row>
    <row r="667" spans="1:12" ht="12.75">
      <c r="A667">
        <f t="shared" si="18"/>
        <v>1575.519999999996</v>
      </c>
      <c r="B667">
        <v>18197.2</v>
      </c>
      <c r="L667" s="9">
        <f t="shared" si="17"/>
        <v>19.600000000002183</v>
      </c>
    </row>
    <row r="668" spans="1:12" ht="12.75">
      <c r="A668">
        <f t="shared" si="18"/>
        <v>1575.5299999999959</v>
      </c>
      <c r="B668">
        <v>18216.8</v>
      </c>
      <c r="L668" s="9">
        <f t="shared" si="17"/>
        <v>19.599999999998545</v>
      </c>
    </row>
    <row r="669" spans="1:12" ht="12.75">
      <c r="A669">
        <f t="shared" si="18"/>
        <v>1575.5399999999959</v>
      </c>
      <c r="B669">
        <v>18236.4</v>
      </c>
      <c r="L669" s="9">
        <f t="shared" si="17"/>
        <v>19.600000000002183</v>
      </c>
    </row>
    <row r="670" spans="1:12" ht="12.75">
      <c r="A670">
        <f t="shared" si="18"/>
        <v>1575.5499999999959</v>
      </c>
      <c r="B670">
        <v>18256</v>
      </c>
      <c r="L670" s="9">
        <f t="shared" si="17"/>
        <v>19.599999999998545</v>
      </c>
    </row>
    <row r="671" spans="1:12" ht="12.75">
      <c r="A671">
        <f t="shared" si="18"/>
        <v>1575.5599999999959</v>
      </c>
      <c r="B671">
        <v>18275.6</v>
      </c>
      <c r="L671" s="9">
        <f t="shared" si="17"/>
        <v>19.599999999998545</v>
      </c>
    </row>
    <row r="672" spans="1:12" ht="12.75">
      <c r="A672">
        <f t="shared" si="18"/>
        <v>1575.5699999999958</v>
      </c>
      <c r="B672">
        <v>18295.2</v>
      </c>
      <c r="L672" s="9">
        <f t="shared" si="17"/>
        <v>19.600000000002183</v>
      </c>
    </row>
    <row r="673" spans="1:12" ht="12.75">
      <c r="A673">
        <f t="shared" si="18"/>
        <v>1575.5799999999958</v>
      </c>
      <c r="B673">
        <v>18314.8</v>
      </c>
      <c r="L673" s="9">
        <f t="shared" si="17"/>
        <v>19.599999999998545</v>
      </c>
    </row>
    <row r="674" spans="1:12" ht="12.75">
      <c r="A674">
        <f t="shared" si="18"/>
        <v>1575.5899999999958</v>
      </c>
      <c r="B674">
        <v>18334.4</v>
      </c>
      <c r="L674" s="9">
        <f t="shared" si="17"/>
        <v>19.600000000002183</v>
      </c>
    </row>
    <row r="675" spans="1:12" ht="12.75">
      <c r="A675">
        <f t="shared" si="18"/>
        <v>1575.5999999999958</v>
      </c>
      <c r="B675">
        <v>18354</v>
      </c>
      <c r="C675">
        <v>18373.8</v>
      </c>
      <c r="D675">
        <v>18393.6</v>
      </c>
      <c r="E675">
        <v>18413.4</v>
      </c>
      <c r="F675">
        <v>18433.2</v>
      </c>
      <c r="G675">
        <v>18453</v>
      </c>
      <c r="H675">
        <v>18472.8</v>
      </c>
      <c r="I675">
        <v>18492.6</v>
      </c>
      <c r="J675">
        <v>18512.4</v>
      </c>
      <c r="K675">
        <v>18532.2</v>
      </c>
      <c r="L675" s="9">
        <f t="shared" si="17"/>
        <v>19.599999999998545</v>
      </c>
    </row>
    <row r="676" spans="1:12" ht="12.75">
      <c r="A676">
        <f t="shared" si="18"/>
        <v>1575.6099999999958</v>
      </c>
      <c r="B676">
        <v>18373.8</v>
      </c>
      <c r="L676" s="9">
        <f t="shared" si="17"/>
        <v>19.799999999999272</v>
      </c>
    </row>
    <row r="677" spans="1:12" ht="12.75">
      <c r="A677">
        <f t="shared" si="18"/>
        <v>1575.6199999999958</v>
      </c>
      <c r="B677">
        <v>18393.6</v>
      </c>
      <c r="L677" s="9">
        <f t="shared" si="17"/>
        <v>19.799999999999272</v>
      </c>
    </row>
    <row r="678" spans="1:12" ht="12.75">
      <c r="A678">
        <f t="shared" si="18"/>
        <v>1575.6299999999958</v>
      </c>
      <c r="B678">
        <v>18413.4</v>
      </c>
      <c r="L678" s="9">
        <f t="shared" si="17"/>
        <v>19.80000000000291</v>
      </c>
    </row>
    <row r="679" spans="1:12" ht="12.75">
      <c r="A679">
        <f t="shared" si="18"/>
        <v>1575.6399999999958</v>
      </c>
      <c r="B679">
        <v>18433.2</v>
      </c>
      <c r="L679" s="9">
        <f t="shared" si="17"/>
        <v>19.799999999999272</v>
      </c>
    </row>
    <row r="680" spans="1:12" ht="12.75">
      <c r="A680">
        <f t="shared" si="18"/>
        <v>1575.6499999999958</v>
      </c>
      <c r="B680">
        <v>18453</v>
      </c>
      <c r="L680" s="9">
        <f t="shared" si="17"/>
        <v>19.799999999999272</v>
      </c>
    </row>
    <row r="681" spans="1:12" ht="12.75">
      <c r="A681">
        <f t="shared" si="18"/>
        <v>1575.6599999999958</v>
      </c>
      <c r="B681">
        <v>18472.8</v>
      </c>
      <c r="L681" s="9">
        <f t="shared" si="17"/>
        <v>19.799999999999272</v>
      </c>
    </row>
    <row r="682" spans="1:12" ht="12.75">
      <c r="A682">
        <f t="shared" si="18"/>
        <v>1575.6699999999958</v>
      </c>
      <c r="B682">
        <v>18492.6</v>
      </c>
      <c r="L682" s="9">
        <f t="shared" si="17"/>
        <v>19.799999999999272</v>
      </c>
    </row>
    <row r="683" spans="1:12" ht="12.75">
      <c r="A683">
        <f t="shared" si="18"/>
        <v>1575.6799999999957</v>
      </c>
      <c r="B683">
        <v>18512.4</v>
      </c>
      <c r="L683" s="9">
        <f t="shared" si="17"/>
        <v>19.80000000000291</v>
      </c>
    </row>
    <row r="684" spans="1:12" ht="12.75">
      <c r="A684">
        <f t="shared" si="18"/>
        <v>1575.6899999999957</v>
      </c>
      <c r="B684">
        <v>18532.2</v>
      </c>
      <c r="L684" s="9">
        <f t="shared" si="17"/>
        <v>19.799999999999272</v>
      </c>
    </row>
    <row r="685" spans="1:12" ht="12.75">
      <c r="A685">
        <f t="shared" si="18"/>
        <v>1575.6999999999957</v>
      </c>
      <c r="B685">
        <v>18552</v>
      </c>
      <c r="C685">
        <v>18572</v>
      </c>
      <c r="D685">
        <v>18592</v>
      </c>
      <c r="E685">
        <v>18612</v>
      </c>
      <c r="F685">
        <v>18632</v>
      </c>
      <c r="G685">
        <v>18652</v>
      </c>
      <c r="H685">
        <v>18672</v>
      </c>
      <c r="I685">
        <v>18692</v>
      </c>
      <c r="J685">
        <v>18712</v>
      </c>
      <c r="K685">
        <v>18732</v>
      </c>
      <c r="L685" s="9">
        <f t="shared" si="17"/>
        <v>19.799999999999272</v>
      </c>
    </row>
    <row r="686" spans="1:12" ht="12.75">
      <c r="A686">
        <f t="shared" si="18"/>
        <v>1575.7099999999957</v>
      </c>
      <c r="B686">
        <v>18572</v>
      </c>
      <c r="L686" s="9">
        <f t="shared" si="17"/>
        <v>20</v>
      </c>
    </row>
    <row r="687" spans="1:12" ht="12.75">
      <c r="A687">
        <f t="shared" si="18"/>
        <v>1575.7199999999957</v>
      </c>
      <c r="B687">
        <v>18592</v>
      </c>
      <c r="L687" s="9">
        <f t="shared" si="17"/>
        <v>20</v>
      </c>
    </row>
    <row r="688" spans="1:12" ht="12.75">
      <c r="A688">
        <f t="shared" si="18"/>
        <v>1575.7299999999957</v>
      </c>
      <c r="B688">
        <v>18612</v>
      </c>
      <c r="L688" s="9">
        <f t="shared" si="17"/>
        <v>20</v>
      </c>
    </row>
    <row r="689" spans="1:12" ht="12.75">
      <c r="A689">
        <f t="shared" si="18"/>
        <v>1575.7399999999957</v>
      </c>
      <c r="B689">
        <v>18632</v>
      </c>
      <c r="L689" s="9">
        <f t="shared" si="17"/>
        <v>20</v>
      </c>
    </row>
    <row r="690" spans="1:12" ht="12.75">
      <c r="A690">
        <f t="shared" si="18"/>
        <v>1575.7499999999957</v>
      </c>
      <c r="B690">
        <v>18652</v>
      </c>
      <c r="L690" s="9">
        <f t="shared" si="17"/>
        <v>20</v>
      </c>
    </row>
    <row r="691" spans="1:12" ht="12.75">
      <c r="A691">
        <f t="shared" si="18"/>
        <v>1575.7599999999957</v>
      </c>
      <c r="B691">
        <v>18672</v>
      </c>
      <c r="L691" s="9">
        <f t="shared" si="17"/>
        <v>20</v>
      </c>
    </row>
    <row r="692" spans="1:12" ht="12.75">
      <c r="A692">
        <f t="shared" si="18"/>
        <v>1575.7699999999957</v>
      </c>
      <c r="B692">
        <v>18692</v>
      </c>
      <c r="L692" s="9">
        <f t="shared" si="17"/>
        <v>20</v>
      </c>
    </row>
    <row r="693" spans="1:12" ht="12.75">
      <c r="A693">
        <f t="shared" si="18"/>
        <v>1575.7799999999957</v>
      </c>
      <c r="B693">
        <v>18712</v>
      </c>
      <c r="L693" s="9">
        <f t="shared" si="17"/>
        <v>20</v>
      </c>
    </row>
    <row r="694" spans="1:12" ht="12.75">
      <c r="A694">
        <f t="shared" si="18"/>
        <v>1575.7899999999956</v>
      </c>
      <c r="B694">
        <v>18732</v>
      </c>
      <c r="L694" s="9">
        <f t="shared" si="17"/>
        <v>20</v>
      </c>
    </row>
    <row r="695" spans="1:12" ht="12.75">
      <c r="A695">
        <f t="shared" si="18"/>
        <v>1575.7999999999956</v>
      </c>
      <c r="B695">
        <v>18752</v>
      </c>
      <c r="C695">
        <v>18772.1</v>
      </c>
      <c r="D695">
        <v>18792.2</v>
      </c>
      <c r="E695">
        <v>18812.3</v>
      </c>
      <c r="F695">
        <v>18832.4</v>
      </c>
      <c r="G695">
        <v>18852.5</v>
      </c>
      <c r="H695">
        <v>18872.6</v>
      </c>
      <c r="I695">
        <v>18892.7</v>
      </c>
      <c r="J695">
        <v>18912.8</v>
      </c>
      <c r="K695">
        <v>18932.9</v>
      </c>
      <c r="L695" s="9">
        <f t="shared" si="17"/>
        <v>20</v>
      </c>
    </row>
    <row r="696" spans="1:12" ht="12.75">
      <c r="A696">
        <f t="shared" si="18"/>
        <v>1575.8099999999956</v>
      </c>
      <c r="B696">
        <v>18772.1</v>
      </c>
      <c r="L696" s="9">
        <f t="shared" si="17"/>
        <v>20.099999999998545</v>
      </c>
    </row>
    <row r="697" spans="1:12" ht="12.75">
      <c r="A697">
        <f t="shared" si="18"/>
        <v>1575.8199999999956</v>
      </c>
      <c r="B697">
        <v>18792.2</v>
      </c>
      <c r="L697" s="9">
        <f t="shared" si="17"/>
        <v>20.100000000002183</v>
      </c>
    </row>
    <row r="698" spans="1:12" ht="12.75">
      <c r="A698">
        <f t="shared" si="18"/>
        <v>1575.8299999999956</v>
      </c>
      <c r="B698">
        <v>18812.3</v>
      </c>
      <c r="L698" s="9">
        <f t="shared" si="17"/>
        <v>20.099999999998545</v>
      </c>
    </row>
    <row r="699" spans="1:12" ht="12.75">
      <c r="A699">
        <f t="shared" si="18"/>
        <v>1575.8399999999956</v>
      </c>
      <c r="B699">
        <v>18832.4</v>
      </c>
      <c r="L699" s="9">
        <f t="shared" si="17"/>
        <v>20.100000000002183</v>
      </c>
    </row>
    <row r="700" spans="1:12" ht="12.75">
      <c r="A700">
        <f t="shared" si="18"/>
        <v>1575.8499999999956</v>
      </c>
      <c r="B700">
        <v>18852.5</v>
      </c>
      <c r="L700" s="9">
        <f t="shared" si="17"/>
        <v>20.099999999998545</v>
      </c>
    </row>
    <row r="701" spans="1:12" ht="12.75">
      <c r="A701">
        <f t="shared" si="18"/>
        <v>1575.8599999999956</v>
      </c>
      <c r="B701">
        <v>18872.6</v>
      </c>
      <c r="L701" s="9">
        <f t="shared" si="17"/>
        <v>20.099999999998545</v>
      </c>
    </row>
    <row r="702" spans="1:12" ht="12.75">
      <c r="A702">
        <f t="shared" si="18"/>
        <v>1575.8699999999956</v>
      </c>
      <c r="B702">
        <v>18892.7</v>
      </c>
      <c r="L702" s="9">
        <f t="shared" si="17"/>
        <v>20.100000000002183</v>
      </c>
    </row>
    <row r="703" spans="1:12" ht="12.75">
      <c r="A703">
        <f t="shared" si="18"/>
        <v>1575.8799999999956</v>
      </c>
      <c r="B703">
        <v>18912.8</v>
      </c>
      <c r="L703" s="9">
        <f t="shared" si="17"/>
        <v>20.099999999998545</v>
      </c>
    </row>
    <row r="704" spans="1:12" ht="12.75">
      <c r="A704">
        <f t="shared" si="18"/>
        <v>1575.8899999999956</v>
      </c>
      <c r="B704">
        <v>18932.9</v>
      </c>
      <c r="L704" s="9">
        <f t="shared" si="17"/>
        <v>20.100000000002183</v>
      </c>
    </row>
    <row r="705" spans="1:12" ht="12.75">
      <c r="A705">
        <f t="shared" si="18"/>
        <v>1575.8999999999955</v>
      </c>
      <c r="B705">
        <v>18953</v>
      </c>
      <c r="C705">
        <v>18973.2</v>
      </c>
      <c r="D705">
        <v>18993.4</v>
      </c>
      <c r="E705">
        <v>19013.6</v>
      </c>
      <c r="F705">
        <v>19033.8</v>
      </c>
      <c r="G705">
        <v>19054</v>
      </c>
      <c r="H705">
        <v>19074.2</v>
      </c>
      <c r="I705">
        <v>19094.4</v>
      </c>
      <c r="J705">
        <v>19114.6</v>
      </c>
      <c r="K705">
        <v>19134.8</v>
      </c>
      <c r="L705" s="9">
        <f t="shared" si="17"/>
        <v>20.099999999998545</v>
      </c>
    </row>
    <row r="706" spans="1:12" ht="12.75">
      <c r="A706">
        <f t="shared" si="18"/>
        <v>1575.9099999999955</v>
      </c>
      <c r="B706">
        <v>18973.2</v>
      </c>
      <c r="L706" s="9">
        <f t="shared" si="17"/>
        <v>20.200000000000728</v>
      </c>
    </row>
    <row r="707" spans="1:12" ht="12.75">
      <c r="A707">
        <f t="shared" si="18"/>
        <v>1575.9199999999955</v>
      </c>
      <c r="B707">
        <v>18993.4</v>
      </c>
      <c r="L707" s="9">
        <f t="shared" si="17"/>
        <v>20.200000000000728</v>
      </c>
    </row>
    <row r="708" spans="1:12" ht="12.75">
      <c r="A708">
        <f t="shared" si="18"/>
        <v>1575.9299999999955</v>
      </c>
      <c r="B708">
        <v>19013.6</v>
      </c>
      <c r="L708" s="9">
        <f t="shared" si="17"/>
        <v>20.19999999999709</v>
      </c>
    </row>
    <row r="709" spans="1:12" ht="12.75">
      <c r="A709">
        <f t="shared" si="18"/>
        <v>1575.9399999999955</v>
      </c>
      <c r="B709">
        <v>19033.8</v>
      </c>
      <c r="L709" s="9">
        <f t="shared" si="17"/>
        <v>20.200000000000728</v>
      </c>
    </row>
    <row r="710" spans="1:12" ht="12.75">
      <c r="A710">
        <f t="shared" si="18"/>
        <v>1575.9499999999955</v>
      </c>
      <c r="B710">
        <v>19054</v>
      </c>
      <c r="L710" s="9">
        <f t="shared" si="17"/>
        <v>20.200000000000728</v>
      </c>
    </row>
    <row r="711" spans="1:12" ht="12.75">
      <c r="A711">
        <f t="shared" si="18"/>
        <v>1575.9599999999955</v>
      </c>
      <c r="B711">
        <v>19074.2</v>
      </c>
      <c r="L711" s="9">
        <f t="shared" si="17"/>
        <v>20.200000000000728</v>
      </c>
    </row>
    <row r="712" spans="1:12" ht="12.75">
      <c r="A712">
        <f t="shared" si="18"/>
        <v>1575.9699999999955</v>
      </c>
      <c r="B712">
        <v>19094.4</v>
      </c>
      <c r="L712" s="9">
        <f aca="true" t="shared" si="19" ref="L712:L775">B712-B711</f>
        <v>20.200000000000728</v>
      </c>
    </row>
    <row r="713" spans="1:12" ht="12.75">
      <c r="A713">
        <f t="shared" si="18"/>
        <v>1575.9799999999955</v>
      </c>
      <c r="B713">
        <v>19114.6</v>
      </c>
      <c r="L713" s="9">
        <f t="shared" si="19"/>
        <v>20.19999999999709</v>
      </c>
    </row>
    <row r="714" spans="1:12" ht="12.75">
      <c r="A714">
        <f t="shared" si="18"/>
        <v>1575.9899999999955</v>
      </c>
      <c r="B714">
        <v>19134.8</v>
      </c>
      <c r="L714" s="9">
        <f t="shared" si="19"/>
        <v>20.200000000000728</v>
      </c>
    </row>
    <row r="715" spans="1:12" ht="12.75">
      <c r="A715">
        <f t="shared" si="18"/>
        <v>1575.9999999999955</v>
      </c>
      <c r="B715">
        <v>19155</v>
      </c>
      <c r="C715">
        <v>19175.4</v>
      </c>
      <c r="D715">
        <v>19195.8</v>
      </c>
      <c r="E715">
        <v>19216.2</v>
      </c>
      <c r="F715">
        <v>19236.6</v>
      </c>
      <c r="G715">
        <v>19257</v>
      </c>
      <c r="H715">
        <v>19277.4</v>
      </c>
      <c r="I715">
        <v>19297.8</v>
      </c>
      <c r="J715">
        <v>19318.2</v>
      </c>
      <c r="K715">
        <v>19338.6</v>
      </c>
      <c r="L715" s="9">
        <f t="shared" si="19"/>
        <v>20.200000000000728</v>
      </c>
    </row>
    <row r="716" spans="1:12" ht="12.75">
      <c r="A716">
        <f t="shared" si="18"/>
        <v>1576.0099999999954</v>
      </c>
      <c r="B716">
        <v>19175.4</v>
      </c>
      <c r="L716" s="9">
        <f t="shared" si="19"/>
        <v>20.400000000001455</v>
      </c>
    </row>
    <row r="717" spans="1:12" ht="12.75">
      <c r="A717">
        <f t="shared" si="18"/>
        <v>1576.0199999999954</v>
      </c>
      <c r="B717">
        <v>19195.8</v>
      </c>
      <c r="L717" s="9">
        <f t="shared" si="19"/>
        <v>20.399999999997817</v>
      </c>
    </row>
    <row r="718" spans="1:12" ht="12.75">
      <c r="A718">
        <f t="shared" si="18"/>
        <v>1576.0299999999954</v>
      </c>
      <c r="B718">
        <v>19216.2</v>
      </c>
      <c r="L718" s="9">
        <f t="shared" si="19"/>
        <v>20.400000000001455</v>
      </c>
    </row>
    <row r="719" spans="1:12" ht="12.75">
      <c r="A719">
        <f t="shared" si="18"/>
        <v>1576.0399999999954</v>
      </c>
      <c r="B719">
        <v>19236.6</v>
      </c>
      <c r="L719" s="9">
        <f t="shared" si="19"/>
        <v>20.399999999997817</v>
      </c>
    </row>
    <row r="720" spans="1:12" ht="12.75">
      <c r="A720">
        <f t="shared" si="18"/>
        <v>1576.0499999999954</v>
      </c>
      <c r="B720">
        <v>19257</v>
      </c>
      <c r="L720" s="9">
        <f t="shared" si="19"/>
        <v>20.400000000001455</v>
      </c>
    </row>
    <row r="721" spans="1:12" ht="12.75">
      <c r="A721">
        <f t="shared" si="18"/>
        <v>1576.0599999999954</v>
      </c>
      <c r="B721">
        <v>19277.4</v>
      </c>
      <c r="L721" s="9">
        <f t="shared" si="19"/>
        <v>20.400000000001455</v>
      </c>
    </row>
    <row r="722" spans="1:12" ht="12.75">
      <c r="A722">
        <f t="shared" si="18"/>
        <v>1576.0699999999954</v>
      </c>
      <c r="B722">
        <v>19297.8</v>
      </c>
      <c r="L722" s="9">
        <f t="shared" si="19"/>
        <v>20.399999999997817</v>
      </c>
    </row>
    <row r="723" spans="1:12" ht="12.75">
      <c r="A723">
        <f t="shared" si="18"/>
        <v>1576.0799999999954</v>
      </c>
      <c r="B723">
        <v>19318.2</v>
      </c>
      <c r="L723" s="9">
        <f t="shared" si="19"/>
        <v>20.400000000001455</v>
      </c>
    </row>
    <row r="724" spans="1:12" ht="12.75">
      <c r="A724">
        <f t="shared" si="18"/>
        <v>1576.0899999999954</v>
      </c>
      <c r="B724">
        <v>19338.6</v>
      </c>
      <c r="L724" s="9">
        <f t="shared" si="19"/>
        <v>20.399999999997817</v>
      </c>
    </row>
    <row r="725" spans="1:12" ht="12.75">
      <c r="A725">
        <f t="shared" si="18"/>
        <v>1576.0999999999954</v>
      </c>
      <c r="B725">
        <v>19359</v>
      </c>
      <c r="C725">
        <v>19379.5</v>
      </c>
      <c r="D725">
        <v>19400</v>
      </c>
      <c r="E725">
        <v>19420.5</v>
      </c>
      <c r="F725">
        <v>19441</v>
      </c>
      <c r="G725">
        <v>19461.5</v>
      </c>
      <c r="H725">
        <v>19482</v>
      </c>
      <c r="I725">
        <v>19502.5</v>
      </c>
      <c r="J725">
        <v>19523</v>
      </c>
      <c r="K725">
        <v>19543.5</v>
      </c>
      <c r="L725" s="9">
        <f t="shared" si="19"/>
        <v>20.400000000001455</v>
      </c>
    </row>
    <row r="726" spans="1:12" ht="12.75">
      <c r="A726">
        <f t="shared" si="18"/>
        <v>1576.1099999999954</v>
      </c>
      <c r="B726">
        <v>19379.5</v>
      </c>
      <c r="L726" s="9">
        <f t="shared" si="19"/>
        <v>20.5</v>
      </c>
    </row>
    <row r="727" spans="1:12" ht="12.75">
      <c r="A727">
        <f t="shared" si="18"/>
        <v>1576.1199999999953</v>
      </c>
      <c r="B727">
        <v>19400</v>
      </c>
      <c r="L727" s="9">
        <f t="shared" si="19"/>
        <v>20.5</v>
      </c>
    </row>
    <row r="728" spans="1:12" ht="12.75">
      <c r="A728">
        <f t="shared" si="18"/>
        <v>1576.1299999999953</v>
      </c>
      <c r="B728">
        <v>19420.5</v>
      </c>
      <c r="L728" s="9">
        <f t="shared" si="19"/>
        <v>20.5</v>
      </c>
    </row>
    <row r="729" spans="1:12" ht="12.75">
      <c r="A729">
        <f aca="true" t="shared" si="20" ref="A729:A792">A728+0.01</f>
        <v>1576.1399999999953</v>
      </c>
      <c r="B729">
        <v>19441</v>
      </c>
      <c r="L729" s="9">
        <f t="shared" si="19"/>
        <v>20.5</v>
      </c>
    </row>
    <row r="730" spans="1:12" ht="12.75">
      <c r="A730">
        <f t="shared" si="20"/>
        <v>1576.1499999999953</v>
      </c>
      <c r="B730">
        <v>19461.5</v>
      </c>
      <c r="L730" s="9">
        <f t="shared" si="19"/>
        <v>20.5</v>
      </c>
    </row>
    <row r="731" spans="1:12" ht="12.75">
      <c r="A731">
        <f t="shared" si="20"/>
        <v>1576.1599999999953</v>
      </c>
      <c r="B731">
        <v>19482</v>
      </c>
      <c r="L731" s="9">
        <f t="shared" si="19"/>
        <v>20.5</v>
      </c>
    </row>
    <row r="732" spans="1:12" ht="12.75">
      <c r="A732">
        <f t="shared" si="20"/>
        <v>1576.1699999999953</v>
      </c>
      <c r="B732">
        <v>19502.5</v>
      </c>
      <c r="L732" s="9">
        <f t="shared" si="19"/>
        <v>20.5</v>
      </c>
    </row>
    <row r="733" spans="1:12" ht="12.75">
      <c r="A733">
        <f t="shared" si="20"/>
        <v>1576.1799999999953</v>
      </c>
      <c r="B733">
        <v>19523</v>
      </c>
      <c r="L733" s="9">
        <f t="shared" si="19"/>
        <v>20.5</v>
      </c>
    </row>
    <row r="734" spans="1:12" ht="12.75">
      <c r="A734">
        <f t="shared" si="20"/>
        <v>1576.1899999999953</v>
      </c>
      <c r="B734">
        <v>19543.5</v>
      </c>
      <c r="L734" s="9">
        <f t="shared" si="19"/>
        <v>20.5</v>
      </c>
    </row>
    <row r="735" spans="1:12" ht="12.75">
      <c r="A735">
        <f t="shared" si="20"/>
        <v>1576.1999999999953</v>
      </c>
      <c r="B735">
        <v>19564</v>
      </c>
      <c r="C735">
        <v>19584.6</v>
      </c>
      <c r="D735">
        <v>19605.2</v>
      </c>
      <c r="E735">
        <v>19625.8</v>
      </c>
      <c r="F735">
        <v>19646.4</v>
      </c>
      <c r="G735">
        <v>19667</v>
      </c>
      <c r="H735">
        <v>19687.6</v>
      </c>
      <c r="I735">
        <v>19708.2</v>
      </c>
      <c r="J735">
        <v>19728.8</v>
      </c>
      <c r="K735">
        <v>19749.4</v>
      </c>
      <c r="L735" s="9">
        <f t="shared" si="19"/>
        <v>20.5</v>
      </c>
    </row>
    <row r="736" spans="1:12" ht="12.75">
      <c r="A736">
        <f t="shared" si="20"/>
        <v>1576.2099999999953</v>
      </c>
      <c r="B736">
        <v>19584.6</v>
      </c>
      <c r="L736" s="9">
        <f t="shared" si="19"/>
        <v>20.599999999998545</v>
      </c>
    </row>
    <row r="737" spans="1:12" ht="12.75">
      <c r="A737">
        <f t="shared" si="20"/>
        <v>1576.2199999999953</v>
      </c>
      <c r="B737">
        <v>19605.2</v>
      </c>
      <c r="L737" s="9">
        <f t="shared" si="19"/>
        <v>20.600000000002183</v>
      </c>
    </row>
    <row r="738" spans="1:12" ht="12.75">
      <c r="A738">
        <f t="shared" si="20"/>
        <v>1576.2299999999952</v>
      </c>
      <c r="B738">
        <v>19625.8</v>
      </c>
      <c r="L738" s="9">
        <f t="shared" si="19"/>
        <v>20.599999999998545</v>
      </c>
    </row>
    <row r="739" spans="1:12" ht="12.75">
      <c r="A739">
        <f t="shared" si="20"/>
        <v>1576.2399999999952</v>
      </c>
      <c r="B739">
        <v>19646.4</v>
      </c>
      <c r="L739" s="9">
        <f t="shared" si="19"/>
        <v>20.600000000002183</v>
      </c>
    </row>
    <row r="740" spans="1:12" ht="12.75">
      <c r="A740">
        <f t="shared" si="20"/>
        <v>1576.2499999999952</v>
      </c>
      <c r="B740">
        <v>19667</v>
      </c>
      <c r="L740" s="9">
        <f t="shared" si="19"/>
        <v>20.599999999998545</v>
      </c>
    </row>
    <row r="741" spans="1:12" ht="12.75">
      <c r="A741">
        <f t="shared" si="20"/>
        <v>1576.2599999999952</v>
      </c>
      <c r="B741">
        <v>19687.6</v>
      </c>
      <c r="L741" s="9">
        <f t="shared" si="19"/>
        <v>20.599999999998545</v>
      </c>
    </row>
    <row r="742" spans="1:12" ht="12.75">
      <c r="A742">
        <f t="shared" si="20"/>
        <v>1576.2699999999952</v>
      </c>
      <c r="B742">
        <v>19708.2</v>
      </c>
      <c r="L742" s="9">
        <f t="shared" si="19"/>
        <v>20.600000000002183</v>
      </c>
    </row>
    <row r="743" spans="1:12" ht="12.75">
      <c r="A743">
        <f t="shared" si="20"/>
        <v>1576.2799999999952</v>
      </c>
      <c r="B743">
        <v>19728.8</v>
      </c>
      <c r="L743" s="9">
        <f t="shared" si="19"/>
        <v>20.599999999998545</v>
      </c>
    </row>
    <row r="744" spans="1:12" ht="12.75">
      <c r="A744">
        <f t="shared" si="20"/>
        <v>1576.2899999999952</v>
      </c>
      <c r="B744">
        <v>19749.4</v>
      </c>
      <c r="L744" s="9">
        <f t="shared" si="19"/>
        <v>20.600000000002183</v>
      </c>
    </row>
    <row r="745" spans="1:12" ht="12.75">
      <c r="A745">
        <f t="shared" si="20"/>
        <v>1576.2999999999952</v>
      </c>
      <c r="B745">
        <v>19770</v>
      </c>
      <c r="C745">
        <v>19790.8</v>
      </c>
      <c r="D745">
        <v>19811.6</v>
      </c>
      <c r="E745">
        <v>19832.4</v>
      </c>
      <c r="F745">
        <v>19853.2</v>
      </c>
      <c r="G745">
        <v>19874</v>
      </c>
      <c r="H745">
        <v>19894.8</v>
      </c>
      <c r="I745">
        <v>19915.6</v>
      </c>
      <c r="J745">
        <v>19936.4</v>
      </c>
      <c r="K745">
        <v>19957.2</v>
      </c>
      <c r="L745" s="9">
        <f t="shared" si="19"/>
        <v>20.599999999998545</v>
      </c>
    </row>
    <row r="746" spans="1:12" ht="12.75">
      <c r="A746">
        <f t="shared" si="20"/>
        <v>1576.3099999999952</v>
      </c>
      <c r="B746">
        <v>19790.8</v>
      </c>
      <c r="L746" s="9">
        <f t="shared" si="19"/>
        <v>20.799999999999272</v>
      </c>
    </row>
    <row r="747" spans="1:12" ht="12.75">
      <c r="A747">
        <f t="shared" si="20"/>
        <v>1576.3199999999952</v>
      </c>
      <c r="B747">
        <v>19811.6</v>
      </c>
      <c r="L747" s="9">
        <f t="shared" si="19"/>
        <v>20.799999999999272</v>
      </c>
    </row>
    <row r="748" spans="1:12" ht="12.75">
      <c r="A748">
        <f t="shared" si="20"/>
        <v>1576.3299999999952</v>
      </c>
      <c r="B748">
        <v>19832.4</v>
      </c>
      <c r="L748" s="9">
        <f t="shared" si="19"/>
        <v>20.80000000000291</v>
      </c>
    </row>
    <row r="749" spans="1:12" ht="12.75">
      <c r="A749">
        <f t="shared" si="20"/>
        <v>1576.3399999999951</v>
      </c>
      <c r="B749">
        <v>19853.2</v>
      </c>
      <c r="L749" s="9">
        <f t="shared" si="19"/>
        <v>20.799999999999272</v>
      </c>
    </row>
    <row r="750" spans="1:12" ht="12.75">
      <c r="A750">
        <f t="shared" si="20"/>
        <v>1576.3499999999951</v>
      </c>
      <c r="B750">
        <v>19874</v>
      </c>
      <c r="L750" s="9">
        <f t="shared" si="19"/>
        <v>20.799999999999272</v>
      </c>
    </row>
    <row r="751" spans="1:12" ht="12.75">
      <c r="A751">
        <f t="shared" si="20"/>
        <v>1576.3599999999951</v>
      </c>
      <c r="B751">
        <v>19894.8</v>
      </c>
      <c r="L751" s="9">
        <f t="shared" si="19"/>
        <v>20.799999999999272</v>
      </c>
    </row>
    <row r="752" spans="1:12" ht="12.75">
      <c r="A752">
        <f t="shared" si="20"/>
        <v>1576.3699999999951</v>
      </c>
      <c r="B752">
        <v>19915.6</v>
      </c>
      <c r="L752" s="9">
        <f t="shared" si="19"/>
        <v>20.799999999999272</v>
      </c>
    </row>
    <row r="753" spans="1:12" ht="12.75">
      <c r="A753">
        <f t="shared" si="20"/>
        <v>1576.379999999995</v>
      </c>
      <c r="B753">
        <v>19936.4</v>
      </c>
      <c r="L753" s="9">
        <f t="shared" si="19"/>
        <v>20.80000000000291</v>
      </c>
    </row>
    <row r="754" spans="1:12" ht="12.75">
      <c r="A754">
        <f t="shared" si="20"/>
        <v>1576.389999999995</v>
      </c>
      <c r="B754">
        <v>19957.2</v>
      </c>
      <c r="L754" s="9">
        <f t="shared" si="19"/>
        <v>20.799999999999272</v>
      </c>
    </row>
    <row r="755" spans="1:12" ht="12.75">
      <c r="A755">
        <f t="shared" si="20"/>
        <v>1576.399999999995</v>
      </c>
      <c r="B755">
        <v>19978</v>
      </c>
      <c r="C755">
        <v>19998.9</v>
      </c>
      <c r="D755">
        <v>20019.8</v>
      </c>
      <c r="E755">
        <v>20040.7</v>
      </c>
      <c r="F755">
        <v>20061.6</v>
      </c>
      <c r="G755">
        <v>20082.5</v>
      </c>
      <c r="H755">
        <v>20103.4</v>
      </c>
      <c r="I755">
        <v>20124.3</v>
      </c>
      <c r="J755">
        <v>20145.2</v>
      </c>
      <c r="K755">
        <v>20166.1</v>
      </c>
      <c r="L755" s="9">
        <f t="shared" si="19"/>
        <v>20.799999999999272</v>
      </c>
    </row>
    <row r="756" spans="1:12" ht="12.75">
      <c r="A756">
        <f t="shared" si="20"/>
        <v>1576.409999999995</v>
      </c>
      <c r="B756">
        <v>19998.9</v>
      </c>
      <c r="L756" s="9">
        <f t="shared" si="19"/>
        <v>20.900000000001455</v>
      </c>
    </row>
    <row r="757" spans="1:12" ht="12.75">
      <c r="A757">
        <f t="shared" si="20"/>
        <v>1576.419999999995</v>
      </c>
      <c r="B757">
        <v>20019.8</v>
      </c>
      <c r="L757" s="9">
        <f t="shared" si="19"/>
        <v>20.899999999997817</v>
      </c>
    </row>
    <row r="758" spans="1:12" ht="12.75">
      <c r="A758">
        <f t="shared" si="20"/>
        <v>1576.429999999995</v>
      </c>
      <c r="B758">
        <v>20040.7</v>
      </c>
      <c r="L758" s="9">
        <f t="shared" si="19"/>
        <v>20.900000000001455</v>
      </c>
    </row>
    <row r="759" spans="1:12" ht="12.75">
      <c r="A759">
        <f t="shared" si="20"/>
        <v>1576.439999999995</v>
      </c>
      <c r="B759">
        <v>20061.6</v>
      </c>
      <c r="L759" s="9">
        <f t="shared" si="19"/>
        <v>20.899999999997817</v>
      </c>
    </row>
    <row r="760" spans="1:12" ht="12.75">
      <c r="A760">
        <f t="shared" si="20"/>
        <v>1576.449999999995</v>
      </c>
      <c r="B760">
        <v>20082.5</v>
      </c>
      <c r="L760" s="9">
        <f t="shared" si="19"/>
        <v>20.900000000001455</v>
      </c>
    </row>
    <row r="761" spans="1:12" ht="12.75">
      <c r="A761">
        <f t="shared" si="20"/>
        <v>1576.459999999995</v>
      </c>
      <c r="B761">
        <v>20103.4</v>
      </c>
      <c r="L761" s="9">
        <f t="shared" si="19"/>
        <v>20.900000000001455</v>
      </c>
    </row>
    <row r="762" spans="1:12" ht="12.75">
      <c r="A762">
        <f t="shared" si="20"/>
        <v>1576.469999999995</v>
      </c>
      <c r="B762">
        <v>20124.3</v>
      </c>
      <c r="L762" s="9">
        <f t="shared" si="19"/>
        <v>20.899999999997817</v>
      </c>
    </row>
    <row r="763" spans="1:12" ht="12.75">
      <c r="A763">
        <f t="shared" si="20"/>
        <v>1576.479999999995</v>
      </c>
      <c r="B763">
        <v>20145.2</v>
      </c>
      <c r="L763" s="9">
        <f t="shared" si="19"/>
        <v>20.900000000001455</v>
      </c>
    </row>
    <row r="764" spans="1:12" ht="12.75">
      <c r="A764">
        <f t="shared" si="20"/>
        <v>1576.489999999995</v>
      </c>
      <c r="B764">
        <v>20166.1</v>
      </c>
      <c r="L764" s="9">
        <f t="shared" si="19"/>
        <v>20.899999999997817</v>
      </c>
    </row>
    <row r="765" spans="1:12" ht="12.75">
      <c r="A765">
        <f t="shared" si="20"/>
        <v>1576.499999999995</v>
      </c>
      <c r="B765">
        <v>20187</v>
      </c>
      <c r="C765">
        <v>20208.1</v>
      </c>
      <c r="D765">
        <v>20229.2</v>
      </c>
      <c r="E765">
        <v>20250.3</v>
      </c>
      <c r="F765">
        <v>20271.4</v>
      </c>
      <c r="G765">
        <v>20292.5</v>
      </c>
      <c r="H765">
        <v>20313.6</v>
      </c>
      <c r="I765">
        <v>20334.7</v>
      </c>
      <c r="J765">
        <v>20355.8</v>
      </c>
      <c r="K765">
        <v>20376.9</v>
      </c>
      <c r="L765" s="9">
        <f t="shared" si="19"/>
        <v>20.900000000001455</v>
      </c>
    </row>
    <row r="766" spans="1:12" ht="12.75">
      <c r="A766">
        <f t="shared" si="20"/>
        <v>1576.509999999995</v>
      </c>
      <c r="B766">
        <v>20208.1</v>
      </c>
      <c r="L766" s="9">
        <f t="shared" si="19"/>
        <v>21.099999999998545</v>
      </c>
    </row>
    <row r="767" spans="1:12" ht="12.75">
      <c r="A767">
        <f t="shared" si="20"/>
        <v>1576.519999999995</v>
      </c>
      <c r="B767">
        <v>20229.2</v>
      </c>
      <c r="L767" s="9">
        <f t="shared" si="19"/>
        <v>21.100000000002183</v>
      </c>
    </row>
    <row r="768" spans="1:12" ht="12.75">
      <c r="A768">
        <f t="shared" si="20"/>
        <v>1576.529999999995</v>
      </c>
      <c r="B768">
        <v>20250.3</v>
      </c>
      <c r="L768" s="9">
        <f t="shared" si="19"/>
        <v>21.099999999998545</v>
      </c>
    </row>
    <row r="769" spans="1:12" ht="12.75">
      <c r="A769">
        <f t="shared" si="20"/>
        <v>1576.539999999995</v>
      </c>
      <c r="B769">
        <v>20271.4</v>
      </c>
      <c r="L769" s="9">
        <f t="shared" si="19"/>
        <v>21.100000000002183</v>
      </c>
    </row>
    <row r="770" spans="1:12" ht="12.75">
      <c r="A770">
        <f t="shared" si="20"/>
        <v>1576.549999999995</v>
      </c>
      <c r="B770">
        <v>20292.5</v>
      </c>
      <c r="L770" s="9">
        <f t="shared" si="19"/>
        <v>21.099999999998545</v>
      </c>
    </row>
    <row r="771" spans="1:12" ht="12.75">
      <c r="A771">
        <f t="shared" si="20"/>
        <v>1576.559999999995</v>
      </c>
      <c r="B771">
        <v>20313.6</v>
      </c>
      <c r="L771" s="9">
        <f t="shared" si="19"/>
        <v>21.099999999998545</v>
      </c>
    </row>
    <row r="772" spans="1:12" ht="12.75">
      <c r="A772">
        <f t="shared" si="20"/>
        <v>1576.569999999995</v>
      </c>
      <c r="B772">
        <v>20334.7</v>
      </c>
      <c r="L772" s="9">
        <f t="shared" si="19"/>
        <v>21.100000000002183</v>
      </c>
    </row>
    <row r="773" spans="1:12" ht="12.75">
      <c r="A773">
        <f t="shared" si="20"/>
        <v>1576.579999999995</v>
      </c>
      <c r="B773">
        <v>20355.8</v>
      </c>
      <c r="L773" s="9">
        <f t="shared" si="19"/>
        <v>21.099999999998545</v>
      </c>
    </row>
    <row r="774" spans="1:12" ht="12.75">
      <c r="A774">
        <f t="shared" si="20"/>
        <v>1576.589999999995</v>
      </c>
      <c r="B774">
        <v>20376.9</v>
      </c>
      <c r="L774" s="9">
        <f t="shared" si="19"/>
        <v>21.100000000002183</v>
      </c>
    </row>
    <row r="775" spans="1:12" ht="12" customHeight="1">
      <c r="A775">
        <f t="shared" si="20"/>
        <v>1576.599999999995</v>
      </c>
      <c r="B775">
        <v>20398</v>
      </c>
      <c r="C775">
        <v>20419.2</v>
      </c>
      <c r="D775">
        <v>20440.4</v>
      </c>
      <c r="E775">
        <v>20461.6</v>
      </c>
      <c r="F775">
        <v>20482.8</v>
      </c>
      <c r="G775">
        <v>20504</v>
      </c>
      <c r="H775">
        <v>20525.2</v>
      </c>
      <c r="I775">
        <v>20546.4</v>
      </c>
      <c r="J775">
        <v>20567.6</v>
      </c>
      <c r="K775">
        <v>20588.8</v>
      </c>
      <c r="L775" s="9">
        <f t="shared" si="19"/>
        <v>21.099999999998545</v>
      </c>
    </row>
    <row r="776" spans="1:12" ht="12" customHeight="1">
      <c r="A776">
        <f t="shared" si="20"/>
        <v>1576.609999999995</v>
      </c>
      <c r="B776">
        <v>20419.2</v>
      </c>
      <c r="L776" s="9">
        <f aca="true" t="shared" si="21" ref="L776:L839">B776-B775</f>
        <v>21.200000000000728</v>
      </c>
    </row>
    <row r="777" spans="1:12" ht="12" customHeight="1">
      <c r="A777">
        <f t="shared" si="20"/>
        <v>1576.619999999995</v>
      </c>
      <c r="B777">
        <v>20440.4</v>
      </c>
      <c r="L777" s="9">
        <f t="shared" si="21"/>
        <v>21.200000000000728</v>
      </c>
    </row>
    <row r="778" spans="1:12" ht="12" customHeight="1">
      <c r="A778">
        <f t="shared" si="20"/>
        <v>1576.6299999999949</v>
      </c>
      <c r="B778">
        <v>20461.6</v>
      </c>
      <c r="L778" s="9">
        <f t="shared" si="21"/>
        <v>21.19999999999709</v>
      </c>
    </row>
    <row r="779" spans="1:12" ht="12" customHeight="1">
      <c r="A779">
        <f t="shared" si="20"/>
        <v>1576.6399999999949</v>
      </c>
      <c r="B779">
        <v>20482.8</v>
      </c>
      <c r="L779" s="9">
        <f t="shared" si="21"/>
        <v>21.200000000000728</v>
      </c>
    </row>
    <row r="780" spans="1:12" ht="12" customHeight="1">
      <c r="A780">
        <f t="shared" si="20"/>
        <v>1576.6499999999949</v>
      </c>
      <c r="B780">
        <v>20504</v>
      </c>
      <c r="L780" s="9">
        <f t="shared" si="21"/>
        <v>21.200000000000728</v>
      </c>
    </row>
    <row r="781" spans="1:12" ht="12" customHeight="1">
      <c r="A781">
        <f t="shared" si="20"/>
        <v>1576.6599999999949</v>
      </c>
      <c r="B781">
        <v>20525.2</v>
      </c>
      <c r="L781" s="9">
        <f t="shared" si="21"/>
        <v>21.200000000000728</v>
      </c>
    </row>
    <row r="782" spans="1:12" ht="12" customHeight="1">
      <c r="A782">
        <f t="shared" si="20"/>
        <v>1576.6699999999948</v>
      </c>
      <c r="B782">
        <v>20546.4</v>
      </c>
      <c r="L782" s="9">
        <f t="shared" si="21"/>
        <v>21.200000000000728</v>
      </c>
    </row>
    <row r="783" spans="1:12" ht="12" customHeight="1">
      <c r="A783">
        <f t="shared" si="20"/>
        <v>1576.6799999999948</v>
      </c>
      <c r="B783">
        <v>20567.6</v>
      </c>
      <c r="L783" s="9">
        <f t="shared" si="21"/>
        <v>21.19999999999709</v>
      </c>
    </row>
    <row r="784" spans="1:12" ht="12" customHeight="1">
      <c r="A784">
        <f t="shared" si="20"/>
        <v>1576.6899999999948</v>
      </c>
      <c r="B784">
        <v>20588.8</v>
      </c>
      <c r="L784" s="9">
        <f t="shared" si="21"/>
        <v>21.200000000000728</v>
      </c>
    </row>
    <row r="785" spans="1:12" ht="12.75">
      <c r="A785">
        <f t="shared" si="20"/>
        <v>1576.6999999999948</v>
      </c>
      <c r="B785">
        <v>20610</v>
      </c>
      <c r="C785">
        <v>20631.4</v>
      </c>
      <c r="D785">
        <v>20652.8</v>
      </c>
      <c r="E785">
        <v>20674.2</v>
      </c>
      <c r="F785">
        <v>20695.6</v>
      </c>
      <c r="G785">
        <v>20717</v>
      </c>
      <c r="H785">
        <v>20738.4</v>
      </c>
      <c r="I785">
        <v>20759.8</v>
      </c>
      <c r="J785">
        <v>20781.2</v>
      </c>
      <c r="K785">
        <v>20802.6</v>
      </c>
      <c r="L785" s="9">
        <f t="shared" si="21"/>
        <v>21.200000000000728</v>
      </c>
    </row>
    <row r="786" spans="1:12" ht="12.75">
      <c r="A786">
        <f t="shared" si="20"/>
        <v>1576.7099999999948</v>
      </c>
      <c r="B786">
        <v>20631.4</v>
      </c>
      <c r="L786" s="9">
        <f t="shared" si="21"/>
        <v>21.400000000001455</v>
      </c>
    </row>
    <row r="787" spans="1:12" ht="12.75">
      <c r="A787">
        <f t="shared" si="20"/>
        <v>1576.7199999999948</v>
      </c>
      <c r="B787">
        <v>20652.8</v>
      </c>
      <c r="L787" s="9">
        <f t="shared" si="21"/>
        <v>21.399999999997817</v>
      </c>
    </row>
    <row r="788" spans="1:12" ht="12.75">
      <c r="A788">
        <f t="shared" si="20"/>
        <v>1576.7299999999948</v>
      </c>
      <c r="B788">
        <v>20674.2</v>
      </c>
      <c r="L788" s="9">
        <f t="shared" si="21"/>
        <v>21.400000000001455</v>
      </c>
    </row>
    <row r="789" spans="1:12" ht="12.75">
      <c r="A789">
        <f t="shared" si="20"/>
        <v>1576.7399999999948</v>
      </c>
      <c r="B789">
        <v>20695.6</v>
      </c>
      <c r="L789" s="9">
        <f t="shared" si="21"/>
        <v>21.399999999997817</v>
      </c>
    </row>
    <row r="790" spans="1:12" ht="12.75">
      <c r="A790">
        <f t="shared" si="20"/>
        <v>1576.7499999999948</v>
      </c>
      <c r="B790">
        <v>20717</v>
      </c>
      <c r="L790" s="9">
        <f t="shared" si="21"/>
        <v>21.400000000001455</v>
      </c>
    </row>
    <row r="791" spans="1:12" ht="12.75">
      <c r="A791">
        <f t="shared" si="20"/>
        <v>1576.7599999999948</v>
      </c>
      <c r="B791">
        <v>20738.4</v>
      </c>
      <c r="L791" s="9">
        <f t="shared" si="21"/>
        <v>21.400000000001455</v>
      </c>
    </row>
    <row r="792" spans="1:12" ht="12.75">
      <c r="A792">
        <f t="shared" si="20"/>
        <v>1576.7699999999948</v>
      </c>
      <c r="B792">
        <v>20759.8</v>
      </c>
      <c r="L792" s="9">
        <f t="shared" si="21"/>
        <v>21.399999999997817</v>
      </c>
    </row>
    <row r="793" spans="1:12" ht="12.75">
      <c r="A793">
        <f aca="true" t="shared" si="22" ref="A793:A856">A792+0.01</f>
        <v>1576.7799999999947</v>
      </c>
      <c r="B793">
        <v>20781.2</v>
      </c>
      <c r="L793" s="9">
        <f t="shared" si="21"/>
        <v>21.400000000001455</v>
      </c>
    </row>
    <row r="794" spans="1:12" ht="12.75">
      <c r="A794">
        <f t="shared" si="22"/>
        <v>1576.7899999999947</v>
      </c>
      <c r="B794">
        <v>20802.6</v>
      </c>
      <c r="L794" s="9">
        <f t="shared" si="21"/>
        <v>21.399999999997817</v>
      </c>
    </row>
    <row r="795" spans="1:12" ht="12.75">
      <c r="A795">
        <f t="shared" si="22"/>
        <v>1576.7999999999947</v>
      </c>
      <c r="B795">
        <v>20824</v>
      </c>
      <c r="C795">
        <v>20845.5</v>
      </c>
      <c r="D795">
        <v>20867</v>
      </c>
      <c r="E795">
        <v>20888.5</v>
      </c>
      <c r="F795">
        <v>20910</v>
      </c>
      <c r="G795">
        <v>20931.5</v>
      </c>
      <c r="H795">
        <v>20953</v>
      </c>
      <c r="I795">
        <v>20974.5</v>
      </c>
      <c r="J795">
        <v>20996</v>
      </c>
      <c r="K795">
        <v>21017.5</v>
      </c>
      <c r="L795" s="9">
        <f t="shared" si="21"/>
        <v>21.400000000001455</v>
      </c>
    </row>
    <row r="796" spans="1:12" ht="12.75">
      <c r="A796">
        <f t="shared" si="22"/>
        <v>1576.8099999999947</v>
      </c>
      <c r="B796">
        <v>20845.5</v>
      </c>
      <c r="L796" s="9">
        <f t="shared" si="21"/>
        <v>21.5</v>
      </c>
    </row>
    <row r="797" spans="1:12" ht="12.75">
      <c r="A797">
        <f t="shared" si="22"/>
        <v>1576.8199999999947</v>
      </c>
      <c r="B797">
        <v>20867</v>
      </c>
      <c r="L797" s="9">
        <f t="shared" si="21"/>
        <v>21.5</v>
      </c>
    </row>
    <row r="798" spans="1:12" ht="12.75">
      <c r="A798">
        <f t="shared" si="22"/>
        <v>1576.8299999999947</v>
      </c>
      <c r="B798">
        <v>20888.5</v>
      </c>
      <c r="L798" s="9">
        <f t="shared" si="21"/>
        <v>21.5</v>
      </c>
    </row>
    <row r="799" spans="1:12" ht="12.75">
      <c r="A799">
        <f t="shared" si="22"/>
        <v>1576.8399999999947</v>
      </c>
      <c r="B799">
        <v>20910</v>
      </c>
      <c r="L799" s="9">
        <f t="shared" si="21"/>
        <v>21.5</v>
      </c>
    </row>
    <row r="800" spans="1:12" ht="12.75">
      <c r="A800">
        <f t="shared" si="22"/>
        <v>1576.8499999999947</v>
      </c>
      <c r="B800">
        <v>20931.5</v>
      </c>
      <c r="L800" s="9">
        <f t="shared" si="21"/>
        <v>21.5</v>
      </c>
    </row>
    <row r="801" spans="1:12" ht="12.75">
      <c r="A801">
        <f t="shared" si="22"/>
        <v>1576.8599999999947</v>
      </c>
      <c r="B801">
        <v>20953</v>
      </c>
      <c r="L801" s="9">
        <f t="shared" si="21"/>
        <v>21.5</v>
      </c>
    </row>
    <row r="802" spans="1:12" ht="12.75">
      <c r="A802">
        <f t="shared" si="22"/>
        <v>1576.8699999999947</v>
      </c>
      <c r="B802">
        <v>20974.5</v>
      </c>
      <c r="L802" s="9">
        <f t="shared" si="21"/>
        <v>21.5</v>
      </c>
    </row>
    <row r="803" spans="1:12" ht="12.75">
      <c r="A803">
        <f t="shared" si="22"/>
        <v>1576.8799999999947</v>
      </c>
      <c r="B803">
        <v>20996</v>
      </c>
      <c r="L803" s="9">
        <f t="shared" si="21"/>
        <v>21.5</v>
      </c>
    </row>
    <row r="804" spans="1:12" ht="12.75">
      <c r="A804">
        <f t="shared" si="22"/>
        <v>1576.8899999999946</v>
      </c>
      <c r="B804">
        <v>21017.5</v>
      </c>
      <c r="L804" s="9">
        <f t="shared" si="21"/>
        <v>21.5</v>
      </c>
    </row>
    <row r="805" spans="1:12" ht="12.75">
      <c r="A805">
        <f t="shared" si="22"/>
        <v>1576.8999999999946</v>
      </c>
      <c r="B805">
        <v>21039</v>
      </c>
      <c r="C805">
        <v>21060.7</v>
      </c>
      <c r="D805">
        <v>21082.4</v>
      </c>
      <c r="E805">
        <v>21104.1</v>
      </c>
      <c r="F805">
        <v>21125.8</v>
      </c>
      <c r="G805">
        <v>21147.5</v>
      </c>
      <c r="H805">
        <v>21169.2</v>
      </c>
      <c r="I805">
        <v>21190.9</v>
      </c>
      <c r="J805">
        <v>21212.6</v>
      </c>
      <c r="K805">
        <v>21234.3</v>
      </c>
      <c r="L805" s="9">
        <f t="shared" si="21"/>
        <v>21.5</v>
      </c>
    </row>
    <row r="806" spans="1:12" ht="12.75">
      <c r="A806">
        <f t="shared" si="22"/>
        <v>1576.9099999999946</v>
      </c>
      <c r="B806">
        <v>21060.7</v>
      </c>
      <c r="L806" s="9">
        <f t="shared" si="21"/>
        <v>21.700000000000728</v>
      </c>
    </row>
    <row r="807" spans="1:12" ht="12.75">
      <c r="A807">
        <f t="shared" si="22"/>
        <v>1576.9199999999946</v>
      </c>
      <c r="B807">
        <v>21082.4</v>
      </c>
      <c r="L807" s="9">
        <f t="shared" si="21"/>
        <v>21.700000000000728</v>
      </c>
    </row>
    <row r="808" spans="1:12" ht="12.75">
      <c r="A808">
        <f t="shared" si="22"/>
        <v>1576.9299999999946</v>
      </c>
      <c r="B808">
        <v>21104.1</v>
      </c>
      <c r="L808" s="9">
        <f t="shared" si="21"/>
        <v>21.69999999999709</v>
      </c>
    </row>
    <row r="809" spans="1:12" ht="12.75">
      <c r="A809">
        <f t="shared" si="22"/>
        <v>1576.9399999999946</v>
      </c>
      <c r="B809">
        <v>21125.8</v>
      </c>
      <c r="L809" s="9">
        <f t="shared" si="21"/>
        <v>21.700000000000728</v>
      </c>
    </row>
    <row r="810" spans="1:12" ht="12.75">
      <c r="A810">
        <f t="shared" si="22"/>
        <v>1576.9499999999946</v>
      </c>
      <c r="B810">
        <v>21147.5</v>
      </c>
      <c r="L810" s="9">
        <f t="shared" si="21"/>
        <v>21.700000000000728</v>
      </c>
    </row>
    <row r="811" spans="1:12" ht="12.75">
      <c r="A811">
        <f t="shared" si="22"/>
        <v>1576.9599999999946</v>
      </c>
      <c r="B811">
        <v>21169.2</v>
      </c>
      <c r="L811" s="9">
        <f t="shared" si="21"/>
        <v>21.700000000000728</v>
      </c>
    </row>
    <row r="812" spans="1:12" ht="12.75">
      <c r="A812">
        <f t="shared" si="22"/>
        <v>1576.9699999999946</v>
      </c>
      <c r="B812">
        <v>21190.9</v>
      </c>
      <c r="L812" s="9">
        <f t="shared" si="21"/>
        <v>21.700000000000728</v>
      </c>
    </row>
    <row r="813" spans="1:12" ht="12.75">
      <c r="A813">
        <f t="shared" si="22"/>
        <v>1576.9799999999946</v>
      </c>
      <c r="B813">
        <v>21212.6</v>
      </c>
      <c r="L813" s="9">
        <f t="shared" si="21"/>
        <v>21.69999999999709</v>
      </c>
    </row>
    <row r="814" spans="1:12" ht="12.75">
      <c r="A814">
        <f t="shared" si="22"/>
        <v>1576.9899999999946</v>
      </c>
      <c r="B814">
        <v>21234.3</v>
      </c>
      <c r="L814" s="9">
        <f t="shared" si="21"/>
        <v>21.700000000000728</v>
      </c>
    </row>
    <row r="815" spans="1:12" ht="12.75">
      <c r="A815">
        <f t="shared" si="22"/>
        <v>1576.9999999999945</v>
      </c>
      <c r="B815">
        <v>21256</v>
      </c>
      <c r="C815">
        <v>21277.7</v>
      </c>
      <c r="D815">
        <v>21299.4</v>
      </c>
      <c r="E815">
        <v>21321.1</v>
      </c>
      <c r="F815">
        <v>21342.8</v>
      </c>
      <c r="G815">
        <v>21364.5</v>
      </c>
      <c r="H815">
        <v>21386.2</v>
      </c>
      <c r="I815">
        <v>21407.9</v>
      </c>
      <c r="J815">
        <v>21429.6</v>
      </c>
      <c r="K815">
        <v>21451.3</v>
      </c>
      <c r="L815" s="9">
        <f t="shared" si="21"/>
        <v>21.700000000000728</v>
      </c>
    </row>
    <row r="816" spans="1:12" ht="12.75">
      <c r="A816">
        <f t="shared" si="22"/>
        <v>1577.0099999999945</v>
      </c>
      <c r="B816">
        <v>21277.7</v>
      </c>
      <c r="L816" s="9">
        <f t="shared" si="21"/>
        <v>21.700000000000728</v>
      </c>
    </row>
    <row r="817" spans="1:12" ht="12.75">
      <c r="A817">
        <f t="shared" si="22"/>
        <v>1577.0199999999945</v>
      </c>
      <c r="B817">
        <v>21299.4</v>
      </c>
      <c r="L817" s="9">
        <f t="shared" si="21"/>
        <v>21.700000000000728</v>
      </c>
    </row>
    <row r="818" spans="1:12" ht="12.75">
      <c r="A818">
        <f t="shared" si="22"/>
        <v>1577.0299999999945</v>
      </c>
      <c r="B818">
        <v>21321.1</v>
      </c>
      <c r="L818" s="9">
        <f t="shared" si="21"/>
        <v>21.69999999999709</v>
      </c>
    </row>
    <row r="819" spans="1:12" ht="12.75">
      <c r="A819">
        <f t="shared" si="22"/>
        <v>1577.0399999999945</v>
      </c>
      <c r="B819">
        <v>21342.8</v>
      </c>
      <c r="L819" s="9">
        <f t="shared" si="21"/>
        <v>21.700000000000728</v>
      </c>
    </row>
    <row r="820" spans="1:12" ht="12.75">
      <c r="A820">
        <f t="shared" si="22"/>
        <v>1577.0499999999945</v>
      </c>
      <c r="B820">
        <v>21364.5</v>
      </c>
      <c r="L820" s="9">
        <f t="shared" si="21"/>
        <v>21.700000000000728</v>
      </c>
    </row>
    <row r="821" spans="1:12" ht="12.75">
      <c r="A821">
        <f t="shared" si="22"/>
        <v>1577.0599999999945</v>
      </c>
      <c r="B821">
        <v>21386.2</v>
      </c>
      <c r="L821" s="9">
        <f t="shared" si="21"/>
        <v>21.700000000000728</v>
      </c>
    </row>
    <row r="822" spans="1:12" ht="12.75">
      <c r="A822">
        <f t="shared" si="22"/>
        <v>1577.0699999999945</v>
      </c>
      <c r="B822">
        <v>21407.9</v>
      </c>
      <c r="L822" s="9">
        <f t="shared" si="21"/>
        <v>21.700000000000728</v>
      </c>
    </row>
    <row r="823" spans="1:12" ht="12.75">
      <c r="A823">
        <f t="shared" si="22"/>
        <v>1577.0799999999945</v>
      </c>
      <c r="B823">
        <v>21429.6</v>
      </c>
      <c r="L823" s="9">
        <f t="shared" si="21"/>
        <v>21.69999999999709</v>
      </c>
    </row>
    <row r="824" spans="1:12" ht="12.75">
      <c r="A824">
        <f t="shared" si="22"/>
        <v>1577.0899999999945</v>
      </c>
      <c r="B824">
        <v>21451.3</v>
      </c>
      <c r="L824" s="9">
        <f t="shared" si="21"/>
        <v>21.700000000000728</v>
      </c>
    </row>
    <row r="825" spans="1:12" ht="12.75">
      <c r="A825">
        <f t="shared" si="22"/>
        <v>1577.0999999999945</v>
      </c>
      <c r="B825">
        <v>21473</v>
      </c>
      <c r="C825">
        <v>21495</v>
      </c>
      <c r="D825">
        <v>21517</v>
      </c>
      <c r="E825">
        <v>21539</v>
      </c>
      <c r="F825">
        <v>21561</v>
      </c>
      <c r="G825">
        <v>21583</v>
      </c>
      <c r="H825">
        <v>21605</v>
      </c>
      <c r="I825">
        <v>21627</v>
      </c>
      <c r="J825">
        <v>21649</v>
      </c>
      <c r="K825">
        <v>21671</v>
      </c>
      <c r="L825" s="9">
        <f t="shared" si="21"/>
        <v>21.700000000000728</v>
      </c>
    </row>
    <row r="826" spans="1:12" ht="12.75">
      <c r="A826">
        <f t="shared" si="22"/>
        <v>1577.1099999999944</v>
      </c>
      <c r="B826">
        <v>21495</v>
      </c>
      <c r="L826" s="9">
        <f t="shared" si="21"/>
        <v>22</v>
      </c>
    </row>
    <row r="827" spans="1:12" ht="12.75">
      <c r="A827">
        <f t="shared" si="22"/>
        <v>1577.1199999999944</v>
      </c>
      <c r="B827">
        <v>21517</v>
      </c>
      <c r="L827" s="9">
        <f t="shared" si="21"/>
        <v>22</v>
      </c>
    </row>
    <row r="828" spans="1:12" ht="12.75">
      <c r="A828">
        <f t="shared" si="22"/>
        <v>1577.1299999999944</v>
      </c>
      <c r="B828">
        <v>21539</v>
      </c>
      <c r="L828" s="9">
        <f t="shared" si="21"/>
        <v>22</v>
      </c>
    </row>
    <row r="829" spans="1:12" ht="12.75">
      <c r="A829">
        <f t="shared" si="22"/>
        <v>1577.1399999999944</v>
      </c>
      <c r="B829">
        <v>21561</v>
      </c>
      <c r="L829" s="9">
        <f t="shared" si="21"/>
        <v>22</v>
      </c>
    </row>
    <row r="830" spans="1:12" ht="12.75">
      <c r="A830">
        <f t="shared" si="22"/>
        <v>1577.1499999999944</v>
      </c>
      <c r="B830">
        <v>21583</v>
      </c>
      <c r="L830" s="9">
        <f t="shared" si="21"/>
        <v>22</v>
      </c>
    </row>
    <row r="831" spans="1:12" ht="12.75">
      <c r="A831">
        <f t="shared" si="22"/>
        <v>1577.1599999999944</v>
      </c>
      <c r="B831">
        <v>21605</v>
      </c>
      <c r="L831" s="9">
        <f t="shared" si="21"/>
        <v>22</v>
      </c>
    </row>
    <row r="832" spans="1:12" ht="12.75">
      <c r="A832">
        <f t="shared" si="22"/>
        <v>1577.1699999999944</v>
      </c>
      <c r="B832">
        <v>21627</v>
      </c>
      <c r="L832" s="9">
        <f t="shared" si="21"/>
        <v>22</v>
      </c>
    </row>
    <row r="833" spans="1:12" ht="12.75">
      <c r="A833">
        <f t="shared" si="22"/>
        <v>1577.1799999999944</v>
      </c>
      <c r="B833">
        <v>21649</v>
      </c>
      <c r="L833" s="9">
        <f t="shared" si="21"/>
        <v>22</v>
      </c>
    </row>
    <row r="834" spans="1:12" ht="12.75">
      <c r="A834">
        <f t="shared" si="22"/>
        <v>1577.1899999999944</v>
      </c>
      <c r="B834">
        <v>21671</v>
      </c>
      <c r="L834" s="9">
        <f t="shared" si="21"/>
        <v>22</v>
      </c>
    </row>
    <row r="835" spans="1:12" ht="12.75">
      <c r="A835">
        <f t="shared" si="22"/>
        <v>1577.1999999999944</v>
      </c>
      <c r="B835">
        <v>21693</v>
      </c>
      <c r="C835">
        <v>21715.1</v>
      </c>
      <c r="D835">
        <v>21737.2</v>
      </c>
      <c r="E835">
        <v>21759.3</v>
      </c>
      <c r="F835">
        <v>21781.4</v>
      </c>
      <c r="G835">
        <v>21803.5</v>
      </c>
      <c r="H835">
        <v>21825.6</v>
      </c>
      <c r="I835">
        <v>21847.7</v>
      </c>
      <c r="J835">
        <v>21869.8</v>
      </c>
      <c r="K835">
        <v>21891.9</v>
      </c>
      <c r="L835" s="9">
        <f t="shared" si="21"/>
        <v>22</v>
      </c>
    </row>
    <row r="836" spans="1:12" ht="12.75">
      <c r="A836">
        <f t="shared" si="22"/>
        <v>1577.2099999999944</v>
      </c>
      <c r="B836">
        <v>21715.1</v>
      </c>
      <c r="L836" s="9">
        <f t="shared" si="21"/>
        <v>22.099999999998545</v>
      </c>
    </row>
    <row r="837" spans="1:12" ht="12.75">
      <c r="A837">
        <f t="shared" si="22"/>
        <v>1577.2199999999943</v>
      </c>
      <c r="B837">
        <v>21737.2</v>
      </c>
      <c r="L837" s="9">
        <f t="shared" si="21"/>
        <v>22.100000000002183</v>
      </c>
    </row>
    <row r="838" spans="1:12" ht="12.75">
      <c r="A838">
        <f t="shared" si="22"/>
        <v>1577.2299999999943</v>
      </c>
      <c r="B838">
        <v>21759.3</v>
      </c>
      <c r="L838" s="9">
        <f t="shared" si="21"/>
        <v>22.099999999998545</v>
      </c>
    </row>
    <row r="839" spans="1:12" ht="12.75">
      <c r="A839">
        <f t="shared" si="22"/>
        <v>1577.2399999999943</v>
      </c>
      <c r="B839">
        <v>21781.4</v>
      </c>
      <c r="L839" s="9">
        <f t="shared" si="21"/>
        <v>22.100000000002183</v>
      </c>
    </row>
    <row r="840" spans="1:12" ht="12.75">
      <c r="A840">
        <f t="shared" si="22"/>
        <v>1577.2499999999943</v>
      </c>
      <c r="B840">
        <v>21803.5</v>
      </c>
      <c r="L840" s="9">
        <f aca="true" t="shared" si="23" ref="L840:L903">B840-B839</f>
        <v>22.099999999998545</v>
      </c>
    </row>
    <row r="841" spans="1:12" ht="12.75">
      <c r="A841">
        <f t="shared" si="22"/>
        <v>1577.2599999999943</v>
      </c>
      <c r="B841">
        <v>21825.6</v>
      </c>
      <c r="L841" s="9">
        <f t="shared" si="23"/>
        <v>22.099999999998545</v>
      </c>
    </row>
    <row r="842" spans="1:12" ht="12.75">
      <c r="A842">
        <f t="shared" si="22"/>
        <v>1577.2699999999943</v>
      </c>
      <c r="B842">
        <v>21847.7</v>
      </c>
      <c r="L842" s="9">
        <f t="shared" si="23"/>
        <v>22.100000000002183</v>
      </c>
    </row>
    <row r="843" spans="1:12" ht="12.75">
      <c r="A843">
        <f t="shared" si="22"/>
        <v>1577.2799999999943</v>
      </c>
      <c r="B843">
        <v>21869.8</v>
      </c>
      <c r="L843" s="9">
        <f t="shared" si="23"/>
        <v>22.099999999998545</v>
      </c>
    </row>
    <row r="844" spans="1:12" ht="12.75">
      <c r="A844">
        <f t="shared" si="22"/>
        <v>1577.2899999999943</v>
      </c>
      <c r="B844">
        <v>21891.9</v>
      </c>
      <c r="L844" s="9">
        <f t="shared" si="23"/>
        <v>22.100000000002183</v>
      </c>
    </row>
    <row r="845" spans="1:12" ht="12.75">
      <c r="A845">
        <f t="shared" si="22"/>
        <v>1577.2999999999943</v>
      </c>
      <c r="B845">
        <v>21914</v>
      </c>
      <c r="C845">
        <v>21936.2</v>
      </c>
      <c r="D845">
        <v>21958.4</v>
      </c>
      <c r="E845">
        <v>21980.6</v>
      </c>
      <c r="F845">
        <v>22002.8</v>
      </c>
      <c r="G845">
        <v>22025</v>
      </c>
      <c r="H845">
        <v>22047.2</v>
      </c>
      <c r="I845">
        <v>22069.4</v>
      </c>
      <c r="J845">
        <v>22091.6</v>
      </c>
      <c r="K845">
        <v>22113.8</v>
      </c>
      <c r="L845" s="9">
        <f t="shared" si="23"/>
        <v>22.099999999998545</v>
      </c>
    </row>
    <row r="846" spans="1:12" ht="12.75">
      <c r="A846">
        <f t="shared" si="22"/>
        <v>1577.3099999999943</v>
      </c>
      <c r="B846">
        <v>21936.2</v>
      </c>
      <c r="L846" s="9">
        <f t="shared" si="23"/>
        <v>22.200000000000728</v>
      </c>
    </row>
    <row r="847" spans="1:12" ht="12.75">
      <c r="A847">
        <f t="shared" si="22"/>
        <v>1577.3199999999943</v>
      </c>
      <c r="B847">
        <v>21958.4</v>
      </c>
      <c r="L847" s="9">
        <f t="shared" si="23"/>
        <v>22.200000000000728</v>
      </c>
    </row>
    <row r="848" spans="1:12" ht="12.75">
      <c r="A848">
        <f t="shared" si="22"/>
        <v>1577.3299999999942</v>
      </c>
      <c r="B848">
        <v>21980.6</v>
      </c>
      <c r="L848" s="9">
        <f t="shared" si="23"/>
        <v>22.19999999999709</v>
      </c>
    </row>
    <row r="849" spans="1:12" ht="12.75">
      <c r="A849">
        <f t="shared" si="22"/>
        <v>1577.3399999999942</v>
      </c>
      <c r="B849">
        <v>22002.8</v>
      </c>
      <c r="L849" s="9">
        <f t="shared" si="23"/>
        <v>22.200000000000728</v>
      </c>
    </row>
    <row r="850" spans="1:12" ht="12.75">
      <c r="A850">
        <f t="shared" si="22"/>
        <v>1577.3499999999942</v>
      </c>
      <c r="B850">
        <v>22025</v>
      </c>
      <c r="L850" s="9">
        <f t="shared" si="23"/>
        <v>22.200000000000728</v>
      </c>
    </row>
    <row r="851" spans="1:12" ht="12.75">
      <c r="A851">
        <f t="shared" si="22"/>
        <v>1577.3599999999942</v>
      </c>
      <c r="B851">
        <v>22047.2</v>
      </c>
      <c r="L851" s="9">
        <f t="shared" si="23"/>
        <v>22.200000000000728</v>
      </c>
    </row>
    <row r="852" spans="1:12" ht="12.75">
      <c r="A852">
        <f t="shared" si="22"/>
        <v>1577.3699999999942</v>
      </c>
      <c r="B852">
        <v>22069.4</v>
      </c>
      <c r="L852" s="9">
        <f t="shared" si="23"/>
        <v>22.200000000000728</v>
      </c>
    </row>
    <row r="853" spans="1:12" ht="12.75">
      <c r="A853">
        <f t="shared" si="22"/>
        <v>1577.3799999999942</v>
      </c>
      <c r="B853">
        <v>22091.6</v>
      </c>
      <c r="L853" s="9">
        <f t="shared" si="23"/>
        <v>22.19999999999709</v>
      </c>
    </row>
    <row r="854" spans="1:12" ht="12.75">
      <c r="A854">
        <f t="shared" si="22"/>
        <v>1577.3899999999942</v>
      </c>
      <c r="B854">
        <v>22113.8</v>
      </c>
      <c r="L854" s="9">
        <f t="shared" si="23"/>
        <v>22.200000000000728</v>
      </c>
    </row>
    <row r="855" spans="1:12" ht="12.75">
      <c r="A855">
        <f t="shared" si="22"/>
        <v>1577.3999999999942</v>
      </c>
      <c r="B855">
        <v>22136</v>
      </c>
      <c r="C855">
        <v>22158.4</v>
      </c>
      <c r="D855">
        <v>22180.8</v>
      </c>
      <c r="E855">
        <v>22203.2</v>
      </c>
      <c r="F855">
        <v>22225.6</v>
      </c>
      <c r="G855">
        <v>22248</v>
      </c>
      <c r="H855">
        <v>22270.4</v>
      </c>
      <c r="I855">
        <v>22292.8</v>
      </c>
      <c r="J855">
        <v>22315.2</v>
      </c>
      <c r="K855">
        <v>22337.6</v>
      </c>
      <c r="L855" s="9">
        <f t="shared" si="23"/>
        <v>22.200000000000728</v>
      </c>
    </row>
    <row r="856" spans="1:12" ht="12.75">
      <c r="A856">
        <f t="shared" si="22"/>
        <v>1577.4099999999942</v>
      </c>
      <c r="B856">
        <v>22158.4</v>
      </c>
      <c r="L856" s="9">
        <f t="shared" si="23"/>
        <v>22.400000000001455</v>
      </c>
    </row>
    <row r="857" spans="1:12" ht="12.75">
      <c r="A857">
        <f aca="true" t="shared" si="24" ref="A857:A920">A856+0.01</f>
        <v>1577.4199999999942</v>
      </c>
      <c r="B857">
        <v>22180.8</v>
      </c>
      <c r="L857" s="9">
        <f t="shared" si="23"/>
        <v>22.399999999997817</v>
      </c>
    </row>
    <row r="858" spans="1:12" ht="12.75">
      <c r="A858">
        <f t="shared" si="24"/>
        <v>1577.4299999999942</v>
      </c>
      <c r="B858">
        <v>22203.2</v>
      </c>
      <c r="L858" s="9">
        <f t="shared" si="23"/>
        <v>22.400000000001455</v>
      </c>
    </row>
    <row r="859" spans="1:12" ht="12.75">
      <c r="A859">
        <f t="shared" si="24"/>
        <v>1577.4399999999941</v>
      </c>
      <c r="B859">
        <v>22225.6</v>
      </c>
      <c r="L859" s="9">
        <f t="shared" si="23"/>
        <v>22.399999999997817</v>
      </c>
    </row>
    <row r="860" spans="1:12" ht="12.75">
      <c r="A860">
        <f t="shared" si="24"/>
        <v>1577.4499999999941</v>
      </c>
      <c r="B860">
        <v>22248</v>
      </c>
      <c r="L860" s="9">
        <f t="shared" si="23"/>
        <v>22.400000000001455</v>
      </c>
    </row>
    <row r="861" spans="1:12" ht="12.75">
      <c r="A861">
        <f t="shared" si="24"/>
        <v>1577.4599999999941</v>
      </c>
      <c r="B861">
        <v>22270.4</v>
      </c>
      <c r="L861" s="9">
        <f t="shared" si="23"/>
        <v>22.400000000001455</v>
      </c>
    </row>
    <row r="862" spans="1:12" ht="12.75">
      <c r="A862">
        <f t="shared" si="24"/>
        <v>1577.4699999999941</v>
      </c>
      <c r="B862">
        <v>22292.8</v>
      </c>
      <c r="L862" s="9">
        <f t="shared" si="23"/>
        <v>22.399999999997817</v>
      </c>
    </row>
    <row r="863" spans="1:12" ht="12.75">
      <c r="A863">
        <f t="shared" si="24"/>
        <v>1577.479999999994</v>
      </c>
      <c r="B863">
        <v>22315.2</v>
      </c>
      <c r="L863" s="9">
        <f t="shared" si="23"/>
        <v>22.400000000001455</v>
      </c>
    </row>
    <row r="864" spans="1:12" ht="12.75">
      <c r="A864">
        <f t="shared" si="24"/>
        <v>1577.489999999994</v>
      </c>
      <c r="B864">
        <v>22337.6</v>
      </c>
      <c r="L864" s="9">
        <f t="shared" si="23"/>
        <v>22.399999999997817</v>
      </c>
    </row>
    <row r="865" spans="1:12" ht="12.75">
      <c r="A865">
        <f t="shared" si="24"/>
        <v>1577.499999999994</v>
      </c>
      <c r="B865">
        <v>22360</v>
      </c>
      <c r="C865">
        <v>22382.5</v>
      </c>
      <c r="D865">
        <v>22405</v>
      </c>
      <c r="E865">
        <v>22427.5</v>
      </c>
      <c r="F865">
        <v>22450</v>
      </c>
      <c r="G865">
        <v>22472.5</v>
      </c>
      <c r="H865">
        <v>22495</v>
      </c>
      <c r="I865">
        <v>22517.5</v>
      </c>
      <c r="J865">
        <v>22540</v>
      </c>
      <c r="K865">
        <v>22562.5</v>
      </c>
      <c r="L865" s="9">
        <f t="shared" si="23"/>
        <v>22.400000000001455</v>
      </c>
    </row>
    <row r="866" spans="1:12" ht="12.75">
      <c r="A866">
        <f t="shared" si="24"/>
        <v>1577.509999999994</v>
      </c>
      <c r="B866">
        <v>22382.5</v>
      </c>
      <c r="L866" s="9">
        <f t="shared" si="23"/>
        <v>22.5</v>
      </c>
    </row>
    <row r="867" spans="1:12" ht="12.75">
      <c r="A867">
        <f t="shared" si="24"/>
        <v>1577.519999999994</v>
      </c>
      <c r="B867">
        <v>22405</v>
      </c>
      <c r="L867" s="9">
        <f t="shared" si="23"/>
        <v>22.5</v>
      </c>
    </row>
    <row r="868" spans="1:12" ht="12.75">
      <c r="A868">
        <f t="shared" si="24"/>
        <v>1577.529999999994</v>
      </c>
      <c r="B868">
        <v>22427.5</v>
      </c>
      <c r="L868" s="9">
        <f t="shared" si="23"/>
        <v>22.5</v>
      </c>
    </row>
    <row r="869" spans="1:12" ht="12.75">
      <c r="A869">
        <f t="shared" si="24"/>
        <v>1577.539999999994</v>
      </c>
      <c r="B869">
        <v>22450</v>
      </c>
      <c r="L869" s="9">
        <f t="shared" si="23"/>
        <v>22.5</v>
      </c>
    </row>
    <row r="870" spans="1:12" ht="12.75">
      <c r="A870">
        <f t="shared" si="24"/>
        <v>1577.549999999994</v>
      </c>
      <c r="B870">
        <v>22472.5</v>
      </c>
      <c r="L870" s="9">
        <f t="shared" si="23"/>
        <v>22.5</v>
      </c>
    </row>
    <row r="871" spans="1:12" ht="12.75">
      <c r="A871">
        <f t="shared" si="24"/>
        <v>1577.559999999994</v>
      </c>
      <c r="B871">
        <v>22495</v>
      </c>
      <c r="L871" s="9">
        <f t="shared" si="23"/>
        <v>22.5</v>
      </c>
    </row>
    <row r="872" spans="1:12" ht="12.75">
      <c r="A872">
        <f t="shared" si="24"/>
        <v>1577.569999999994</v>
      </c>
      <c r="B872">
        <v>22517.5</v>
      </c>
      <c r="L872" s="9">
        <f t="shared" si="23"/>
        <v>22.5</v>
      </c>
    </row>
    <row r="873" spans="1:12" ht="12.75">
      <c r="A873">
        <f t="shared" si="24"/>
        <v>1577.579999999994</v>
      </c>
      <c r="B873">
        <v>22540</v>
      </c>
      <c r="L873" s="9">
        <f t="shared" si="23"/>
        <v>22.5</v>
      </c>
    </row>
    <row r="874" spans="1:12" ht="12.75">
      <c r="A874">
        <f t="shared" si="24"/>
        <v>1577.589999999994</v>
      </c>
      <c r="B874">
        <v>22562.5</v>
      </c>
      <c r="L874" s="9">
        <f t="shared" si="23"/>
        <v>22.5</v>
      </c>
    </row>
    <row r="875" spans="1:12" ht="12.75">
      <c r="A875">
        <f t="shared" si="24"/>
        <v>1577.599999999994</v>
      </c>
      <c r="B875">
        <v>22585</v>
      </c>
      <c r="C875">
        <v>22607.6</v>
      </c>
      <c r="D875">
        <v>22630.2</v>
      </c>
      <c r="E875">
        <v>22652.8</v>
      </c>
      <c r="F875">
        <v>22675.4</v>
      </c>
      <c r="G875">
        <v>22698</v>
      </c>
      <c r="H875">
        <v>22720.6</v>
      </c>
      <c r="I875">
        <v>22743.2</v>
      </c>
      <c r="J875">
        <v>22765.8</v>
      </c>
      <c r="K875">
        <v>22788.4</v>
      </c>
      <c r="L875" s="9">
        <f t="shared" si="23"/>
        <v>22.5</v>
      </c>
    </row>
    <row r="876" spans="1:12" ht="12.75">
      <c r="A876">
        <f t="shared" si="24"/>
        <v>1577.609999999994</v>
      </c>
      <c r="B876">
        <v>22607.6</v>
      </c>
      <c r="L876" s="9">
        <f t="shared" si="23"/>
        <v>22.599999999998545</v>
      </c>
    </row>
    <row r="877" spans="1:12" ht="12.75">
      <c r="A877">
        <f t="shared" si="24"/>
        <v>1577.619999999994</v>
      </c>
      <c r="B877">
        <v>22630.2</v>
      </c>
      <c r="L877" s="9">
        <f t="shared" si="23"/>
        <v>22.600000000002183</v>
      </c>
    </row>
    <row r="878" spans="1:12" ht="12.75">
      <c r="A878">
        <f t="shared" si="24"/>
        <v>1577.629999999994</v>
      </c>
      <c r="B878">
        <v>22652.8</v>
      </c>
      <c r="L878" s="9">
        <f t="shared" si="23"/>
        <v>22.599999999998545</v>
      </c>
    </row>
    <row r="879" spans="1:12" ht="12.75">
      <c r="A879">
        <f t="shared" si="24"/>
        <v>1577.639999999994</v>
      </c>
      <c r="B879">
        <v>22675.4</v>
      </c>
      <c r="L879" s="9">
        <f t="shared" si="23"/>
        <v>22.600000000002183</v>
      </c>
    </row>
    <row r="880" spans="1:12" ht="12.75">
      <c r="A880">
        <f t="shared" si="24"/>
        <v>1577.649999999994</v>
      </c>
      <c r="B880">
        <v>22698</v>
      </c>
      <c r="L880" s="9">
        <f t="shared" si="23"/>
        <v>22.599999999998545</v>
      </c>
    </row>
    <row r="881" spans="1:12" ht="12.75">
      <c r="A881">
        <f t="shared" si="24"/>
        <v>1577.659999999994</v>
      </c>
      <c r="B881">
        <v>22720.6</v>
      </c>
      <c r="L881" s="9">
        <f t="shared" si="23"/>
        <v>22.599999999998545</v>
      </c>
    </row>
    <row r="882" spans="1:12" ht="12.75">
      <c r="A882">
        <f t="shared" si="24"/>
        <v>1577.669999999994</v>
      </c>
      <c r="B882">
        <v>22743.2</v>
      </c>
      <c r="L882" s="9">
        <f t="shared" si="23"/>
        <v>22.600000000002183</v>
      </c>
    </row>
    <row r="883" spans="1:12" ht="12.75">
      <c r="A883">
        <f t="shared" si="24"/>
        <v>1577.679999999994</v>
      </c>
      <c r="B883">
        <v>22765.8</v>
      </c>
      <c r="L883" s="9">
        <f t="shared" si="23"/>
        <v>22.599999999998545</v>
      </c>
    </row>
    <row r="884" spans="1:12" ht="12.75">
      <c r="A884">
        <f t="shared" si="24"/>
        <v>1577.689999999994</v>
      </c>
      <c r="B884">
        <v>22788.4</v>
      </c>
      <c r="L884" s="9">
        <f t="shared" si="23"/>
        <v>22.600000000002183</v>
      </c>
    </row>
    <row r="885" spans="1:12" ht="12.75">
      <c r="A885">
        <f t="shared" si="24"/>
        <v>1577.699999999994</v>
      </c>
      <c r="B885">
        <v>22811</v>
      </c>
      <c r="C885">
        <v>22833.8</v>
      </c>
      <c r="D885">
        <v>22856.6</v>
      </c>
      <c r="E885">
        <v>22879.4</v>
      </c>
      <c r="F885">
        <v>22902.2</v>
      </c>
      <c r="G885">
        <v>22925</v>
      </c>
      <c r="H885">
        <v>22947.8</v>
      </c>
      <c r="I885">
        <v>22970.6</v>
      </c>
      <c r="J885">
        <v>22993.4</v>
      </c>
      <c r="K885">
        <v>23016.2</v>
      </c>
      <c r="L885" s="9">
        <f t="shared" si="23"/>
        <v>22.599999999998545</v>
      </c>
    </row>
    <row r="886" spans="1:12" ht="12.75">
      <c r="A886">
        <f t="shared" si="24"/>
        <v>1577.709999999994</v>
      </c>
      <c r="B886">
        <v>22833.8</v>
      </c>
      <c r="L886" s="9">
        <f t="shared" si="23"/>
        <v>22.799999999999272</v>
      </c>
    </row>
    <row r="887" spans="1:12" ht="12.75">
      <c r="A887">
        <f t="shared" si="24"/>
        <v>1577.719999999994</v>
      </c>
      <c r="B887">
        <v>22856.6</v>
      </c>
      <c r="L887" s="9">
        <f t="shared" si="23"/>
        <v>22.799999999999272</v>
      </c>
    </row>
    <row r="888" spans="1:12" ht="12.75">
      <c r="A888">
        <f t="shared" si="24"/>
        <v>1577.7299999999939</v>
      </c>
      <c r="B888">
        <v>22879.4</v>
      </c>
      <c r="L888" s="9">
        <f t="shared" si="23"/>
        <v>22.80000000000291</v>
      </c>
    </row>
    <row r="889" spans="1:12" ht="12.75">
      <c r="A889">
        <f t="shared" si="24"/>
        <v>1577.7399999999939</v>
      </c>
      <c r="B889">
        <v>22902.2</v>
      </c>
      <c r="L889" s="9">
        <f t="shared" si="23"/>
        <v>22.799999999999272</v>
      </c>
    </row>
    <row r="890" spans="1:12" ht="12.75">
      <c r="A890">
        <f t="shared" si="24"/>
        <v>1577.7499999999939</v>
      </c>
      <c r="B890">
        <v>22925</v>
      </c>
      <c r="L890" s="9">
        <f t="shared" si="23"/>
        <v>22.799999999999272</v>
      </c>
    </row>
    <row r="891" spans="1:12" ht="12.75">
      <c r="A891">
        <f t="shared" si="24"/>
        <v>1577.7599999999939</v>
      </c>
      <c r="B891">
        <v>22947.8</v>
      </c>
      <c r="L891" s="9">
        <f t="shared" si="23"/>
        <v>22.799999999999272</v>
      </c>
    </row>
    <row r="892" spans="1:12" ht="12.75">
      <c r="A892">
        <f t="shared" si="24"/>
        <v>1577.7699999999938</v>
      </c>
      <c r="B892">
        <v>22970.6</v>
      </c>
      <c r="L892" s="9">
        <f t="shared" si="23"/>
        <v>22.799999999999272</v>
      </c>
    </row>
    <row r="893" spans="1:12" ht="12.75">
      <c r="A893">
        <f t="shared" si="24"/>
        <v>1577.7799999999938</v>
      </c>
      <c r="B893">
        <v>22993.4</v>
      </c>
      <c r="L893" s="9">
        <f t="shared" si="23"/>
        <v>22.80000000000291</v>
      </c>
    </row>
    <row r="894" spans="1:12" ht="12.75">
      <c r="A894">
        <f t="shared" si="24"/>
        <v>1577.7899999999938</v>
      </c>
      <c r="B894">
        <v>23016.2</v>
      </c>
      <c r="L894" s="9">
        <f t="shared" si="23"/>
        <v>22.799999999999272</v>
      </c>
    </row>
    <row r="895" spans="1:12" ht="12.75">
      <c r="A895">
        <f t="shared" si="24"/>
        <v>1577.7999999999938</v>
      </c>
      <c r="B895">
        <v>23039</v>
      </c>
      <c r="C895">
        <v>23062</v>
      </c>
      <c r="D895">
        <v>23085</v>
      </c>
      <c r="E895">
        <v>23108</v>
      </c>
      <c r="F895">
        <v>23131</v>
      </c>
      <c r="G895">
        <v>23154</v>
      </c>
      <c r="H895">
        <v>23177</v>
      </c>
      <c r="I895">
        <v>23200</v>
      </c>
      <c r="J895">
        <v>23223</v>
      </c>
      <c r="K895">
        <v>23246</v>
      </c>
      <c r="L895" s="9">
        <f t="shared" si="23"/>
        <v>22.799999999999272</v>
      </c>
    </row>
    <row r="896" spans="1:12" ht="12.75">
      <c r="A896">
        <f t="shared" si="24"/>
        <v>1577.8099999999938</v>
      </c>
      <c r="B896">
        <v>23062</v>
      </c>
      <c r="L896" s="9">
        <f t="shared" si="23"/>
        <v>23</v>
      </c>
    </row>
    <row r="897" spans="1:12" ht="12.75">
      <c r="A897">
        <f t="shared" si="24"/>
        <v>1577.8199999999938</v>
      </c>
      <c r="B897">
        <v>23085</v>
      </c>
      <c r="L897" s="9">
        <f t="shared" si="23"/>
        <v>23</v>
      </c>
    </row>
    <row r="898" spans="1:12" ht="12.75">
      <c r="A898">
        <f t="shared" si="24"/>
        <v>1577.8299999999938</v>
      </c>
      <c r="B898">
        <v>23108</v>
      </c>
      <c r="L898" s="9">
        <f t="shared" si="23"/>
        <v>23</v>
      </c>
    </row>
    <row r="899" spans="1:12" ht="12.75">
      <c r="A899">
        <f t="shared" si="24"/>
        <v>1577.8399999999938</v>
      </c>
      <c r="B899">
        <v>23131</v>
      </c>
      <c r="L899" s="9">
        <f t="shared" si="23"/>
        <v>23</v>
      </c>
    </row>
    <row r="900" spans="1:12" ht="12.75">
      <c r="A900">
        <f t="shared" si="24"/>
        <v>1577.8499999999938</v>
      </c>
      <c r="B900">
        <v>23154</v>
      </c>
      <c r="L900" s="9">
        <f t="shared" si="23"/>
        <v>23</v>
      </c>
    </row>
    <row r="901" spans="1:12" ht="12.75">
      <c r="A901">
        <f t="shared" si="24"/>
        <v>1577.8599999999938</v>
      </c>
      <c r="B901">
        <v>23177</v>
      </c>
      <c r="L901" s="9">
        <f t="shared" si="23"/>
        <v>23</v>
      </c>
    </row>
    <row r="902" spans="1:12" ht="12.75">
      <c r="A902">
        <f t="shared" si="24"/>
        <v>1577.8699999999938</v>
      </c>
      <c r="B902">
        <v>23200</v>
      </c>
      <c r="L902" s="9">
        <f t="shared" si="23"/>
        <v>23</v>
      </c>
    </row>
    <row r="903" spans="1:12" ht="12.75">
      <c r="A903">
        <f t="shared" si="24"/>
        <v>1577.8799999999937</v>
      </c>
      <c r="B903">
        <v>23223</v>
      </c>
      <c r="L903" s="9">
        <f t="shared" si="23"/>
        <v>23</v>
      </c>
    </row>
    <row r="904" spans="1:12" ht="12.75">
      <c r="A904">
        <f t="shared" si="24"/>
        <v>1577.8899999999937</v>
      </c>
      <c r="B904">
        <v>23246</v>
      </c>
      <c r="L904" s="9">
        <f aca="true" t="shared" si="25" ref="L904:L967">B904-B903</f>
        <v>23</v>
      </c>
    </row>
    <row r="905" spans="1:12" ht="12.75">
      <c r="A905">
        <f t="shared" si="24"/>
        <v>1577.8999999999937</v>
      </c>
      <c r="B905">
        <v>23269</v>
      </c>
      <c r="C905">
        <v>23292.1</v>
      </c>
      <c r="D905">
        <v>23315.2</v>
      </c>
      <c r="E905">
        <v>23338.3</v>
      </c>
      <c r="F905">
        <v>23361.4</v>
      </c>
      <c r="G905">
        <v>23384.5</v>
      </c>
      <c r="H905">
        <v>23407.6</v>
      </c>
      <c r="I905">
        <v>23430.7</v>
      </c>
      <c r="J905">
        <v>23453.8</v>
      </c>
      <c r="K905">
        <v>23476.9</v>
      </c>
      <c r="L905" s="9">
        <f t="shared" si="25"/>
        <v>23</v>
      </c>
    </row>
    <row r="906" spans="1:12" ht="12.75">
      <c r="A906">
        <f t="shared" si="24"/>
        <v>1577.9099999999937</v>
      </c>
      <c r="B906">
        <v>23292.1</v>
      </c>
      <c r="L906" s="9">
        <f t="shared" si="25"/>
        <v>23.099999999998545</v>
      </c>
    </row>
    <row r="907" spans="1:12" ht="12.75">
      <c r="A907">
        <f t="shared" si="24"/>
        <v>1577.9199999999937</v>
      </c>
      <c r="B907">
        <v>23315.2</v>
      </c>
      <c r="L907" s="9">
        <f t="shared" si="25"/>
        <v>23.100000000002183</v>
      </c>
    </row>
    <row r="908" spans="1:12" ht="12.75">
      <c r="A908">
        <f t="shared" si="24"/>
        <v>1577.9299999999937</v>
      </c>
      <c r="B908">
        <v>23338.3</v>
      </c>
      <c r="L908" s="9">
        <f t="shared" si="25"/>
        <v>23.099999999998545</v>
      </c>
    </row>
    <row r="909" spans="1:12" ht="12.75">
      <c r="A909">
        <f t="shared" si="24"/>
        <v>1577.9399999999937</v>
      </c>
      <c r="B909">
        <v>23361.4</v>
      </c>
      <c r="L909" s="9">
        <f t="shared" si="25"/>
        <v>23.100000000002183</v>
      </c>
    </row>
    <row r="910" spans="1:12" ht="12.75">
      <c r="A910">
        <f t="shared" si="24"/>
        <v>1577.9499999999937</v>
      </c>
      <c r="B910">
        <v>23384.5</v>
      </c>
      <c r="L910" s="9">
        <f t="shared" si="25"/>
        <v>23.099999999998545</v>
      </c>
    </row>
    <row r="911" spans="1:12" ht="12.75">
      <c r="A911">
        <f t="shared" si="24"/>
        <v>1577.9599999999937</v>
      </c>
      <c r="B911">
        <v>23407.6</v>
      </c>
      <c r="L911" s="9">
        <f t="shared" si="25"/>
        <v>23.099999999998545</v>
      </c>
    </row>
    <row r="912" spans="1:12" ht="12.75">
      <c r="A912">
        <f t="shared" si="24"/>
        <v>1577.9699999999937</v>
      </c>
      <c r="B912">
        <v>23430.7</v>
      </c>
      <c r="L912" s="9">
        <f t="shared" si="25"/>
        <v>23.100000000002183</v>
      </c>
    </row>
    <row r="913" spans="1:12" ht="12.75">
      <c r="A913">
        <f t="shared" si="24"/>
        <v>1577.9799999999937</v>
      </c>
      <c r="B913">
        <v>23453.8</v>
      </c>
      <c r="L913" s="9">
        <f t="shared" si="25"/>
        <v>23.099999999998545</v>
      </c>
    </row>
    <row r="914" spans="1:12" ht="12.75">
      <c r="A914">
        <f t="shared" si="24"/>
        <v>1577.9899999999936</v>
      </c>
      <c r="B914">
        <v>23476.9</v>
      </c>
      <c r="L914" s="9">
        <f t="shared" si="25"/>
        <v>23.100000000002183</v>
      </c>
    </row>
    <row r="915" spans="1:12" ht="12.75">
      <c r="A915">
        <f t="shared" si="24"/>
        <v>1577.9999999999936</v>
      </c>
      <c r="B915">
        <v>23500</v>
      </c>
      <c r="C915">
        <v>23523.2</v>
      </c>
      <c r="D915">
        <v>23546.4</v>
      </c>
      <c r="E915">
        <v>23569.6</v>
      </c>
      <c r="F915">
        <v>23592.8</v>
      </c>
      <c r="G915">
        <v>23616</v>
      </c>
      <c r="H915">
        <v>23639.2</v>
      </c>
      <c r="I915">
        <v>23662.4</v>
      </c>
      <c r="J915">
        <v>23685.6</v>
      </c>
      <c r="K915">
        <v>23708.8</v>
      </c>
      <c r="L915" s="9">
        <f t="shared" si="25"/>
        <v>23.099999999998545</v>
      </c>
    </row>
    <row r="916" spans="1:12" ht="12.75">
      <c r="A916">
        <f t="shared" si="24"/>
        <v>1578.0099999999936</v>
      </c>
      <c r="B916">
        <v>23523.2</v>
      </c>
      <c r="L916" s="9">
        <f t="shared" si="25"/>
        <v>23.200000000000728</v>
      </c>
    </row>
    <row r="917" spans="1:12" ht="12.75">
      <c r="A917">
        <f t="shared" si="24"/>
        <v>1578.0199999999936</v>
      </c>
      <c r="B917">
        <v>23546.4</v>
      </c>
      <c r="L917" s="9">
        <f t="shared" si="25"/>
        <v>23.200000000000728</v>
      </c>
    </row>
    <row r="918" spans="1:12" ht="12.75">
      <c r="A918">
        <f t="shared" si="24"/>
        <v>1578.0299999999936</v>
      </c>
      <c r="B918">
        <v>23569.6</v>
      </c>
      <c r="L918" s="9">
        <f t="shared" si="25"/>
        <v>23.19999999999709</v>
      </c>
    </row>
    <row r="919" spans="1:12" ht="12.75">
      <c r="A919">
        <f t="shared" si="24"/>
        <v>1578.0399999999936</v>
      </c>
      <c r="B919">
        <v>23592.8</v>
      </c>
      <c r="L919" s="9">
        <f t="shared" si="25"/>
        <v>23.200000000000728</v>
      </c>
    </row>
    <row r="920" spans="1:12" ht="12.75">
      <c r="A920">
        <f t="shared" si="24"/>
        <v>1578.0499999999936</v>
      </c>
      <c r="B920">
        <v>23616</v>
      </c>
      <c r="L920" s="9">
        <f t="shared" si="25"/>
        <v>23.200000000000728</v>
      </c>
    </row>
    <row r="921" spans="1:12" ht="12.75">
      <c r="A921">
        <f aca="true" t="shared" si="26" ref="A921:A984">A920+0.01</f>
        <v>1578.0599999999936</v>
      </c>
      <c r="B921">
        <v>23639.2</v>
      </c>
      <c r="L921" s="9">
        <f t="shared" si="25"/>
        <v>23.200000000000728</v>
      </c>
    </row>
    <row r="922" spans="1:12" ht="12.75">
      <c r="A922">
        <f t="shared" si="26"/>
        <v>1578.0699999999936</v>
      </c>
      <c r="B922">
        <v>23662.4</v>
      </c>
      <c r="L922" s="9">
        <f t="shared" si="25"/>
        <v>23.200000000000728</v>
      </c>
    </row>
    <row r="923" spans="1:12" ht="12.75">
      <c r="A923">
        <f t="shared" si="26"/>
        <v>1578.0799999999936</v>
      </c>
      <c r="B923">
        <v>23685.6</v>
      </c>
      <c r="L923" s="9">
        <f t="shared" si="25"/>
        <v>23.19999999999709</v>
      </c>
    </row>
    <row r="924" spans="1:12" ht="12.75">
      <c r="A924">
        <f t="shared" si="26"/>
        <v>1578.0899999999936</v>
      </c>
      <c r="B924">
        <v>23708.8</v>
      </c>
      <c r="L924" s="9">
        <f t="shared" si="25"/>
        <v>23.200000000000728</v>
      </c>
    </row>
    <row r="925" spans="1:12" ht="12.75">
      <c r="A925">
        <f t="shared" si="26"/>
        <v>1578.0999999999935</v>
      </c>
      <c r="B925">
        <v>23732</v>
      </c>
      <c r="C925">
        <v>23755.3</v>
      </c>
      <c r="D925">
        <v>23778.6</v>
      </c>
      <c r="E925">
        <v>23801.9</v>
      </c>
      <c r="F925">
        <v>23825.2</v>
      </c>
      <c r="G925">
        <v>23848.5</v>
      </c>
      <c r="H925">
        <v>23871.8</v>
      </c>
      <c r="I925">
        <v>23895.1</v>
      </c>
      <c r="J925">
        <v>23918.4</v>
      </c>
      <c r="K925">
        <v>23941.7</v>
      </c>
      <c r="L925" s="9">
        <f t="shared" si="25"/>
        <v>23.200000000000728</v>
      </c>
    </row>
    <row r="926" spans="1:12" ht="12.75">
      <c r="A926">
        <f t="shared" si="26"/>
        <v>1578.1099999999935</v>
      </c>
      <c r="B926">
        <v>23755.3</v>
      </c>
      <c r="L926" s="9">
        <f t="shared" si="25"/>
        <v>23.299999999999272</v>
      </c>
    </row>
    <row r="927" spans="1:12" ht="12.75">
      <c r="A927">
        <f t="shared" si="26"/>
        <v>1578.1199999999935</v>
      </c>
      <c r="B927">
        <v>23778.6</v>
      </c>
      <c r="L927" s="9">
        <f t="shared" si="25"/>
        <v>23.299999999999272</v>
      </c>
    </row>
    <row r="928" spans="1:12" ht="12.75">
      <c r="A928">
        <f t="shared" si="26"/>
        <v>1578.1299999999935</v>
      </c>
      <c r="B928">
        <v>23801.9</v>
      </c>
      <c r="L928" s="9">
        <f t="shared" si="25"/>
        <v>23.30000000000291</v>
      </c>
    </row>
    <row r="929" spans="1:12" ht="12.75">
      <c r="A929">
        <f t="shared" si="26"/>
        <v>1578.1399999999935</v>
      </c>
      <c r="B929">
        <v>23825.2</v>
      </c>
      <c r="L929" s="9">
        <f t="shared" si="25"/>
        <v>23.299999999999272</v>
      </c>
    </row>
    <row r="930" spans="1:12" ht="12.75">
      <c r="A930">
        <f t="shared" si="26"/>
        <v>1578.1499999999935</v>
      </c>
      <c r="B930">
        <v>23848.5</v>
      </c>
      <c r="L930" s="9">
        <f t="shared" si="25"/>
        <v>23.299999999999272</v>
      </c>
    </row>
    <row r="931" spans="1:12" ht="12.75">
      <c r="A931">
        <f t="shared" si="26"/>
        <v>1578.1599999999935</v>
      </c>
      <c r="B931">
        <v>23871.8</v>
      </c>
      <c r="L931" s="9">
        <f t="shared" si="25"/>
        <v>23.299999999999272</v>
      </c>
    </row>
    <row r="932" spans="1:12" ht="12.75">
      <c r="A932">
        <f t="shared" si="26"/>
        <v>1578.1699999999935</v>
      </c>
      <c r="B932">
        <v>23895.1</v>
      </c>
      <c r="L932" s="9">
        <f t="shared" si="25"/>
        <v>23.299999999999272</v>
      </c>
    </row>
    <row r="933" spans="1:12" ht="12.75">
      <c r="A933">
        <f t="shared" si="26"/>
        <v>1578.1799999999935</v>
      </c>
      <c r="B933">
        <v>23918.4</v>
      </c>
      <c r="L933" s="9">
        <f t="shared" si="25"/>
        <v>23.30000000000291</v>
      </c>
    </row>
    <row r="934" spans="1:12" ht="12.75">
      <c r="A934">
        <f t="shared" si="26"/>
        <v>1578.1899999999935</v>
      </c>
      <c r="B934">
        <v>23941.7</v>
      </c>
      <c r="L934" s="9">
        <f t="shared" si="25"/>
        <v>23.299999999999272</v>
      </c>
    </row>
    <row r="935" spans="1:12" ht="12.75">
      <c r="A935">
        <f t="shared" si="26"/>
        <v>1578.1999999999935</v>
      </c>
      <c r="B935">
        <v>23965</v>
      </c>
      <c r="C935">
        <v>23988.6</v>
      </c>
      <c r="D935">
        <v>24012.2</v>
      </c>
      <c r="E935">
        <v>24035.8</v>
      </c>
      <c r="F935">
        <v>24059.4</v>
      </c>
      <c r="G935">
        <v>24083</v>
      </c>
      <c r="H935">
        <v>24106.6</v>
      </c>
      <c r="I935">
        <v>24130.2</v>
      </c>
      <c r="J935">
        <v>24153.8</v>
      </c>
      <c r="K935">
        <v>24177.4</v>
      </c>
      <c r="L935" s="9">
        <f t="shared" si="25"/>
        <v>23.299999999999272</v>
      </c>
    </row>
    <row r="936" spans="1:12" ht="12.75">
      <c r="A936">
        <f t="shared" si="26"/>
        <v>1578.2099999999934</v>
      </c>
      <c r="B936">
        <v>23988.6</v>
      </c>
      <c r="L936" s="9">
        <f t="shared" si="25"/>
        <v>23.599999999998545</v>
      </c>
    </row>
    <row r="937" spans="1:12" ht="12.75">
      <c r="A937">
        <f t="shared" si="26"/>
        <v>1578.2199999999934</v>
      </c>
      <c r="B937">
        <v>24012.2</v>
      </c>
      <c r="L937" s="9">
        <f t="shared" si="25"/>
        <v>23.600000000002183</v>
      </c>
    </row>
    <row r="938" spans="1:12" ht="12.75">
      <c r="A938">
        <f t="shared" si="26"/>
        <v>1578.2299999999934</v>
      </c>
      <c r="B938">
        <v>24035.8</v>
      </c>
      <c r="L938" s="9">
        <f t="shared" si="25"/>
        <v>23.599999999998545</v>
      </c>
    </row>
    <row r="939" spans="1:12" ht="12.75">
      <c r="A939">
        <f t="shared" si="26"/>
        <v>1578.2399999999934</v>
      </c>
      <c r="B939">
        <v>24059.4</v>
      </c>
      <c r="L939" s="9">
        <f t="shared" si="25"/>
        <v>23.600000000002183</v>
      </c>
    </row>
    <row r="940" spans="1:12" ht="12.75">
      <c r="A940">
        <f t="shared" si="26"/>
        <v>1578.2499999999934</v>
      </c>
      <c r="B940">
        <v>24083</v>
      </c>
      <c r="L940" s="9">
        <f t="shared" si="25"/>
        <v>23.599999999998545</v>
      </c>
    </row>
    <row r="941" spans="1:12" ht="12.75">
      <c r="A941">
        <f t="shared" si="26"/>
        <v>1578.2599999999934</v>
      </c>
      <c r="B941">
        <v>24106.6</v>
      </c>
      <c r="L941" s="9">
        <f t="shared" si="25"/>
        <v>23.599999999998545</v>
      </c>
    </row>
    <row r="942" spans="1:12" ht="12.75">
      <c r="A942">
        <f t="shared" si="26"/>
        <v>1578.2699999999934</v>
      </c>
      <c r="B942">
        <v>24130.2</v>
      </c>
      <c r="L942" s="9">
        <f t="shared" si="25"/>
        <v>23.600000000002183</v>
      </c>
    </row>
    <row r="943" spans="1:12" ht="12.75">
      <c r="A943">
        <f t="shared" si="26"/>
        <v>1578.2799999999934</v>
      </c>
      <c r="B943">
        <v>24153.8</v>
      </c>
      <c r="L943" s="9">
        <f t="shared" si="25"/>
        <v>23.599999999998545</v>
      </c>
    </row>
    <row r="944" spans="1:12" ht="12.75">
      <c r="A944">
        <f t="shared" si="26"/>
        <v>1578.2899999999934</v>
      </c>
      <c r="B944">
        <v>24177.4</v>
      </c>
      <c r="L944" s="9">
        <f t="shared" si="25"/>
        <v>23.600000000002183</v>
      </c>
    </row>
    <row r="945" spans="1:12" ht="12.75">
      <c r="A945">
        <f t="shared" si="26"/>
        <v>1578.2999999999934</v>
      </c>
      <c r="B945">
        <v>24201</v>
      </c>
      <c r="C945">
        <v>24224.6</v>
      </c>
      <c r="D945">
        <v>24248.2</v>
      </c>
      <c r="E945">
        <v>24271.8</v>
      </c>
      <c r="F945">
        <v>24295.4</v>
      </c>
      <c r="G945">
        <v>24319</v>
      </c>
      <c r="H945">
        <v>24342.6</v>
      </c>
      <c r="I945">
        <v>24366.2</v>
      </c>
      <c r="J945">
        <v>24389.8</v>
      </c>
      <c r="K945">
        <v>24413.4</v>
      </c>
      <c r="L945" s="9">
        <f t="shared" si="25"/>
        <v>23.599999999998545</v>
      </c>
    </row>
    <row r="946" spans="1:12" ht="12.75">
      <c r="A946">
        <f t="shared" si="26"/>
        <v>1578.3099999999934</v>
      </c>
      <c r="B946">
        <v>24224.6</v>
      </c>
      <c r="L946" s="9">
        <f t="shared" si="25"/>
        <v>23.599999999998545</v>
      </c>
    </row>
    <row r="947" spans="1:12" ht="12.75">
      <c r="A947">
        <f t="shared" si="26"/>
        <v>1578.3199999999933</v>
      </c>
      <c r="B947">
        <v>24248.2</v>
      </c>
      <c r="L947" s="9">
        <f t="shared" si="25"/>
        <v>23.600000000002183</v>
      </c>
    </row>
    <row r="948" spans="1:12" ht="12.75">
      <c r="A948">
        <f t="shared" si="26"/>
        <v>1578.3299999999933</v>
      </c>
      <c r="B948">
        <v>24271.8</v>
      </c>
      <c r="L948" s="9">
        <f t="shared" si="25"/>
        <v>23.599999999998545</v>
      </c>
    </row>
    <row r="949" spans="1:12" ht="12.75">
      <c r="A949">
        <f t="shared" si="26"/>
        <v>1578.3399999999933</v>
      </c>
      <c r="B949">
        <v>24295.4</v>
      </c>
      <c r="L949" s="9">
        <f t="shared" si="25"/>
        <v>23.600000000002183</v>
      </c>
    </row>
    <row r="950" spans="1:12" ht="12.75">
      <c r="A950">
        <f t="shared" si="26"/>
        <v>1578.3499999999933</v>
      </c>
      <c r="B950">
        <v>24319</v>
      </c>
      <c r="L950" s="9">
        <f t="shared" si="25"/>
        <v>23.599999999998545</v>
      </c>
    </row>
    <row r="951" spans="1:12" ht="12.75">
      <c r="A951">
        <f t="shared" si="26"/>
        <v>1578.3599999999933</v>
      </c>
      <c r="B951">
        <v>24342.6</v>
      </c>
      <c r="L951" s="9">
        <f t="shared" si="25"/>
        <v>23.599999999998545</v>
      </c>
    </row>
    <row r="952" spans="1:12" ht="12.75">
      <c r="A952">
        <f t="shared" si="26"/>
        <v>1578.3699999999933</v>
      </c>
      <c r="B952">
        <v>24366.2</v>
      </c>
      <c r="L952" s="9">
        <f t="shared" si="25"/>
        <v>23.600000000002183</v>
      </c>
    </row>
    <row r="953" spans="1:12" ht="12.75">
      <c r="A953">
        <f t="shared" si="26"/>
        <v>1578.3799999999933</v>
      </c>
      <c r="B953">
        <v>24389.8</v>
      </c>
      <c r="L953" s="9">
        <f t="shared" si="25"/>
        <v>23.599999999998545</v>
      </c>
    </row>
    <row r="954" spans="1:12" ht="12.75">
      <c r="A954">
        <f t="shared" si="26"/>
        <v>1578.3899999999933</v>
      </c>
      <c r="B954">
        <v>24413.4</v>
      </c>
      <c r="L954" s="9">
        <f t="shared" si="25"/>
        <v>23.600000000002183</v>
      </c>
    </row>
    <row r="955" spans="1:12" ht="12.75">
      <c r="A955">
        <f t="shared" si="26"/>
        <v>1578.3999999999933</v>
      </c>
      <c r="B955">
        <v>24437</v>
      </c>
      <c r="C955">
        <v>24460.8</v>
      </c>
      <c r="D955">
        <v>24484.6</v>
      </c>
      <c r="E955">
        <v>24508.4</v>
      </c>
      <c r="F955">
        <v>24532.2</v>
      </c>
      <c r="G955">
        <v>24556</v>
      </c>
      <c r="H955">
        <v>24579.8</v>
      </c>
      <c r="I955">
        <v>24603.6</v>
      </c>
      <c r="J955">
        <v>24627.4</v>
      </c>
      <c r="K955">
        <v>24651.2</v>
      </c>
      <c r="L955" s="9">
        <f t="shared" si="25"/>
        <v>23.599999999998545</v>
      </c>
    </row>
    <row r="956" spans="1:12" ht="12.75">
      <c r="A956">
        <f t="shared" si="26"/>
        <v>1578.4099999999933</v>
      </c>
      <c r="B956">
        <v>24460.8</v>
      </c>
      <c r="L956" s="9">
        <f t="shared" si="25"/>
        <v>23.799999999999272</v>
      </c>
    </row>
    <row r="957" spans="1:12" ht="12.75">
      <c r="A957">
        <f t="shared" si="26"/>
        <v>1578.4199999999933</v>
      </c>
      <c r="B957">
        <v>24484.6</v>
      </c>
      <c r="L957" s="9">
        <f t="shared" si="25"/>
        <v>23.799999999999272</v>
      </c>
    </row>
    <row r="958" spans="1:12" ht="12.75">
      <c r="A958">
        <f t="shared" si="26"/>
        <v>1578.4299999999932</v>
      </c>
      <c r="B958">
        <v>24508.4</v>
      </c>
      <c r="L958" s="9">
        <f t="shared" si="25"/>
        <v>23.80000000000291</v>
      </c>
    </row>
    <row r="959" spans="1:12" ht="12.75">
      <c r="A959">
        <f t="shared" si="26"/>
        <v>1578.4399999999932</v>
      </c>
      <c r="B959">
        <v>24532.2</v>
      </c>
      <c r="L959" s="9">
        <f t="shared" si="25"/>
        <v>23.799999999999272</v>
      </c>
    </row>
    <row r="960" spans="1:12" ht="12.75">
      <c r="A960">
        <f t="shared" si="26"/>
        <v>1578.4499999999932</v>
      </c>
      <c r="B960">
        <v>24556</v>
      </c>
      <c r="L960" s="9">
        <f t="shared" si="25"/>
        <v>23.799999999999272</v>
      </c>
    </row>
    <row r="961" spans="1:12" ht="12.75">
      <c r="A961">
        <f t="shared" si="26"/>
        <v>1578.4599999999932</v>
      </c>
      <c r="B961">
        <v>24579.8</v>
      </c>
      <c r="L961" s="9">
        <f t="shared" si="25"/>
        <v>23.799999999999272</v>
      </c>
    </row>
    <row r="962" spans="1:12" ht="12.75">
      <c r="A962">
        <f t="shared" si="26"/>
        <v>1578.4699999999932</v>
      </c>
      <c r="B962">
        <v>24603.6</v>
      </c>
      <c r="L962" s="9">
        <f t="shared" si="25"/>
        <v>23.799999999999272</v>
      </c>
    </row>
    <row r="963" spans="1:12" ht="12.75">
      <c r="A963">
        <f t="shared" si="26"/>
        <v>1578.4799999999932</v>
      </c>
      <c r="B963">
        <v>24627.4</v>
      </c>
      <c r="L963" s="9">
        <f t="shared" si="25"/>
        <v>23.80000000000291</v>
      </c>
    </row>
    <row r="964" spans="1:12" ht="12.75">
      <c r="A964">
        <f t="shared" si="26"/>
        <v>1578.4899999999932</v>
      </c>
      <c r="B964">
        <v>24651.2</v>
      </c>
      <c r="L964" s="9">
        <f t="shared" si="25"/>
        <v>23.799999999999272</v>
      </c>
    </row>
    <row r="965" spans="1:12" ht="12.75">
      <c r="A965">
        <f t="shared" si="26"/>
        <v>1578.4999999999932</v>
      </c>
      <c r="B965">
        <v>24675</v>
      </c>
      <c r="C965">
        <v>24698.9</v>
      </c>
      <c r="D965">
        <v>24722.8</v>
      </c>
      <c r="E965">
        <v>24746.7</v>
      </c>
      <c r="F965">
        <v>24770.6</v>
      </c>
      <c r="G965">
        <v>24794.5</v>
      </c>
      <c r="H965">
        <v>24818.4</v>
      </c>
      <c r="I965">
        <v>24842.3</v>
      </c>
      <c r="J965">
        <v>24866.2</v>
      </c>
      <c r="K965">
        <v>24890.1</v>
      </c>
      <c r="L965" s="9">
        <f t="shared" si="25"/>
        <v>23.799999999999272</v>
      </c>
    </row>
    <row r="966" spans="1:12" ht="12.75">
      <c r="A966">
        <f t="shared" si="26"/>
        <v>1578.5099999999932</v>
      </c>
      <c r="B966">
        <v>24698.9</v>
      </c>
      <c r="L966" s="9">
        <f t="shared" si="25"/>
        <v>23.900000000001455</v>
      </c>
    </row>
    <row r="967" spans="1:12" ht="12.75">
      <c r="A967">
        <f t="shared" si="26"/>
        <v>1578.5199999999932</v>
      </c>
      <c r="B967">
        <v>24722.8</v>
      </c>
      <c r="L967" s="9">
        <f t="shared" si="25"/>
        <v>23.899999999997817</v>
      </c>
    </row>
    <row r="968" spans="1:12" ht="12.75">
      <c r="A968">
        <f t="shared" si="26"/>
        <v>1578.5299999999932</v>
      </c>
      <c r="B968">
        <v>24746.7</v>
      </c>
      <c r="L968" s="9">
        <f aca="true" t="shared" si="27" ref="L968:L1031">B968-B967</f>
        <v>23.900000000001455</v>
      </c>
    </row>
    <row r="969" spans="1:12" ht="12.75">
      <c r="A969">
        <f t="shared" si="26"/>
        <v>1578.5399999999931</v>
      </c>
      <c r="B969">
        <v>24770.6</v>
      </c>
      <c r="L969" s="9">
        <f t="shared" si="27"/>
        <v>23.899999999997817</v>
      </c>
    </row>
    <row r="970" spans="1:12" ht="12.75">
      <c r="A970">
        <f t="shared" si="26"/>
        <v>1578.5499999999931</v>
      </c>
      <c r="B970">
        <v>24794.5</v>
      </c>
      <c r="L970" s="9">
        <f t="shared" si="27"/>
        <v>23.900000000001455</v>
      </c>
    </row>
    <row r="971" spans="1:12" ht="12.75">
      <c r="A971">
        <f t="shared" si="26"/>
        <v>1578.5599999999931</v>
      </c>
      <c r="B971">
        <v>24818.4</v>
      </c>
      <c r="L971" s="9">
        <f t="shared" si="27"/>
        <v>23.900000000001455</v>
      </c>
    </row>
    <row r="972" spans="1:12" ht="12.75">
      <c r="A972">
        <f t="shared" si="26"/>
        <v>1578.5699999999931</v>
      </c>
      <c r="B972">
        <v>24842.3</v>
      </c>
      <c r="L972" s="9">
        <f t="shared" si="27"/>
        <v>23.899999999997817</v>
      </c>
    </row>
    <row r="973" spans="1:12" ht="12.75">
      <c r="A973">
        <f t="shared" si="26"/>
        <v>1578.579999999993</v>
      </c>
      <c r="B973">
        <v>24866.2</v>
      </c>
      <c r="L973" s="9">
        <f t="shared" si="27"/>
        <v>23.900000000001455</v>
      </c>
    </row>
    <row r="974" spans="1:12" ht="12.75">
      <c r="A974">
        <f t="shared" si="26"/>
        <v>1578.589999999993</v>
      </c>
      <c r="B974">
        <v>24890.1</v>
      </c>
      <c r="L974" s="9">
        <f t="shared" si="27"/>
        <v>23.899999999997817</v>
      </c>
    </row>
    <row r="975" spans="1:12" ht="12.75">
      <c r="A975">
        <f t="shared" si="26"/>
        <v>1578.599999999993</v>
      </c>
      <c r="B975">
        <v>24914</v>
      </c>
      <c r="C975">
        <v>24938.1</v>
      </c>
      <c r="D975">
        <v>24962.2</v>
      </c>
      <c r="E975">
        <v>24986.3</v>
      </c>
      <c r="F975">
        <v>25010.4</v>
      </c>
      <c r="G975">
        <v>25034.5</v>
      </c>
      <c r="H975">
        <v>25058.6</v>
      </c>
      <c r="I975">
        <v>25082.7</v>
      </c>
      <c r="J975">
        <v>25106.8</v>
      </c>
      <c r="K975">
        <v>25130.9</v>
      </c>
      <c r="L975" s="9">
        <f t="shared" si="27"/>
        <v>23.900000000001455</v>
      </c>
    </row>
    <row r="976" spans="1:12" ht="12.75">
      <c r="A976">
        <f t="shared" si="26"/>
        <v>1578.609999999993</v>
      </c>
      <c r="B976">
        <v>24938.1</v>
      </c>
      <c r="L976" s="9">
        <f t="shared" si="27"/>
        <v>24.099999999998545</v>
      </c>
    </row>
    <row r="977" spans="1:12" ht="12.75">
      <c r="A977">
        <f t="shared" si="26"/>
        <v>1578.619999999993</v>
      </c>
      <c r="B977">
        <v>24962.2</v>
      </c>
      <c r="L977" s="9">
        <f t="shared" si="27"/>
        <v>24.100000000002183</v>
      </c>
    </row>
    <row r="978" spans="1:12" ht="12.75">
      <c r="A978">
        <f t="shared" si="26"/>
        <v>1578.629999999993</v>
      </c>
      <c r="B978">
        <v>24986.3</v>
      </c>
      <c r="L978" s="9">
        <f t="shared" si="27"/>
        <v>24.099999999998545</v>
      </c>
    </row>
    <row r="979" spans="1:12" ht="12.75">
      <c r="A979">
        <f t="shared" si="26"/>
        <v>1578.639999999993</v>
      </c>
      <c r="B979">
        <v>25010.4</v>
      </c>
      <c r="L979" s="9">
        <f t="shared" si="27"/>
        <v>24.100000000002183</v>
      </c>
    </row>
    <row r="980" spans="1:12" ht="12.75">
      <c r="A980">
        <f t="shared" si="26"/>
        <v>1578.649999999993</v>
      </c>
      <c r="B980">
        <v>25034.5</v>
      </c>
      <c r="L980" s="9">
        <f t="shared" si="27"/>
        <v>24.099999999998545</v>
      </c>
    </row>
    <row r="981" spans="1:12" ht="12.75">
      <c r="A981">
        <f t="shared" si="26"/>
        <v>1578.659999999993</v>
      </c>
      <c r="B981">
        <v>25058.6</v>
      </c>
      <c r="L981" s="9">
        <f t="shared" si="27"/>
        <v>24.099999999998545</v>
      </c>
    </row>
    <row r="982" spans="1:12" ht="12.75">
      <c r="A982">
        <f t="shared" si="26"/>
        <v>1578.669999999993</v>
      </c>
      <c r="B982">
        <v>25082.7</v>
      </c>
      <c r="L982" s="9">
        <f t="shared" si="27"/>
        <v>24.100000000002183</v>
      </c>
    </row>
    <row r="983" spans="1:12" ht="12.75">
      <c r="A983">
        <f t="shared" si="26"/>
        <v>1578.679999999993</v>
      </c>
      <c r="B983">
        <v>25106.8</v>
      </c>
      <c r="L983" s="9">
        <f t="shared" si="27"/>
        <v>24.099999999998545</v>
      </c>
    </row>
    <row r="984" spans="1:12" ht="12.75">
      <c r="A984">
        <f t="shared" si="26"/>
        <v>1578.689999999993</v>
      </c>
      <c r="B984">
        <v>25130.9</v>
      </c>
      <c r="L984" s="9">
        <f t="shared" si="27"/>
        <v>24.100000000002183</v>
      </c>
    </row>
    <row r="985" spans="1:12" ht="13.5" customHeight="1">
      <c r="A985">
        <f aca="true" t="shared" si="28" ref="A985:A1048">A984+0.01</f>
        <v>1578.699999999993</v>
      </c>
      <c r="B985">
        <v>25155</v>
      </c>
      <c r="C985">
        <v>25179.2</v>
      </c>
      <c r="D985">
        <v>25203.4</v>
      </c>
      <c r="E985">
        <v>25227.6</v>
      </c>
      <c r="F985">
        <v>25251.8</v>
      </c>
      <c r="G985">
        <v>25276</v>
      </c>
      <c r="H985">
        <v>25300.2</v>
      </c>
      <c r="I985">
        <v>25324.4</v>
      </c>
      <c r="J985">
        <v>25348.6</v>
      </c>
      <c r="K985">
        <v>25372.8</v>
      </c>
      <c r="L985" s="9">
        <f t="shared" si="27"/>
        <v>24.099999999998545</v>
      </c>
    </row>
    <row r="986" spans="1:12" ht="13.5" customHeight="1">
      <c r="A986">
        <f t="shared" si="28"/>
        <v>1578.709999999993</v>
      </c>
      <c r="B986">
        <v>25179.2</v>
      </c>
      <c r="L986" s="9">
        <f t="shared" si="27"/>
        <v>24.200000000000728</v>
      </c>
    </row>
    <row r="987" spans="1:12" ht="13.5" customHeight="1">
      <c r="A987">
        <f t="shared" si="28"/>
        <v>1578.719999999993</v>
      </c>
      <c r="B987">
        <v>25203.4</v>
      </c>
      <c r="L987" s="9">
        <f t="shared" si="27"/>
        <v>24.200000000000728</v>
      </c>
    </row>
    <row r="988" spans="1:12" ht="13.5" customHeight="1">
      <c r="A988">
        <f t="shared" si="28"/>
        <v>1578.729999999993</v>
      </c>
      <c r="B988">
        <v>25227.6</v>
      </c>
      <c r="L988" s="9">
        <f t="shared" si="27"/>
        <v>24.19999999999709</v>
      </c>
    </row>
    <row r="989" spans="1:12" ht="13.5" customHeight="1">
      <c r="A989">
        <f t="shared" si="28"/>
        <v>1578.739999999993</v>
      </c>
      <c r="B989">
        <v>25251.8</v>
      </c>
      <c r="L989" s="9">
        <f t="shared" si="27"/>
        <v>24.200000000000728</v>
      </c>
    </row>
    <row r="990" spans="1:12" ht="13.5" customHeight="1">
      <c r="A990">
        <f t="shared" si="28"/>
        <v>1578.749999999993</v>
      </c>
      <c r="B990">
        <v>25276</v>
      </c>
      <c r="L990" s="9">
        <f t="shared" si="27"/>
        <v>24.200000000000728</v>
      </c>
    </row>
    <row r="991" spans="1:12" ht="13.5" customHeight="1">
      <c r="A991">
        <f t="shared" si="28"/>
        <v>1578.759999999993</v>
      </c>
      <c r="B991">
        <v>25300.2</v>
      </c>
      <c r="L991" s="9">
        <f t="shared" si="27"/>
        <v>24.200000000000728</v>
      </c>
    </row>
    <row r="992" spans="1:12" ht="13.5" customHeight="1">
      <c r="A992">
        <f t="shared" si="28"/>
        <v>1578.769999999993</v>
      </c>
      <c r="B992">
        <v>25324.4</v>
      </c>
      <c r="L992" s="9">
        <f t="shared" si="27"/>
        <v>24.200000000000728</v>
      </c>
    </row>
    <row r="993" spans="1:12" ht="13.5" customHeight="1">
      <c r="A993">
        <f t="shared" si="28"/>
        <v>1578.779999999993</v>
      </c>
      <c r="B993">
        <v>25348.6</v>
      </c>
      <c r="L993" s="9">
        <f t="shared" si="27"/>
        <v>24.19999999999709</v>
      </c>
    </row>
    <row r="994" spans="1:12" ht="13.5" customHeight="1">
      <c r="A994">
        <f t="shared" si="28"/>
        <v>1578.789999999993</v>
      </c>
      <c r="B994">
        <v>25372.8</v>
      </c>
      <c r="L994" s="9">
        <f t="shared" si="27"/>
        <v>24.200000000000728</v>
      </c>
    </row>
    <row r="995" spans="1:12" ht="12.75">
      <c r="A995">
        <f t="shared" si="28"/>
        <v>1578.799999999993</v>
      </c>
      <c r="B995">
        <v>25397</v>
      </c>
      <c r="C995">
        <v>25421.3</v>
      </c>
      <c r="D995">
        <v>25445.6</v>
      </c>
      <c r="E995">
        <v>25469.9</v>
      </c>
      <c r="F995">
        <v>25494.2</v>
      </c>
      <c r="G995">
        <v>25518.5</v>
      </c>
      <c r="H995">
        <v>25542.8</v>
      </c>
      <c r="I995">
        <v>25567.1</v>
      </c>
      <c r="J995">
        <v>25591.4</v>
      </c>
      <c r="K995">
        <v>25615.7</v>
      </c>
      <c r="L995" s="9">
        <f t="shared" si="27"/>
        <v>24.200000000000728</v>
      </c>
    </row>
    <row r="996" spans="1:12" ht="12.75">
      <c r="A996">
        <f t="shared" si="28"/>
        <v>1578.809999999993</v>
      </c>
      <c r="B996">
        <v>25421.3</v>
      </c>
      <c r="L996" s="9">
        <f t="shared" si="27"/>
        <v>24.299999999999272</v>
      </c>
    </row>
    <row r="997" spans="1:12" ht="12.75">
      <c r="A997">
        <f t="shared" si="28"/>
        <v>1578.819999999993</v>
      </c>
      <c r="B997">
        <v>25445.6</v>
      </c>
      <c r="L997" s="9">
        <f t="shared" si="27"/>
        <v>24.299999999999272</v>
      </c>
    </row>
    <row r="998" spans="1:12" ht="12.75">
      <c r="A998">
        <f t="shared" si="28"/>
        <v>1578.8299999999929</v>
      </c>
      <c r="B998">
        <v>25469.9</v>
      </c>
      <c r="L998" s="9">
        <f t="shared" si="27"/>
        <v>24.30000000000291</v>
      </c>
    </row>
    <row r="999" spans="1:12" ht="12.75">
      <c r="A999">
        <f t="shared" si="28"/>
        <v>1578.8399999999929</v>
      </c>
      <c r="B999">
        <v>25494.2</v>
      </c>
      <c r="L999" s="9">
        <f t="shared" si="27"/>
        <v>24.299999999999272</v>
      </c>
    </row>
    <row r="1000" spans="1:12" ht="12.75">
      <c r="A1000">
        <f t="shared" si="28"/>
        <v>1578.8499999999929</v>
      </c>
      <c r="B1000">
        <v>25518.5</v>
      </c>
      <c r="L1000" s="9">
        <f t="shared" si="27"/>
        <v>24.299999999999272</v>
      </c>
    </row>
    <row r="1001" spans="1:12" ht="12.75">
      <c r="A1001">
        <f t="shared" si="28"/>
        <v>1578.8599999999929</v>
      </c>
      <c r="B1001">
        <v>25542.8</v>
      </c>
      <c r="L1001" s="9">
        <f t="shared" si="27"/>
        <v>24.299999999999272</v>
      </c>
    </row>
    <row r="1002" spans="1:12" ht="12.75">
      <c r="A1002">
        <f t="shared" si="28"/>
        <v>1578.8699999999928</v>
      </c>
      <c r="B1002">
        <v>25567.1</v>
      </c>
      <c r="L1002" s="9">
        <f t="shared" si="27"/>
        <v>24.299999999999272</v>
      </c>
    </row>
    <row r="1003" spans="1:12" ht="12.75">
      <c r="A1003">
        <f t="shared" si="28"/>
        <v>1578.8799999999928</v>
      </c>
      <c r="B1003">
        <v>25591.4</v>
      </c>
      <c r="L1003" s="9">
        <f t="shared" si="27"/>
        <v>24.30000000000291</v>
      </c>
    </row>
    <row r="1004" spans="1:12" ht="12.75">
      <c r="A1004">
        <f t="shared" si="28"/>
        <v>1578.8899999999928</v>
      </c>
      <c r="B1004">
        <v>25615.7</v>
      </c>
      <c r="L1004" s="9">
        <f t="shared" si="27"/>
        <v>24.299999999999272</v>
      </c>
    </row>
    <row r="1005" spans="1:12" ht="12.75">
      <c r="A1005">
        <f t="shared" si="28"/>
        <v>1578.8999999999928</v>
      </c>
      <c r="B1005">
        <v>25640</v>
      </c>
      <c r="C1005">
        <v>25664.5</v>
      </c>
      <c r="D1005">
        <v>25689</v>
      </c>
      <c r="E1005">
        <v>25713.5</v>
      </c>
      <c r="F1005">
        <v>25738</v>
      </c>
      <c r="G1005">
        <v>25762.5</v>
      </c>
      <c r="H1005">
        <v>25787</v>
      </c>
      <c r="I1005">
        <v>25811.5</v>
      </c>
      <c r="J1005">
        <v>25836</v>
      </c>
      <c r="K1005">
        <v>25860.5</v>
      </c>
      <c r="L1005" s="9">
        <f t="shared" si="27"/>
        <v>24.299999999999272</v>
      </c>
    </row>
    <row r="1006" spans="1:12" ht="12.75">
      <c r="A1006">
        <f t="shared" si="28"/>
        <v>1578.9099999999928</v>
      </c>
      <c r="B1006">
        <v>25664.5</v>
      </c>
      <c r="L1006" s="9">
        <f t="shared" si="27"/>
        <v>24.5</v>
      </c>
    </row>
    <row r="1007" spans="1:12" ht="12.75">
      <c r="A1007">
        <f t="shared" si="28"/>
        <v>1578.9199999999928</v>
      </c>
      <c r="B1007">
        <v>25689</v>
      </c>
      <c r="L1007" s="9">
        <f t="shared" si="27"/>
        <v>24.5</v>
      </c>
    </row>
    <row r="1008" spans="1:12" ht="12.75">
      <c r="A1008">
        <f t="shared" si="28"/>
        <v>1578.9299999999928</v>
      </c>
      <c r="B1008">
        <v>25713.5</v>
      </c>
      <c r="L1008" s="9">
        <f t="shared" si="27"/>
        <v>24.5</v>
      </c>
    </row>
    <row r="1009" spans="1:12" ht="12.75">
      <c r="A1009">
        <f t="shared" si="28"/>
        <v>1578.9399999999928</v>
      </c>
      <c r="B1009">
        <v>25738</v>
      </c>
      <c r="L1009" s="9">
        <f t="shared" si="27"/>
        <v>24.5</v>
      </c>
    </row>
    <row r="1010" spans="1:12" ht="12.75">
      <c r="A1010">
        <f t="shared" si="28"/>
        <v>1578.9499999999928</v>
      </c>
      <c r="B1010">
        <v>25762.5</v>
      </c>
      <c r="L1010" s="9">
        <f t="shared" si="27"/>
        <v>24.5</v>
      </c>
    </row>
    <row r="1011" spans="1:12" ht="12.75">
      <c r="A1011">
        <f t="shared" si="28"/>
        <v>1578.9599999999928</v>
      </c>
      <c r="B1011">
        <v>25787</v>
      </c>
      <c r="L1011" s="9">
        <f t="shared" si="27"/>
        <v>24.5</v>
      </c>
    </row>
    <row r="1012" spans="1:12" ht="12.75">
      <c r="A1012">
        <f t="shared" si="28"/>
        <v>1578.9699999999928</v>
      </c>
      <c r="B1012">
        <v>25811.5</v>
      </c>
      <c r="L1012" s="9">
        <f t="shared" si="27"/>
        <v>24.5</v>
      </c>
    </row>
    <row r="1013" spans="1:12" ht="12.75">
      <c r="A1013">
        <f t="shared" si="28"/>
        <v>1578.9799999999927</v>
      </c>
      <c r="B1013">
        <v>25836</v>
      </c>
      <c r="L1013" s="9">
        <f t="shared" si="27"/>
        <v>24.5</v>
      </c>
    </row>
    <row r="1014" spans="1:12" ht="12.75">
      <c r="A1014">
        <f t="shared" si="28"/>
        <v>1578.9899999999927</v>
      </c>
      <c r="B1014">
        <v>25860.5</v>
      </c>
      <c r="L1014" s="9">
        <f t="shared" si="27"/>
        <v>24.5</v>
      </c>
    </row>
    <row r="1015" spans="1:12" ht="12.75">
      <c r="A1015">
        <f t="shared" si="28"/>
        <v>1578.9999999999927</v>
      </c>
      <c r="B1015">
        <v>25885</v>
      </c>
      <c r="C1015">
        <v>25909.6</v>
      </c>
      <c r="D1015">
        <v>25934.2</v>
      </c>
      <c r="E1015">
        <v>25958.8</v>
      </c>
      <c r="F1015">
        <v>25983.4</v>
      </c>
      <c r="G1015">
        <v>26008</v>
      </c>
      <c r="H1015">
        <v>26032.6</v>
      </c>
      <c r="I1015">
        <v>26057.2</v>
      </c>
      <c r="J1015">
        <v>26081.8</v>
      </c>
      <c r="K1015">
        <v>26106.4</v>
      </c>
      <c r="L1015" s="9">
        <f t="shared" si="27"/>
        <v>24.5</v>
      </c>
    </row>
    <row r="1016" spans="1:12" ht="12.75">
      <c r="A1016">
        <f t="shared" si="28"/>
        <v>1579.0099999999927</v>
      </c>
      <c r="B1016">
        <v>25909.6</v>
      </c>
      <c r="L1016" s="9">
        <f t="shared" si="27"/>
        <v>24.599999999998545</v>
      </c>
    </row>
    <row r="1017" spans="1:12" ht="12.75">
      <c r="A1017">
        <f t="shared" si="28"/>
        <v>1579.0199999999927</v>
      </c>
      <c r="B1017">
        <v>25934.2</v>
      </c>
      <c r="L1017" s="9">
        <f t="shared" si="27"/>
        <v>24.600000000002183</v>
      </c>
    </row>
    <row r="1018" spans="1:12" ht="12.75">
      <c r="A1018">
        <f t="shared" si="28"/>
        <v>1579.0299999999927</v>
      </c>
      <c r="B1018">
        <v>25958.8</v>
      </c>
      <c r="L1018" s="9">
        <f t="shared" si="27"/>
        <v>24.599999999998545</v>
      </c>
    </row>
    <row r="1019" spans="1:12" ht="12.75">
      <c r="A1019">
        <f t="shared" si="28"/>
        <v>1579.0399999999927</v>
      </c>
      <c r="B1019">
        <v>25983.4</v>
      </c>
      <c r="L1019" s="9">
        <f t="shared" si="27"/>
        <v>24.600000000002183</v>
      </c>
    </row>
    <row r="1020" spans="1:12" ht="12.75">
      <c r="A1020">
        <f t="shared" si="28"/>
        <v>1579.0499999999927</v>
      </c>
      <c r="B1020">
        <v>26008</v>
      </c>
      <c r="L1020" s="9">
        <f t="shared" si="27"/>
        <v>24.599999999998545</v>
      </c>
    </row>
    <row r="1021" spans="1:12" ht="12.75">
      <c r="A1021">
        <f t="shared" si="28"/>
        <v>1579.0599999999927</v>
      </c>
      <c r="B1021">
        <v>26032.6</v>
      </c>
      <c r="L1021" s="9">
        <f t="shared" si="27"/>
        <v>24.599999999998545</v>
      </c>
    </row>
    <row r="1022" spans="1:12" ht="12.75">
      <c r="A1022">
        <f t="shared" si="28"/>
        <v>1579.0699999999927</v>
      </c>
      <c r="B1022">
        <v>26057.2</v>
      </c>
      <c r="L1022" s="9">
        <f t="shared" si="27"/>
        <v>24.600000000002183</v>
      </c>
    </row>
    <row r="1023" spans="1:12" ht="12.75">
      <c r="A1023">
        <f t="shared" si="28"/>
        <v>1579.0799999999927</v>
      </c>
      <c r="B1023">
        <v>26081.8</v>
      </c>
      <c r="L1023" s="9">
        <f t="shared" si="27"/>
        <v>24.599999999998545</v>
      </c>
    </row>
    <row r="1024" spans="1:12" ht="12.75">
      <c r="A1024">
        <f t="shared" si="28"/>
        <v>1579.0899999999926</v>
      </c>
      <c r="B1024">
        <v>26106.4</v>
      </c>
      <c r="L1024" s="9">
        <f t="shared" si="27"/>
        <v>24.600000000002183</v>
      </c>
    </row>
    <row r="1025" spans="1:12" ht="12.75">
      <c r="A1025">
        <f t="shared" si="28"/>
        <v>1579.0999999999926</v>
      </c>
      <c r="B1025">
        <v>26131</v>
      </c>
      <c r="C1025">
        <v>26155.8</v>
      </c>
      <c r="D1025">
        <v>26180.6</v>
      </c>
      <c r="E1025">
        <v>26205.4</v>
      </c>
      <c r="F1025">
        <v>26230.2</v>
      </c>
      <c r="G1025">
        <v>26255</v>
      </c>
      <c r="H1025">
        <v>26279.8</v>
      </c>
      <c r="I1025">
        <v>26304.6</v>
      </c>
      <c r="J1025">
        <v>26329.4</v>
      </c>
      <c r="K1025">
        <v>26354.2</v>
      </c>
      <c r="L1025" s="9">
        <f t="shared" si="27"/>
        <v>24.599999999998545</v>
      </c>
    </row>
    <row r="1026" spans="1:12" ht="12.75">
      <c r="A1026">
        <f t="shared" si="28"/>
        <v>1579.1099999999926</v>
      </c>
      <c r="B1026">
        <v>26155.8</v>
      </c>
      <c r="L1026" s="9">
        <f t="shared" si="27"/>
        <v>24.799999999999272</v>
      </c>
    </row>
    <row r="1027" spans="1:12" ht="12.75">
      <c r="A1027">
        <f t="shared" si="28"/>
        <v>1579.1199999999926</v>
      </c>
      <c r="B1027">
        <v>26180.6</v>
      </c>
      <c r="L1027" s="9">
        <f t="shared" si="27"/>
        <v>24.799999999999272</v>
      </c>
    </row>
    <row r="1028" spans="1:12" ht="12.75">
      <c r="A1028">
        <f t="shared" si="28"/>
        <v>1579.1299999999926</v>
      </c>
      <c r="B1028">
        <v>26205.4</v>
      </c>
      <c r="L1028" s="9">
        <f t="shared" si="27"/>
        <v>24.80000000000291</v>
      </c>
    </row>
    <row r="1029" spans="1:12" ht="12.75">
      <c r="A1029">
        <f t="shared" si="28"/>
        <v>1579.1399999999926</v>
      </c>
      <c r="B1029">
        <v>26230.2</v>
      </c>
      <c r="L1029" s="9">
        <f t="shared" si="27"/>
        <v>24.799999999999272</v>
      </c>
    </row>
    <row r="1030" spans="1:12" ht="12.75">
      <c r="A1030">
        <f t="shared" si="28"/>
        <v>1579.1499999999926</v>
      </c>
      <c r="B1030">
        <v>26255</v>
      </c>
      <c r="L1030" s="9">
        <f t="shared" si="27"/>
        <v>24.799999999999272</v>
      </c>
    </row>
    <row r="1031" spans="1:12" ht="12.75">
      <c r="A1031">
        <f t="shared" si="28"/>
        <v>1579.1599999999926</v>
      </c>
      <c r="B1031">
        <v>26279.8</v>
      </c>
      <c r="L1031" s="9">
        <f t="shared" si="27"/>
        <v>24.799999999999272</v>
      </c>
    </row>
    <row r="1032" spans="1:12" ht="12.75">
      <c r="A1032">
        <f t="shared" si="28"/>
        <v>1579.1699999999926</v>
      </c>
      <c r="B1032">
        <v>26304.6</v>
      </c>
      <c r="L1032" s="9">
        <f aca="true" t="shared" si="29" ref="L1032:L1095">B1032-B1031</f>
        <v>24.799999999999272</v>
      </c>
    </row>
    <row r="1033" spans="1:12" ht="12.75">
      <c r="A1033">
        <f t="shared" si="28"/>
        <v>1579.1799999999926</v>
      </c>
      <c r="B1033">
        <v>26329.4</v>
      </c>
      <c r="L1033" s="9">
        <f t="shared" si="29"/>
        <v>24.80000000000291</v>
      </c>
    </row>
    <row r="1034" spans="1:12" ht="12.75">
      <c r="A1034">
        <f t="shared" si="28"/>
        <v>1579.1899999999926</v>
      </c>
      <c r="B1034">
        <v>26354.2</v>
      </c>
      <c r="L1034" s="9">
        <f t="shared" si="29"/>
        <v>24.799999999999272</v>
      </c>
    </row>
    <row r="1035" spans="1:12" ht="12.75">
      <c r="A1035">
        <f t="shared" si="28"/>
        <v>1579.1999999999925</v>
      </c>
      <c r="B1035">
        <v>26379</v>
      </c>
      <c r="C1035">
        <v>26403.9</v>
      </c>
      <c r="D1035">
        <v>26428.8</v>
      </c>
      <c r="E1035">
        <v>26453.7</v>
      </c>
      <c r="F1035">
        <v>26478.6</v>
      </c>
      <c r="G1035">
        <v>26503.5</v>
      </c>
      <c r="H1035">
        <v>26528.4</v>
      </c>
      <c r="I1035">
        <v>26553.3</v>
      </c>
      <c r="J1035">
        <v>26578.2</v>
      </c>
      <c r="K1035">
        <v>26603.1</v>
      </c>
      <c r="L1035" s="9">
        <f t="shared" si="29"/>
        <v>24.799999999999272</v>
      </c>
    </row>
    <row r="1036" spans="1:12" ht="12.75">
      <c r="A1036">
        <f t="shared" si="28"/>
        <v>1579.2099999999925</v>
      </c>
      <c r="B1036">
        <v>26403.9</v>
      </c>
      <c r="L1036" s="9">
        <f t="shared" si="29"/>
        <v>24.900000000001455</v>
      </c>
    </row>
    <row r="1037" spans="1:12" ht="12.75">
      <c r="A1037">
        <f t="shared" si="28"/>
        <v>1579.2199999999925</v>
      </c>
      <c r="B1037">
        <v>26428.8</v>
      </c>
      <c r="L1037" s="9">
        <f t="shared" si="29"/>
        <v>24.899999999997817</v>
      </c>
    </row>
    <row r="1038" spans="1:12" ht="12.75">
      <c r="A1038">
        <f t="shared" si="28"/>
        <v>1579.2299999999925</v>
      </c>
      <c r="B1038">
        <v>26453.7</v>
      </c>
      <c r="L1038" s="9">
        <f t="shared" si="29"/>
        <v>24.900000000001455</v>
      </c>
    </row>
    <row r="1039" spans="1:12" ht="12.75">
      <c r="A1039">
        <f t="shared" si="28"/>
        <v>1579.2399999999925</v>
      </c>
      <c r="B1039">
        <v>26478.6</v>
      </c>
      <c r="L1039" s="9">
        <f t="shared" si="29"/>
        <v>24.899999999997817</v>
      </c>
    </row>
    <row r="1040" spans="1:12" ht="12.75">
      <c r="A1040">
        <f t="shared" si="28"/>
        <v>1579.2499999999925</v>
      </c>
      <c r="B1040">
        <v>26503.5</v>
      </c>
      <c r="L1040" s="9">
        <f t="shared" si="29"/>
        <v>24.900000000001455</v>
      </c>
    </row>
    <row r="1041" spans="1:12" ht="12.75">
      <c r="A1041">
        <f t="shared" si="28"/>
        <v>1579.2599999999925</v>
      </c>
      <c r="B1041">
        <v>26528.4</v>
      </c>
      <c r="L1041" s="9">
        <f t="shared" si="29"/>
        <v>24.900000000001455</v>
      </c>
    </row>
    <row r="1042" spans="1:12" ht="12.75">
      <c r="A1042">
        <f t="shared" si="28"/>
        <v>1579.2699999999925</v>
      </c>
      <c r="B1042">
        <v>26553.3</v>
      </c>
      <c r="L1042" s="9">
        <f t="shared" si="29"/>
        <v>24.899999999997817</v>
      </c>
    </row>
    <row r="1043" spans="1:12" ht="12.75">
      <c r="A1043">
        <f t="shared" si="28"/>
        <v>1579.2799999999925</v>
      </c>
      <c r="B1043">
        <v>26578.2</v>
      </c>
      <c r="L1043" s="9">
        <f t="shared" si="29"/>
        <v>24.900000000001455</v>
      </c>
    </row>
    <row r="1044" spans="1:12" ht="12.75">
      <c r="A1044">
        <f t="shared" si="28"/>
        <v>1579.2899999999925</v>
      </c>
      <c r="B1044">
        <v>26603.1</v>
      </c>
      <c r="L1044" s="9">
        <f t="shared" si="29"/>
        <v>24.899999999997817</v>
      </c>
    </row>
    <row r="1045" spans="1:12" ht="12.75">
      <c r="A1045">
        <f t="shared" si="28"/>
        <v>1579.2999999999925</v>
      </c>
      <c r="B1045">
        <v>26628</v>
      </c>
      <c r="C1045">
        <v>26653</v>
      </c>
      <c r="D1045">
        <v>26678</v>
      </c>
      <c r="E1045">
        <v>26703</v>
      </c>
      <c r="F1045">
        <v>26728</v>
      </c>
      <c r="G1045">
        <v>26753</v>
      </c>
      <c r="H1045">
        <v>26778</v>
      </c>
      <c r="I1045">
        <v>26803</v>
      </c>
      <c r="J1045">
        <v>26828</v>
      </c>
      <c r="K1045">
        <v>26853</v>
      </c>
      <c r="L1045" s="9">
        <f t="shared" si="29"/>
        <v>24.900000000001455</v>
      </c>
    </row>
    <row r="1046" spans="1:12" ht="12.75">
      <c r="A1046">
        <f t="shared" si="28"/>
        <v>1579.3099999999924</v>
      </c>
      <c r="B1046">
        <v>26653</v>
      </c>
      <c r="L1046" s="9">
        <f t="shared" si="29"/>
        <v>25</v>
      </c>
    </row>
    <row r="1047" spans="1:12" ht="12.75">
      <c r="A1047">
        <f t="shared" si="28"/>
        <v>1579.3199999999924</v>
      </c>
      <c r="B1047">
        <v>26678</v>
      </c>
      <c r="L1047" s="9">
        <f t="shared" si="29"/>
        <v>25</v>
      </c>
    </row>
    <row r="1048" spans="1:12" ht="12.75">
      <c r="A1048">
        <f t="shared" si="28"/>
        <v>1579.3299999999924</v>
      </c>
      <c r="B1048">
        <v>26703</v>
      </c>
      <c r="L1048" s="9">
        <f t="shared" si="29"/>
        <v>25</v>
      </c>
    </row>
    <row r="1049" spans="1:12" ht="12.75">
      <c r="A1049">
        <f aca="true" t="shared" si="30" ref="A1049:A1112">A1048+0.01</f>
        <v>1579.3399999999924</v>
      </c>
      <c r="B1049">
        <v>26728</v>
      </c>
      <c r="L1049" s="9">
        <f t="shared" si="29"/>
        <v>25</v>
      </c>
    </row>
    <row r="1050" spans="1:12" ht="12.75">
      <c r="A1050">
        <f t="shared" si="30"/>
        <v>1579.3499999999924</v>
      </c>
      <c r="B1050">
        <v>26753</v>
      </c>
      <c r="L1050" s="9">
        <f t="shared" si="29"/>
        <v>25</v>
      </c>
    </row>
    <row r="1051" spans="1:12" ht="12.75">
      <c r="A1051">
        <f t="shared" si="30"/>
        <v>1579.3599999999924</v>
      </c>
      <c r="B1051">
        <v>26778</v>
      </c>
      <c r="L1051" s="9">
        <f t="shared" si="29"/>
        <v>25</v>
      </c>
    </row>
    <row r="1052" spans="1:12" ht="12.75">
      <c r="A1052">
        <f t="shared" si="30"/>
        <v>1579.3699999999924</v>
      </c>
      <c r="B1052">
        <v>26803</v>
      </c>
      <c r="L1052" s="9">
        <f t="shared" si="29"/>
        <v>25</v>
      </c>
    </row>
    <row r="1053" spans="1:12" ht="12.75">
      <c r="A1053">
        <f t="shared" si="30"/>
        <v>1579.3799999999924</v>
      </c>
      <c r="B1053">
        <v>26828</v>
      </c>
      <c r="L1053" s="9">
        <f t="shared" si="29"/>
        <v>25</v>
      </c>
    </row>
    <row r="1054" spans="1:12" ht="12.75">
      <c r="A1054">
        <f t="shared" si="30"/>
        <v>1579.3899999999924</v>
      </c>
      <c r="B1054">
        <v>26853</v>
      </c>
      <c r="L1054" s="9">
        <f t="shared" si="29"/>
        <v>25</v>
      </c>
    </row>
    <row r="1055" spans="1:12" ht="12.75">
      <c r="A1055">
        <f t="shared" si="30"/>
        <v>1579.3999999999924</v>
      </c>
      <c r="B1055">
        <v>26878</v>
      </c>
      <c r="C1055">
        <v>26903.2</v>
      </c>
      <c r="D1055">
        <v>26928.4</v>
      </c>
      <c r="E1055">
        <v>26953.6</v>
      </c>
      <c r="F1055">
        <v>26978.8</v>
      </c>
      <c r="G1055">
        <v>27004</v>
      </c>
      <c r="H1055">
        <v>27029.2</v>
      </c>
      <c r="I1055">
        <v>27054.4</v>
      </c>
      <c r="J1055">
        <v>27079.6</v>
      </c>
      <c r="K1055">
        <v>27104.8</v>
      </c>
      <c r="L1055" s="9">
        <f t="shared" si="29"/>
        <v>25</v>
      </c>
    </row>
    <row r="1056" spans="1:12" ht="12.75">
      <c r="A1056">
        <f t="shared" si="30"/>
        <v>1579.4099999999924</v>
      </c>
      <c r="B1056">
        <v>26903.2</v>
      </c>
      <c r="L1056" s="9">
        <f t="shared" si="29"/>
        <v>25.200000000000728</v>
      </c>
    </row>
    <row r="1057" spans="1:12" ht="12.75">
      <c r="A1057">
        <f t="shared" si="30"/>
        <v>1579.4199999999923</v>
      </c>
      <c r="B1057">
        <v>26928.4</v>
      </c>
      <c r="L1057" s="9">
        <f t="shared" si="29"/>
        <v>25.200000000000728</v>
      </c>
    </row>
    <row r="1058" spans="1:12" ht="12.75">
      <c r="A1058">
        <f t="shared" si="30"/>
        <v>1579.4299999999923</v>
      </c>
      <c r="B1058">
        <v>26953.6</v>
      </c>
      <c r="L1058" s="9">
        <f t="shared" si="29"/>
        <v>25.19999999999709</v>
      </c>
    </row>
    <row r="1059" spans="1:12" ht="12.75">
      <c r="A1059">
        <f t="shared" si="30"/>
        <v>1579.4399999999923</v>
      </c>
      <c r="B1059">
        <v>26978.8</v>
      </c>
      <c r="L1059" s="9">
        <f t="shared" si="29"/>
        <v>25.200000000000728</v>
      </c>
    </row>
    <row r="1060" spans="1:12" ht="12.75">
      <c r="A1060">
        <f t="shared" si="30"/>
        <v>1579.4499999999923</v>
      </c>
      <c r="B1060">
        <v>27004</v>
      </c>
      <c r="L1060" s="9">
        <f t="shared" si="29"/>
        <v>25.200000000000728</v>
      </c>
    </row>
    <row r="1061" spans="1:12" ht="12.75">
      <c r="A1061">
        <f t="shared" si="30"/>
        <v>1579.4599999999923</v>
      </c>
      <c r="B1061">
        <v>27029.2</v>
      </c>
      <c r="L1061" s="9">
        <f t="shared" si="29"/>
        <v>25.200000000000728</v>
      </c>
    </row>
    <row r="1062" spans="1:12" ht="12.75">
      <c r="A1062">
        <f t="shared" si="30"/>
        <v>1579.4699999999923</v>
      </c>
      <c r="B1062">
        <v>27054.4</v>
      </c>
      <c r="L1062" s="9">
        <f t="shared" si="29"/>
        <v>25.200000000000728</v>
      </c>
    </row>
    <row r="1063" spans="1:12" ht="12.75">
      <c r="A1063">
        <f t="shared" si="30"/>
        <v>1579.4799999999923</v>
      </c>
      <c r="B1063">
        <v>27079.6</v>
      </c>
      <c r="L1063" s="9">
        <f t="shared" si="29"/>
        <v>25.19999999999709</v>
      </c>
    </row>
    <row r="1064" spans="1:12" ht="12.75">
      <c r="A1064">
        <f t="shared" si="30"/>
        <v>1579.4899999999923</v>
      </c>
      <c r="B1064">
        <v>27104.8</v>
      </c>
      <c r="L1064" s="9">
        <f t="shared" si="29"/>
        <v>25.200000000000728</v>
      </c>
    </row>
    <row r="1065" spans="1:12" ht="12.75">
      <c r="A1065">
        <f t="shared" si="30"/>
        <v>1579.4999999999923</v>
      </c>
      <c r="B1065">
        <v>27130</v>
      </c>
      <c r="C1065">
        <v>27155.3</v>
      </c>
      <c r="D1065">
        <v>27180.6</v>
      </c>
      <c r="E1065">
        <v>27205.9</v>
      </c>
      <c r="F1065">
        <v>27231.2</v>
      </c>
      <c r="G1065">
        <v>27256.5</v>
      </c>
      <c r="H1065">
        <v>27281.8</v>
      </c>
      <c r="I1065">
        <v>27307.1</v>
      </c>
      <c r="J1065">
        <v>27332.4</v>
      </c>
      <c r="K1065">
        <v>27357.7</v>
      </c>
      <c r="L1065" s="9">
        <f t="shared" si="29"/>
        <v>25.200000000000728</v>
      </c>
    </row>
    <row r="1066" spans="1:12" ht="12.75">
      <c r="A1066">
        <f t="shared" si="30"/>
        <v>1579.5099999999923</v>
      </c>
      <c r="B1066">
        <v>27155.3</v>
      </c>
      <c r="L1066" s="9">
        <f t="shared" si="29"/>
        <v>25.299999999999272</v>
      </c>
    </row>
    <row r="1067" spans="1:12" ht="12.75">
      <c r="A1067">
        <f t="shared" si="30"/>
        <v>1579.5199999999923</v>
      </c>
      <c r="B1067">
        <v>27180.6</v>
      </c>
      <c r="L1067" s="9">
        <f t="shared" si="29"/>
        <v>25.299999999999272</v>
      </c>
    </row>
    <row r="1068" spans="1:12" ht="12.75">
      <c r="A1068">
        <f t="shared" si="30"/>
        <v>1579.5299999999922</v>
      </c>
      <c r="B1068">
        <v>27205.9</v>
      </c>
      <c r="L1068" s="9">
        <f t="shared" si="29"/>
        <v>25.30000000000291</v>
      </c>
    </row>
    <row r="1069" spans="1:12" ht="12.75">
      <c r="A1069">
        <f t="shared" si="30"/>
        <v>1579.5399999999922</v>
      </c>
      <c r="B1069">
        <v>27231.2</v>
      </c>
      <c r="L1069" s="9">
        <f t="shared" si="29"/>
        <v>25.299999999999272</v>
      </c>
    </row>
    <row r="1070" spans="1:12" ht="12.75">
      <c r="A1070">
        <f t="shared" si="30"/>
        <v>1579.5499999999922</v>
      </c>
      <c r="B1070">
        <v>27256.5</v>
      </c>
      <c r="L1070" s="9">
        <f t="shared" si="29"/>
        <v>25.299999999999272</v>
      </c>
    </row>
    <row r="1071" spans="1:12" ht="12.75">
      <c r="A1071">
        <f t="shared" si="30"/>
        <v>1579.5599999999922</v>
      </c>
      <c r="B1071">
        <v>27281.8</v>
      </c>
      <c r="L1071" s="9">
        <f t="shared" si="29"/>
        <v>25.299999999999272</v>
      </c>
    </row>
    <row r="1072" spans="1:12" ht="12.75">
      <c r="A1072">
        <f t="shared" si="30"/>
        <v>1579.5699999999922</v>
      </c>
      <c r="B1072">
        <v>27307.1</v>
      </c>
      <c r="L1072" s="9">
        <f t="shared" si="29"/>
        <v>25.299999999999272</v>
      </c>
    </row>
    <row r="1073" spans="1:12" ht="12.75">
      <c r="A1073">
        <f t="shared" si="30"/>
        <v>1579.5799999999922</v>
      </c>
      <c r="B1073">
        <v>27332.4</v>
      </c>
      <c r="L1073" s="9">
        <f t="shared" si="29"/>
        <v>25.30000000000291</v>
      </c>
    </row>
    <row r="1074" spans="1:12" ht="12.75">
      <c r="A1074">
        <f t="shared" si="30"/>
        <v>1579.5899999999922</v>
      </c>
      <c r="B1074">
        <v>27357.7</v>
      </c>
      <c r="L1074" s="9">
        <f t="shared" si="29"/>
        <v>25.299999999999272</v>
      </c>
    </row>
    <row r="1075" spans="1:12" ht="12.75">
      <c r="A1075">
        <f t="shared" si="30"/>
        <v>1579.5999999999922</v>
      </c>
      <c r="B1075">
        <v>27383</v>
      </c>
      <c r="C1075">
        <v>27408.5</v>
      </c>
      <c r="D1075">
        <v>27434</v>
      </c>
      <c r="E1075">
        <v>27459.5</v>
      </c>
      <c r="F1075">
        <v>27485</v>
      </c>
      <c r="G1075">
        <v>27510.5</v>
      </c>
      <c r="H1075">
        <v>27536</v>
      </c>
      <c r="I1075">
        <v>27561.5</v>
      </c>
      <c r="J1075">
        <v>27587</v>
      </c>
      <c r="K1075">
        <v>27612.5</v>
      </c>
      <c r="L1075" s="9">
        <f t="shared" si="29"/>
        <v>25.299999999999272</v>
      </c>
    </row>
    <row r="1076" spans="1:12" ht="12.75">
      <c r="A1076">
        <f t="shared" si="30"/>
        <v>1579.6099999999922</v>
      </c>
      <c r="B1076">
        <v>27408.5</v>
      </c>
      <c r="L1076" s="9">
        <f t="shared" si="29"/>
        <v>25.5</v>
      </c>
    </row>
    <row r="1077" spans="1:12" ht="12.75">
      <c r="A1077">
        <f t="shared" si="30"/>
        <v>1579.6199999999922</v>
      </c>
      <c r="B1077">
        <v>27434</v>
      </c>
      <c r="L1077" s="9">
        <f t="shared" si="29"/>
        <v>25.5</v>
      </c>
    </row>
    <row r="1078" spans="1:12" ht="12.75">
      <c r="A1078">
        <f t="shared" si="30"/>
        <v>1579.6299999999922</v>
      </c>
      <c r="B1078">
        <v>27459.5</v>
      </c>
      <c r="L1078" s="9">
        <f t="shared" si="29"/>
        <v>25.5</v>
      </c>
    </row>
    <row r="1079" spans="1:12" ht="12.75">
      <c r="A1079">
        <f t="shared" si="30"/>
        <v>1579.6399999999921</v>
      </c>
      <c r="B1079">
        <v>27485</v>
      </c>
      <c r="L1079" s="9">
        <f t="shared" si="29"/>
        <v>25.5</v>
      </c>
    </row>
    <row r="1080" spans="1:12" ht="12.75">
      <c r="A1080">
        <f t="shared" si="30"/>
        <v>1579.6499999999921</v>
      </c>
      <c r="B1080">
        <v>27510.5</v>
      </c>
      <c r="L1080" s="9">
        <f t="shared" si="29"/>
        <v>25.5</v>
      </c>
    </row>
    <row r="1081" spans="1:12" ht="12.75">
      <c r="A1081">
        <f t="shared" si="30"/>
        <v>1579.6599999999921</v>
      </c>
      <c r="B1081">
        <v>27536</v>
      </c>
      <c r="L1081" s="9">
        <f t="shared" si="29"/>
        <v>25.5</v>
      </c>
    </row>
    <row r="1082" spans="1:12" ht="12.75">
      <c r="A1082">
        <f t="shared" si="30"/>
        <v>1579.6699999999921</v>
      </c>
      <c r="B1082">
        <v>27561.5</v>
      </c>
      <c r="L1082" s="9">
        <f t="shared" si="29"/>
        <v>25.5</v>
      </c>
    </row>
    <row r="1083" spans="1:12" ht="12.75">
      <c r="A1083">
        <f t="shared" si="30"/>
        <v>1579.679999999992</v>
      </c>
      <c r="B1083">
        <v>27587</v>
      </c>
      <c r="L1083" s="9">
        <f t="shared" si="29"/>
        <v>25.5</v>
      </c>
    </row>
    <row r="1084" spans="1:12" ht="12.75">
      <c r="A1084">
        <f t="shared" si="30"/>
        <v>1579.689999999992</v>
      </c>
      <c r="B1084">
        <v>27612.5</v>
      </c>
      <c r="L1084" s="9">
        <f t="shared" si="29"/>
        <v>25.5</v>
      </c>
    </row>
    <row r="1085" spans="1:12" ht="12.75">
      <c r="A1085">
        <f t="shared" si="30"/>
        <v>1579.699999999992</v>
      </c>
      <c r="B1085">
        <v>27638</v>
      </c>
      <c r="C1085">
        <v>27663.6</v>
      </c>
      <c r="D1085">
        <v>27689.2</v>
      </c>
      <c r="E1085">
        <v>27714.8</v>
      </c>
      <c r="F1085">
        <v>27740.4</v>
      </c>
      <c r="G1085">
        <v>27766</v>
      </c>
      <c r="H1085">
        <v>27791.6</v>
      </c>
      <c r="I1085">
        <v>27817.2</v>
      </c>
      <c r="J1085">
        <v>27842.8</v>
      </c>
      <c r="K1085">
        <v>27868.4</v>
      </c>
      <c r="L1085" s="9">
        <f t="shared" si="29"/>
        <v>25.5</v>
      </c>
    </row>
    <row r="1086" spans="1:12" ht="12.75">
      <c r="A1086">
        <f t="shared" si="30"/>
        <v>1579.709999999992</v>
      </c>
      <c r="B1086">
        <v>27663.6</v>
      </c>
      <c r="L1086" s="9">
        <f t="shared" si="29"/>
        <v>25.599999999998545</v>
      </c>
    </row>
    <row r="1087" spans="1:12" ht="12.75">
      <c r="A1087">
        <f t="shared" si="30"/>
        <v>1579.719999999992</v>
      </c>
      <c r="B1087">
        <v>27689.2</v>
      </c>
      <c r="L1087" s="9">
        <f t="shared" si="29"/>
        <v>25.600000000002183</v>
      </c>
    </row>
    <row r="1088" spans="1:12" ht="12.75">
      <c r="A1088">
        <f t="shared" si="30"/>
        <v>1579.729999999992</v>
      </c>
      <c r="B1088">
        <v>27714.8</v>
      </c>
      <c r="L1088" s="9">
        <f t="shared" si="29"/>
        <v>25.599999999998545</v>
      </c>
    </row>
    <row r="1089" spans="1:12" ht="12.75">
      <c r="A1089">
        <f t="shared" si="30"/>
        <v>1579.739999999992</v>
      </c>
      <c r="B1089">
        <v>27740.4</v>
      </c>
      <c r="L1089" s="9">
        <f t="shared" si="29"/>
        <v>25.600000000002183</v>
      </c>
    </row>
    <row r="1090" spans="1:12" ht="12.75">
      <c r="A1090">
        <f t="shared" si="30"/>
        <v>1579.749999999992</v>
      </c>
      <c r="B1090">
        <v>27766</v>
      </c>
      <c r="L1090" s="9">
        <f t="shared" si="29"/>
        <v>25.599999999998545</v>
      </c>
    </row>
    <row r="1091" spans="1:12" ht="12.75">
      <c r="A1091">
        <f t="shared" si="30"/>
        <v>1579.759999999992</v>
      </c>
      <c r="B1091">
        <v>27791.6</v>
      </c>
      <c r="L1091" s="9">
        <f t="shared" si="29"/>
        <v>25.599999999998545</v>
      </c>
    </row>
    <row r="1092" spans="1:12" ht="12.75">
      <c r="A1092">
        <f t="shared" si="30"/>
        <v>1579.769999999992</v>
      </c>
      <c r="B1092">
        <v>27817.2</v>
      </c>
      <c r="L1092" s="9">
        <f t="shared" si="29"/>
        <v>25.600000000002183</v>
      </c>
    </row>
    <row r="1093" spans="1:12" ht="12.75">
      <c r="A1093">
        <f t="shared" si="30"/>
        <v>1579.779999999992</v>
      </c>
      <c r="B1093">
        <v>27842.8</v>
      </c>
      <c r="L1093" s="9">
        <f t="shared" si="29"/>
        <v>25.599999999998545</v>
      </c>
    </row>
    <row r="1094" spans="1:12" ht="12.75">
      <c r="A1094">
        <f t="shared" si="30"/>
        <v>1579.789999999992</v>
      </c>
      <c r="B1094">
        <v>27868.4</v>
      </c>
      <c r="L1094" s="9">
        <f t="shared" si="29"/>
        <v>25.600000000002183</v>
      </c>
    </row>
    <row r="1095" spans="1:12" ht="12.75">
      <c r="A1095">
        <f t="shared" si="30"/>
        <v>1579.799999999992</v>
      </c>
      <c r="B1095">
        <v>27894</v>
      </c>
      <c r="C1095">
        <v>27919.7</v>
      </c>
      <c r="D1095">
        <v>27945.4</v>
      </c>
      <c r="E1095">
        <v>27971.1</v>
      </c>
      <c r="F1095">
        <v>27996.8</v>
      </c>
      <c r="G1095">
        <v>28022.5</v>
      </c>
      <c r="H1095">
        <v>28048.2</v>
      </c>
      <c r="I1095">
        <v>28073.9</v>
      </c>
      <c r="J1095">
        <v>28099.6</v>
      </c>
      <c r="K1095">
        <v>28125.3</v>
      </c>
      <c r="L1095" s="9">
        <f t="shared" si="29"/>
        <v>25.599999999998545</v>
      </c>
    </row>
    <row r="1096" spans="1:12" ht="12.75">
      <c r="A1096">
        <f t="shared" si="30"/>
        <v>1579.809999999992</v>
      </c>
      <c r="B1096">
        <v>27919.7</v>
      </c>
      <c r="L1096" s="9">
        <f aca="true" t="shared" si="31" ref="L1096:L1159">B1096-B1095</f>
        <v>25.700000000000728</v>
      </c>
    </row>
    <row r="1097" spans="1:12" ht="12.75">
      <c r="A1097">
        <f t="shared" si="30"/>
        <v>1579.819999999992</v>
      </c>
      <c r="B1097">
        <v>27945.4</v>
      </c>
      <c r="L1097" s="9">
        <f t="shared" si="31"/>
        <v>25.700000000000728</v>
      </c>
    </row>
    <row r="1098" spans="1:12" ht="12.75">
      <c r="A1098">
        <f t="shared" si="30"/>
        <v>1579.829999999992</v>
      </c>
      <c r="B1098">
        <v>27971.1</v>
      </c>
      <c r="L1098" s="9">
        <f t="shared" si="31"/>
        <v>25.69999999999709</v>
      </c>
    </row>
    <row r="1099" spans="1:12" ht="12.75">
      <c r="A1099">
        <f t="shared" si="30"/>
        <v>1579.839999999992</v>
      </c>
      <c r="B1099">
        <v>27996.8</v>
      </c>
      <c r="L1099" s="9">
        <f t="shared" si="31"/>
        <v>25.700000000000728</v>
      </c>
    </row>
    <row r="1100" spans="1:12" ht="12.75">
      <c r="A1100">
        <f t="shared" si="30"/>
        <v>1579.849999999992</v>
      </c>
      <c r="B1100">
        <v>28022.5</v>
      </c>
      <c r="L1100" s="9">
        <f t="shared" si="31"/>
        <v>25.700000000000728</v>
      </c>
    </row>
    <row r="1101" spans="1:12" ht="12.75">
      <c r="A1101">
        <f t="shared" si="30"/>
        <v>1579.859999999992</v>
      </c>
      <c r="B1101">
        <v>28048.2</v>
      </c>
      <c r="L1101" s="9">
        <f t="shared" si="31"/>
        <v>25.700000000000728</v>
      </c>
    </row>
    <row r="1102" spans="1:12" ht="12.75">
      <c r="A1102">
        <f t="shared" si="30"/>
        <v>1579.869999999992</v>
      </c>
      <c r="B1102">
        <v>28073.9</v>
      </c>
      <c r="L1102" s="9">
        <f t="shared" si="31"/>
        <v>25.700000000000728</v>
      </c>
    </row>
    <row r="1103" spans="1:12" ht="12.75">
      <c r="A1103">
        <f t="shared" si="30"/>
        <v>1579.879999999992</v>
      </c>
      <c r="B1103">
        <v>28099.6</v>
      </c>
      <c r="L1103" s="9">
        <f t="shared" si="31"/>
        <v>25.69999999999709</v>
      </c>
    </row>
    <row r="1104" spans="1:12" ht="12.75">
      <c r="A1104">
        <f t="shared" si="30"/>
        <v>1579.889999999992</v>
      </c>
      <c r="B1104">
        <v>28125.3</v>
      </c>
      <c r="L1104" s="9">
        <f t="shared" si="31"/>
        <v>25.700000000000728</v>
      </c>
    </row>
    <row r="1105" spans="1:12" ht="12.75">
      <c r="A1105">
        <f t="shared" si="30"/>
        <v>1579.899999999992</v>
      </c>
      <c r="B1105">
        <v>28151</v>
      </c>
      <c r="C1105">
        <v>28176.9</v>
      </c>
      <c r="D1105">
        <v>28202.8</v>
      </c>
      <c r="E1105">
        <v>28228.7</v>
      </c>
      <c r="F1105">
        <v>28254.6</v>
      </c>
      <c r="G1105">
        <v>28280.5</v>
      </c>
      <c r="H1105">
        <v>28306.4</v>
      </c>
      <c r="I1105">
        <v>28332.3</v>
      </c>
      <c r="J1105">
        <v>28358.2</v>
      </c>
      <c r="K1105">
        <v>28384.1</v>
      </c>
      <c r="L1105" s="9">
        <f t="shared" si="31"/>
        <v>25.700000000000728</v>
      </c>
    </row>
    <row r="1106" spans="1:12" ht="12.75">
      <c r="A1106">
        <f t="shared" si="30"/>
        <v>1579.909999999992</v>
      </c>
      <c r="B1106">
        <v>28176.9</v>
      </c>
      <c r="L1106" s="9">
        <f t="shared" si="31"/>
        <v>25.900000000001455</v>
      </c>
    </row>
    <row r="1107" spans="1:12" ht="12.75">
      <c r="A1107">
        <f t="shared" si="30"/>
        <v>1579.919999999992</v>
      </c>
      <c r="B1107">
        <v>28202.8</v>
      </c>
      <c r="L1107" s="9">
        <f t="shared" si="31"/>
        <v>25.899999999997817</v>
      </c>
    </row>
    <row r="1108" spans="1:12" ht="12.75">
      <c r="A1108">
        <f t="shared" si="30"/>
        <v>1579.9299999999919</v>
      </c>
      <c r="B1108">
        <v>28228.7</v>
      </c>
      <c r="L1108" s="9">
        <f t="shared" si="31"/>
        <v>25.900000000001455</v>
      </c>
    </row>
    <row r="1109" spans="1:12" ht="12.75">
      <c r="A1109">
        <f t="shared" si="30"/>
        <v>1579.9399999999919</v>
      </c>
      <c r="B1109">
        <v>28254.6</v>
      </c>
      <c r="L1109" s="9">
        <f t="shared" si="31"/>
        <v>25.899999999997817</v>
      </c>
    </row>
    <row r="1110" spans="1:12" ht="12.75">
      <c r="A1110">
        <f t="shared" si="30"/>
        <v>1579.9499999999919</v>
      </c>
      <c r="B1110">
        <v>28280.5</v>
      </c>
      <c r="L1110" s="9">
        <f t="shared" si="31"/>
        <v>25.900000000001455</v>
      </c>
    </row>
    <row r="1111" spans="1:12" ht="12.75">
      <c r="A1111">
        <f t="shared" si="30"/>
        <v>1579.9599999999919</v>
      </c>
      <c r="B1111">
        <v>28306.4</v>
      </c>
      <c r="L1111" s="9">
        <f t="shared" si="31"/>
        <v>25.900000000001455</v>
      </c>
    </row>
    <row r="1112" spans="1:12" ht="12.75">
      <c r="A1112">
        <f t="shared" si="30"/>
        <v>1579.9699999999918</v>
      </c>
      <c r="B1112">
        <v>28332.3</v>
      </c>
      <c r="L1112" s="9">
        <f t="shared" si="31"/>
        <v>25.899999999997817</v>
      </c>
    </row>
    <row r="1113" spans="1:12" ht="12.75">
      <c r="A1113">
        <f aca="true" t="shared" si="32" ref="A1113:A1176">A1112+0.01</f>
        <v>1579.9799999999918</v>
      </c>
      <c r="B1113">
        <v>28358.2</v>
      </c>
      <c r="L1113" s="9">
        <f t="shared" si="31"/>
        <v>25.900000000001455</v>
      </c>
    </row>
    <row r="1114" spans="1:12" ht="12.75">
      <c r="A1114">
        <f t="shared" si="32"/>
        <v>1579.9899999999918</v>
      </c>
      <c r="B1114">
        <v>28384.1</v>
      </c>
      <c r="L1114" s="9">
        <f t="shared" si="31"/>
        <v>25.899999999997817</v>
      </c>
    </row>
    <row r="1115" spans="1:12" ht="12.75">
      <c r="A1115">
        <f t="shared" si="32"/>
        <v>1579.9999999999918</v>
      </c>
      <c r="B1115">
        <v>28410</v>
      </c>
      <c r="C1115">
        <v>28436</v>
      </c>
      <c r="D1115">
        <v>28462</v>
      </c>
      <c r="E1115">
        <v>28488</v>
      </c>
      <c r="F1115">
        <v>28514</v>
      </c>
      <c r="G1115">
        <v>28540</v>
      </c>
      <c r="H1115">
        <v>28566</v>
      </c>
      <c r="I1115">
        <v>28592</v>
      </c>
      <c r="J1115">
        <v>28618</v>
      </c>
      <c r="K1115">
        <v>28644</v>
      </c>
      <c r="L1115" s="9">
        <f t="shared" si="31"/>
        <v>25.900000000001455</v>
      </c>
    </row>
    <row r="1116" spans="1:12" ht="12.75">
      <c r="A1116">
        <f t="shared" si="32"/>
        <v>1580.0099999999918</v>
      </c>
      <c r="B1116">
        <v>28436</v>
      </c>
      <c r="L1116" s="9">
        <f t="shared" si="31"/>
        <v>26</v>
      </c>
    </row>
    <row r="1117" spans="1:12" ht="12.75">
      <c r="A1117">
        <f t="shared" si="32"/>
        <v>1580.0199999999918</v>
      </c>
      <c r="B1117">
        <v>28462</v>
      </c>
      <c r="L1117" s="9">
        <f t="shared" si="31"/>
        <v>26</v>
      </c>
    </row>
    <row r="1118" spans="1:12" ht="12.75">
      <c r="A1118">
        <f t="shared" si="32"/>
        <v>1580.0299999999918</v>
      </c>
      <c r="B1118">
        <v>28488</v>
      </c>
      <c r="L1118" s="9">
        <f t="shared" si="31"/>
        <v>26</v>
      </c>
    </row>
    <row r="1119" spans="1:12" ht="12.75">
      <c r="A1119">
        <f t="shared" si="32"/>
        <v>1580.0399999999918</v>
      </c>
      <c r="B1119">
        <v>28514</v>
      </c>
      <c r="L1119" s="9">
        <f t="shared" si="31"/>
        <v>26</v>
      </c>
    </row>
    <row r="1120" spans="1:12" ht="12.75">
      <c r="A1120">
        <f t="shared" si="32"/>
        <v>1580.0499999999918</v>
      </c>
      <c r="B1120">
        <v>28540</v>
      </c>
      <c r="L1120" s="9">
        <f t="shared" si="31"/>
        <v>26</v>
      </c>
    </row>
    <row r="1121" spans="1:12" ht="12.75">
      <c r="A1121">
        <f t="shared" si="32"/>
        <v>1580.0599999999918</v>
      </c>
      <c r="B1121">
        <v>28566</v>
      </c>
      <c r="L1121" s="9">
        <f t="shared" si="31"/>
        <v>26</v>
      </c>
    </row>
    <row r="1122" spans="1:12" ht="12.75">
      <c r="A1122">
        <f t="shared" si="32"/>
        <v>1580.0699999999918</v>
      </c>
      <c r="B1122">
        <v>28592</v>
      </c>
      <c r="L1122" s="9">
        <f t="shared" si="31"/>
        <v>26</v>
      </c>
    </row>
    <row r="1123" spans="1:12" ht="12.75">
      <c r="A1123">
        <f t="shared" si="32"/>
        <v>1580.0799999999917</v>
      </c>
      <c r="B1123">
        <v>28618</v>
      </c>
      <c r="L1123" s="9">
        <f t="shared" si="31"/>
        <v>26</v>
      </c>
    </row>
    <row r="1124" spans="1:12" ht="12.75">
      <c r="A1124">
        <f t="shared" si="32"/>
        <v>1580.0899999999917</v>
      </c>
      <c r="B1124">
        <v>28644</v>
      </c>
      <c r="L1124" s="9">
        <f t="shared" si="31"/>
        <v>26</v>
      </c>
    </row>
    <row r="1125" spans="1:12" ht="12.75">
      <c r="A1125">
        <f t="shared" si="32"/>
        <v>1580.0999999999917</v>
      </c>
      <c r="B1125">
        <v>28670</v>
      </c>
      <c r="C1125">
        <v>28696.2</v>
      </c>
      <c r="D1125">
        <v>28722.4</v>
      </c>
      <c r="E1125">
        <v>28748.6</v>
      </c>
      <c r="F1125">
        <v>28774.8</v>
      </c>
      <c r="G1125">
        <v>28801</v>
      </c>
      <c r="H1125">
        <v>28827.2</v>
      </c>
      <c r="I1125">
        <v>28853.4</v>
      </c>
      <c r="J1125">
        <v>28879.6</v>
      </c>
      <c r="K1125">
        <v>28905.8</v>
      </c>
      <c r="L1125" s="9">
        <f t="shared" si="31"/>
        <v>26</v>
      </c>
    </row>
    <row r="1126" spans="1:12" ht="12.75">
      <c r="A1126">
        <f t="shared" si="32"/>
        <v>1580.1099999999917</v>
      </c>
      <c r="B1126">
        <v>28696.2</v>
      </c>
      <c r="L1126" s="9">
        <f t="shared" si="31"/>
        <v>26.200000000000728</v>
      </c>
    </row>
    <row r="1127" spans="1:12" ht="12.75">
      <c r="A1127">
        <f t="shared" si="32"/>
        <v>1580.1199999999917</v>
      </c>
      <c r="B1127">
        <v>28722.4</v>
      </c>
      <c r="L1127" s="9">
        <f t="shared" si="31"/>
        <v>26.200000000000728</v>
      </c>
    </row>
    <row r="1128" spans="1:12" ht="12.75">
      <c r="A1128">
        <f t="shared" si="32"/>
        <v>1580.1299999999917</v>
      </c>
      <c r="B1128">
        <v>28748.6</v>
      </c>
      <c r="L1128" s="9">
        <f t="shared" si="31"/>
        <v>26.19999999999709</v>
      </c>
    </row>
    <row r="1129" spans="1:12" ht="12.75">
      <c r="A1129">
        <f t="shared" si="32"/>
        <v>1580.1399999999917</v>
      </c>
      <c r="B1129">
        <v>28774.8</v>
      </c>
      <c r="L1129" s="9">
        <f t="shared" si="31"/>
        <v>26.200000000000728</v>
      </c>
    </row>
    <row r="1130" spans="1:12" ht="12.75">
      <c r="A1130">
        <f t="shared" si="32"/>
        <v>1580.1499999999917</v>
      </c>
      <c r="B1130">
        <v>28801</v>
      </c>
      <c r="L1130" s="9">
        <f t="shared" si="31"/>
        <v>26.200000000000728</v>
      </c>
    </row>
    <row r="1131" spans="1:12" ht="12.75">
      <c r="A1131">
        <f t="shared" si="32"/>
        <v>1580.1599999999917</v>
      </c>
      <c r="B1131">
        <v>28827.2</v>
      </c>
      <c r="L1131" s="9">
        <f t="shared" si="31"/>
        <v>26.200000000000728</v>
      </c>
    </row>
    <row r="1132" spans="1:12" ht="12.75">
      <c r="A1132">
        <f t="shared" si="32"/>
        <v>1580.1699999999917</v>
      </c>
      <c r="B1132">
        <v>28853.4</v>
      </c>
      <c r="L1132" s="9">
        <f t="shared" si="31"/>
        <v>26.200000000000728</v>
      </c>
    </row>
    <row r="1133" spans="1:12" ht="12.75">
      <c r="A1133">
        <f t="shared" si="32"/>
        <v>1580.1799999999917</v>
      </c>
      <c r="B1133">
        <v>28879.6</v>
      </c>
      <c r="L1133" s="9">
        <f t="shared" si="31"/>
        <v>26.19999999999709</v>
      </c>
    </row>
    <row r="1134" spans="1:12" ht="12.75">
      <c r="A1134">
        <f t="shared" si="32"/>
        <v>1580.1899999999916</v>
      </c>
      <c r="B1134">
        <v>28905.8</v>
      </c>
      <c r="L1134" s="9">
        <f t="shared" si="31"/>
        <v>26.200000000000728</v>
      </c>
    </row>
    <row r="1135" spans="1:12" ht="12.75">
      <c r="A1135">
        <f t="shared" si="32"/>
        <v>1580.1999999999916</v>
      </c>
      <c r="B1135">
        <v>28932</v>
      </c>
      <c r="C1135">
        <v>28958.3</v>
      </c>
      <c r="D1135">
        <v>28984.6</v>
      </c>
      <c r="E1135">
        <v>29010.9</v>
      </c>
      <c r="F1135">
        <v>29037.2</v>
      </c>
      <c r="G1135">
        <v>29063.5</v>
      </c>
      <c r="H1135">
        <v>29089.8</v>
      </c>
      <c r="I1135">
        <v>29116.1</v>
      </c>
      <c r="J1135">
        <v>29142.4</v>
      </c>
      <c r="K1135">
        <v>29168.7</v>
      </c>
      <c r="L1135" s="9">
        <f t="shared" si="31"/>
        <v>26.200000000000728</v>
      </c>
    </row>
    <row r="1136" spans="1:12" ht="12.75">
      <c r="A1136">
        <f t="shared" si="32"/>
        <v>1580.2099999999916</v>
      </c>
      <c r="B1136">
        <v>28958.3</v>
      </c>
      <c r="L1136" s="9">
        <f t="shared" si="31"/>
        <v>26.299999999999272</v>
      </c>
    </row>
    <row r="1137" spans="1:12" ht="12.75">
      <c r="A1137">
        <f t="shared" si="32"/>
        <v>1580.2199999999916</v>
      </c>
      <c r="B1137">
        <v>28984.6</v>
      </c>
      <c r="L1137" s="9">
        <f t="shared" si="31"/>
        <v>26.299999999999272</v>
      </c>
    </row>
    <row r="1138" spans="1:12" ht="12.75">
      <c r="A1138">
        <f t="shared" si="32"/>
        <v>1580.2299999999916</v>
      </c>
      <c r="B1138">
        <v>29010.9</v>
      </c>
      <c r="L1138" s="9">
        <f t="shared" si="31"/>
        <v>26.30000000000291</v>
      </c>
    </row>
    <row r="1139" spans="1:12" ht="12.75">
      <c r="A1139">
        <f t="shared" si="32"/>
        <v>1580.2399999999916</v>
      </c>
      <c r="B1139">
        <v>29037.2</v>
      </c>
      <c r="L1139" s="9">
        <f t="shared" si="31"/>
        <v>26.299999999999272</v>
      </c>
    </row>
    <row r="1140" spans="1:12" ht="12.75">
      <c r="A1140">
        <f t="shared" si="32"/>
        <v>1580.2499999999916</v>
      </c>
      <c r="B1140">
        <v>29063.5</v>
      </c>
      <c r="L1140" s="9">
        <f t="shared" si="31"/>
        <v>26.299999999999272</v>
      </c>
    </row>
    <row r="1141" spans="1:12" ht="12.75">
      <c r="A1141">
        <f t="shared" si="32"/>
        <v>1580.2599999999916</v>
      </c>
      <c r="B1141">
        <v>29089.8</v>
      </c>
      <c r="L1141" s="9">
        <f t="shared" si="31"/>
        <v>26.299999999999272</v>
      </c>
    </row>
    <row r="1142" spans="1:12" ht="12.75">
      <c r="A1142">
        <f t="shared" si="32"/>
        <v>1580.2699999999916</v>
      </c>
      <c r="B1142">
        <v>29116.1</v>
      </c>
      <c r="L1142" s="9">
        <f t="shared" si="31"/>
        <v>26.299999999999272</v>
      </c>
    </row>
    <row r="1143" spans="1:12" ht="12.75">
      <c r="A1143">
        <f t="shared" si="32"/>
        <v>1580.2799999999916</v>
      </c>
      <c r="B1143">
        <v>29142.4</v>
      </c>
      <c r="L1143" s="9">
        <f t="shared" si="31"/>
        <v>26.30000000000291</v>
      </c>
    </row>
    <row r="1144" spans="1:12" ht="12.75">
      <c r="A1144">
        <f t="shared" si="32"/>
        <v>1580.2899999999916</v>
      </c>
      <c r="B1144">
        <v>29168.7</v>
      </c>
      <c r="L1144" s="9">
        <f t="shared" si="31"/>
        <v>26.299999999999272</v>
      </c>
    </row>
    <row r="1145" spans="1:12" ht="12.75">
      <c r="A1145">
        <f t="shared" si="32"/>
        <v>1580.2999999999915</v>
      </c>
      <c r="B1145">
        <v>29195</v>
      </c>
      <c r="C1145">
        <v>29221.5</v>
      </c>
      <c r="D1145">
        <v>29248</v>
      </c>
      <c r="E1145">
        <v>29274.5</v>
      </c>
      <c r="F1145">
        <v>29301</v>
      </c>
      <c r="G1145">
        <v>29327.5</v>
      </c>
      <c r="H1145">
        <v>29354</v>
      </c>
      <c r="I1145">
        <v>29380.5</v>
      </c>
      <c r="J1145">
        <v>29407</v>
      </c>
      <c r="K1145">
        <v>29433.5</v>
      </c>
      <c r="L1145" s="9">
        <f t="shared" si="31"/>
        <v>26.299999999999272</v>
      </c>
    </row>
    <row r="1146" spans="1:12" ht="12.75">
      <c r="A1146">
        <f t="shared" si="32"/>
        <v>1580.3099999999915</v>
      </c>
      <c r="B1146">
        <v>29221.5</v>
      </c>
      <c r="L1146" s="9">
        <f t="shared" si="31"/>
        <v>26.5</v>
      </c>
    </row>
    <row r="1147" spans="1:12" ht="12.75">
      <c r="A1147">
        <f t="shared" si="32"/>
        <v>1580.3199999999915</v>
      </c>
      <c r="B1147">
        <v>29248</v>
      </c>
      <c r="L1147" s="9">
        <f t="shared" si="31"/>
        <v>26.5</v>
      </c>
    </row>
    <row r="1148" spans="1:12" ht="12.75">
      <c r="A1148">
        <f t="shared" si="32"/>
        <v>1580.3299999999915</v>
      </c>
      <c r="B1148">
        <v>29274.5</v>
      </c>
      <c r="L1148" s="9">
        <f t="shared" si="31"/>
        <v>26.5</v>
      </c>
    </row>
    <row r="1149" spans="1:12" ht="12.75">
      <c r="A1149">
        <f t="shared" si="32"/>
        <v>1580.3399999999915</v>
      </c>
      <c r="B1149">
        <v>29301</v>
      </c>
      <c r="L1149" s="9">
        <f t="shared" si="31"/>
        <v>26.5</v>
      </c>
    </row>
    <row r="1150" spans="1:12" ht="12.75">
      <c r="A1150">
        <f t="shared" si="32"/>
        <v>1580.3499999999915</v>
      </c>
      <c r="B1150">
        <v>29327.5</v>
      </c>
      <c r="L1150" s="9">
        <f t="shared" si="31"/>
        <v>26.5</v>
      </c>
    </row>
    <row r="1151" spans="1:12" ht="12.75">
      <c r="A1151">
        <f t="shared" si="32"/>
        <v>1580.3599999999915</v>
      </c>
      <c r="B1151">
        <v>29354</v>
      </c>
      <c r="L1151" s="9">
        <f t="shared" si="31"/>
        <v>26.5</v>
      </c>
    </row>
    <row r="1152" spans="1:12" ht="12.75">
      <c r="A1152">
        <f t="shared" si="32"/>
        <v>1580.3699999999915</v>
      </c>
      <c r="B1152">
        <v>29380.5</v>
      </c>
      <c r="L1152" s="9">
        <f t="shared" si="31"/>
        <v>26.5</v>
      </c>
    </row>
    <row r="1153" spans="1:12" ht="12.75">
      <c r="A1153">
        <f t="shared" si="32"/>
        <v>1580.3799999999915</v>
      </c>
      <c r="B1153">
        <v>29407</v>
      </c>
      <c r="L1153" s="9">
        <f t="shared" si="31"/>
        <v>26.5</v>
      </c>
    </row>
    <row r="1154" spans="1:12" ht="12.75">
      <c r="A1154">
        <f t="shared" si="32"/>
        <v>1580.3899999999915</v>
      </c>
      <c r="B1154">
        <v>29433.5</v>
      </c>
      <c r="L1154" s="9">
        <f t="shared" si="31"/>
        <v>26.5</v>
      </c>
    </row>
    <row r="1155" spans="1:12" ht="12.75">
      <c r="A1155">
        <f t="shared" si="32"/>
        <v>1580.3999999999915</v>
      </c>
      <c r="B1155">
        <v>29460</v>
      </c>
      <c r="C1155">
        <v>29486.6</v>
      </c>
      <c r="D1155">
        <v>29513.2</v>
      </c>
      <c r="E1155">
        <v>29539.8</v>
      </c>
      <c r="F1155">
        <v>29566.4</v>
      </c>
      <c r="G1155">
        <v>29593</v>
      </c>
      <c r="H1155">
        <v>29619.6</v>
      </c>
      <c r="I1155">
        <v>29646.2</v>
      </c>
      <c r="J1155">
        <v>29672.8</v>
      </c>
      <c r="K1155">
        <v>29699.4</v>
      </c>
      <c r="L1155" s="9">
        <f t="shared" si="31"/>
        <v>26.5</v>
      </c>
    </row>
    <row r="1156" spans="1:12" ht="12.75">
      <c r="A1156">
        <f t="shared" si="32"/>
        <v>1580.4099999999914</v>
      </c>
      <c r="B1156">
        <v>29486.6</v>
      </c>
      <c r="L1156" s="9">
        <f t="shared" si="31"/>
        <v>26.599999999998545</v>
      </c>
    </row>
    <row r="1157" spans="1:12" ht="12.75">
      <c r="A1157">
        <f t="shared" si="32"/>
        <v>1580.4199999999914</v>
      </c>
      <c r="B1157">
        <v>29513.2</v>
      </c>
      <c r="L1157" s="9">
        <f t="shared" si="31"/>
        <v>26.600000000002183</v>
      </c>
    </row>
    <row r="1158" spans="1:12" ht="12.75">
      <c r="A1158">
        <f t="shared" si="32"/>
        <v>1580.4299999999914</v>
      </c>
      <c r="B1158">
        <v>29539.8</v>
      </c>
      <c r="L1158" s="9">
        <f t="shared" si="31"/>
        <v>26.599999999998545</v>
      </c>
    </row>
    <row r="1159" spans="1:12" ht="12.75">
      <c r="A1159">
        <f t="shared" si="32"/>
        <v>1580.4399999999914</v>
      </c>
      <c r="B1159">
        <v>29566.4</v>
      </c>
      <c r="L1159" s="9">
        <f t="shared" si="31"/>
        <v>26.600000000002183</v>
      </c>
    </row>
    <row r="1160" spans="1:12" ht="12.75">
      <c r="A1160">
        <f t="shared" si="32"/>
        <v>1580.4499999999914</v>
      </c>
      <c r="B1160">
        <v>29593</v>
      </c>
      <c r="L1160" s="9">
        <f aca="true" t="shared" si="33" ref="L1160:L1223">B1160-B1159</f>
        <v>26.599999999998545</v>
      </c>
    </row>
    <row r="1161" spans="1:12" ht="12.75">
      <c r="A1161">
        <f t="shared" si="32"/>
        <v>1580.4599999999914</v>
      </c>
      <c r="B1161">
        <v>29619.6</v>
      </c>
      <c r="L1161" s="9">
        <f t="shared" si="33"/>
        <v>26.599999999998545</v>
      </c>
    </row>
    <row r="1162" spans="1:12" ht="12.75">
      <c r="A1162">
        <f t="shared" si="32"/>
        <v>1580.4699999999914</v>
      </c>
      <c r="B1162">
        <v>29646.2</v>
      </c>
      <c r="L1162" s="9">
        <f t="shared" si="33"/>
        <v>26.600000000002183</v>
      </c>
    </row>
    <row r="1163" spans="1:12" ht="12.75">
      <c r="A1163">
        <f t="shared" si="32"/>
        <v>1580.4799999999914</v>
      </c>
      <c r="B1163">
        <v>29672.8</v>
      </c>
      <c r="L1163" s="9">
        <f t="shared" si="33"/>
        <v>26.599999999998545</v>
      </c>
    </row>
    <row r="1164" spans="1:12" ht="12.75">
      <c r="A1164">
        <f t="shared" si="32"/>
        <v>1580.4899999999914</v>
      </c>
      <c r="B1164">
        <v>29699.4</v>
      </c>
      <c r="L1164" s="9">
        <f t="shared" si="33"/>
        <v>26.600000000002183</v>
      </c>
    </row>
    <row r="1165" spans="1:12" ht="12.75">
      <c r="A1165">
        <f t="shared" si="32"/>
        <v>1580.4999999999914</v>
      </c>
      <c r="B1165">
        <v>29726</v>
      </c>
      <c r="C1165">
        <v>29752.7</v>
      </c>
      <c r="D1165">
        <v>29779.4</v>
      </c>
      <c r="E1165">
        <v>29806.1</v>
      </c>
      <c r="F1165">
        <v>29832.8</v>
      </c>
      <c r="G1165">
        <v>29859.5</v>
      </c>
      <c r="H1165">
        <v>29886.2</v>
      </c>
      <c r="I1165">
        <v>29912.9</v>
      </c>
      <c r="J1165">
        <v>29939.6</v>
      </c>
      <c r="K1165">
        <v>29966.3</v>
      </c>
      <c r="L1165" s="9">
        <f t="shared" si="33"/>
        <v>26.599999999998545</v>
      </c>
    </row>
    <row r="1166" spans="1:12" ht="12.75">
      <c r="A1166">
        <f t="shared" si="32"/>
        <v>1580.5099999999914</v>
      </c>
      <c r="B1166">
        <v>29752.7</v>
      </c>
      <c r="L1166" s="9">
        <f t="shared" si="33"/>
        <v>26.700000000000728</v>
      </c>
    </row>
    <row r="1167" spans="1:12" ht="12.75">
      <c r="A1167">
        <f t="shared" si="32"/>
        <v>1580.5199999999913</v>
      </c>
      <c r="B1167">
        <v>29779.4</v>
      </c>
      <c r="L1167" s="9">
        <f t="shared" si="33"/>
        <v>26.700000000000728</v>
      </c>
    </row>
    <row r="1168" spans="1:12" ht="12.75">
      <c r="A1168">
        <f t="shared" si="32"/>
        <v>1580.5299999999913</v>
      </c>
      <c r="B1168">
        <v>29806.1</v>
      </c>
      <c r="L1168" s="9">
        <f t="shared" si="33"/>
        <v>26.69999999999709</v>
      </c>
    </row>
    <row r="1169" spans="1:12" ht="12.75">
      <c r="A1169">
        <f t="shared" si="32"/>
        <v>1580.5399999999913</v>
      </c>
      <c r="B1169">
        <v>29832.8</v>
      </c>
      <c r="L1169" s="9">
        <f t="shared" si="33"/>
        <v>26.700000000000728</v>
      </c>
    </row>
    <row r="1170" spans="1:12" ht="12.75">
      <c r="A1170">
        <f t="shared" si="32"/>
        <v>1580.5499999999913</v>
      </c>
      <c r="B1170">
        <v>29859.5</v>
      </c>
      <c r="L1170" s="9">
        <f t="shared" si="33"/>
        <v>26.700000000000728</v>
      </c>
    </row>
    <row r="1171" spans="1:12" ht="12.75">
      <c r="A1171">
        <f t="shared" si="32"/>
        <v>1580.5599999999913</v>
      </c>
      <c r="B1171">
        <v>29886.2</v>
      </c>
      <c r="L1171" s="9">
        <f t="shared" si="33"/>
        <v>26.700000000000728</v>
      </c>
    </row>
    <row r="1172" spans="1:12" ht="12.75">
      <c r="A1172">
        <f t="shared" si="32"/>
        <v>1580.5699999999913</v>
      </c>
      <c r="B1172">
        <v>29912.9</v>
      </c>
      <c r="L1172" s="9">
        <f t="shared" si="33"/>
        <v>26.700000000000728</v>
      </c>
    </row>
    <row r="1173" spans="1:12" ht="12.75">
      <c r="A1173">
        <f t="shared" si="32"/>
        <v>1580.5799999999913</v>
      </c>
      <c r="B1173">
        <v>29939.6</v>
      </c>
      <c r="L1173" s="9">
        <f t="shared" si="33"/>
        <v>26.69999999999709</v>
      </c>
    </row>
    <row r="1174" spans="1:12" ht="12.75">
      <c r="A1174">
        <f t="shared" si="32"/>
        <v>1580.5899999999913</v>
      </c>
      <c r="B1174">
        <v>29966.3</v>
      </c>
      <c r="L1174" s="9">
        <f t="shared" si="33"/>
        <v>26.700000000000728</v>
      </c>
    </row>
    <row r="1175" spans="1:12" ht="12.75">
      <c r="A1175">
        <f t="shared" si="32"/>
        <v>1580.5999999999913</v>
      </c>
      <c r="B1175">
        <v>29993</v>
      </c>
      <c r="C1175">
        <v>30020</v>
      </c>
      <c r="D1175">
        <v>30047</v>
      </c>
      <c r="E1175">
        <v>30074</v>
      </c>
      <c r="F1175">
        <v>30101</v>
      </c>
      <c r="G1175">
        <v>30128</v>
      </c>
      <c r="H1175">
        <v>30155</v>
      </c>
      <c r="I1175">
        <v>30182</v>
      </c>
      <c r="J1175">
        <v>30209</v>
      </c>
      <c r="K1175">
        <v>30236</v>
      </c>
      <c r="L1175" s="9">
        <f t="shared" si="33"/>
        <v>26.700000000000728</v>
      </c>
    </row>
    <row r="1176" spans="1:12" ht="12.75">
      <c r="A1176">
        <f t="shared" si="32"/>
        <v>1580.6099999999913</v>
      </c>
      <c r="B1176">
        <v>30020</v>
      </c>
      <c r="L1176" s="9">
        <f t="shared" si="33"/>
        <v>27</v>
      </c>
    </row>
    <row r="1177" spans="1:12" ht="12.75">
      <c r="A1177">
        <f aca="true" t="shared" si="34" ref="A1177:A1240">A1176+0.01</f>
        <v>1580.6199999999913</v>
      </c>
      <c r="B1177">
        <v>30047</v>
      </c>
      <c r="L1177" s="9">
        <f t="shared" si="33"/>
        <v>27</v>
      </c>
    </row>
    <row r="1178" spans="1:12" ht="12.75">
      <c r="A1178">
        <f t="shared" si="34"/>
        <v>1580.6299999999912</v>
      </c>
      <c r="B1178">
        <v>30074</v>
      </c>
      <c r="L1178" s="9">
        <f t="shared" si="33"/>
        <v>27</v>
      </c>
    </row>
    <row r="1179" spans="1:12" ht="12.75">
      <c r="A1179">
        <f t="shared" si="34"/>
        <v>1580.6399999999912</v>
      </c>
      <c r="B1179">
        <v>30101</v>
      </c>
      <c r="L1179" s="9">
        <f t="shared" si="33"/>
        <v>27</v>
      </c>
    </row>
    <row r="1180" spans="1:12" ht="12.75">
      <c r="A1180">
        <f t="shared" si="34"/>
        <v>1580.6499999999912</v>
      </c>
      <c r="B1180">
        <v>30128</v>
      </c>
      <c r="L1180" s="9">
        <f t="shared" si="33"/>
        <v>27</v>
      </c>
    </row>
    <row r="1181" spans="1:12" ht="12.75">
      <c r="A1181">
        <f t="shared" si="34"/>
        <v>1580.6599999999912</v>
      </c>
      <c r="B1181">
        <v>30155</v>
      </c>
      <c r="L1181" s="9">
        <f t="shared" si="33"/>
        <v>27</v>
      </c>
    </row>
    <row r="1182" spans="1:12" ht="12.75">
      <c r="A1182">
        <f t="shared" si="34"/>
        <v>1580.6699999999912</v>
      </c>
      <c r="B1182">
        <v>30182</v>
      </c>
      <c r="L1182" s="9">
        <f t="shared" si="33"/>
        <v>27</v>
      </c>
    </row>
    <row r="1183" spans="1:12" ht="12.75">
      <c r="A1183">
        <f t="shared" si="34"/>
        <v>1580.6799999999912</v>
      </c>
      <c r="B1183">
        <v>30209</v>
      </c>
      <c r="L1183" s="9">
        <f t="shared" si="33"/>
        <v>27</v>
      </c>
    </row>
    <row r="1184" spans="1:12" ht="12.75">
      <c r="A1184">
        <f t="shared" si="34"/>
        <v>1580.6899999999912</v>
      </c>
      <c r="B1184">
        <v>30236</v>
      </c>
      <c r="L1184" s="9">
        <f t="shared" si="33"/>
        <v>27</v>
      </c>
    </row>
    <row r="1185" spans="1:12" ht="12.75">
      <c r="A1185">
        <f t="shared" si="34"/>
        <v>1580.6999999999912</v>
      </c>
      <c r="B1185">
        <v>30263</v>
      </c>
      <c r="C1185">
        <v>30290.1</v>
      </c>
      <c r="D1185">
        <v>30317.2</v>
      </c>
      <c r="E1185">
        <v>30344.3</v>
      </c>
      <c r="F1185">
        <v>30371.4</v>
      </c>
      <c r="G1185">
        <v>30398.5</v>
      </c>
      <c r="H1185">
        <v>30425.6</v>
      </c>
      <c r="I1185">
        <v>30452.7</v>
      </c>
      <c r="J1185">
        <v>30479.8</v>
      </c>
      <c r="K1185">
        <v>30506.9</v>
      </c>
      <c r="L1185" s="9">
        <f t="shared" si="33"/>
        <v>27</v>
      </c>
    </row>
    <row r="1186" spans="1:12" ht="12.75">
      <c r="A1186">
        <f t="shared" si="34"/>
        <v>1580.7099999999912</v>
      </c>
      <c r="B1186">
        <v>30290.1</v>
      </c>
      <c r="L1186" s="9">
        <f t="shared" si="33"/>
        <v>27.099999999998545</v>
      </c>
    </row>
    <row r="1187" spans="1:12" ht="12.75">
      <c r="A1187">
        <f t="shared" si="34"/>
        <v>1580.7199999999912</v>
      </c>
      <c r="B1187">
        <v>30317.2</v>
      </c>
      <c r="L1187" s="9">
        <f t="shared" si="33"/>
        <v>27.100000000002183</v>
      </c>
    </row>
    <row r="1188" spans="1:12" ht="12.75">
      <c r="A1188">
        <f t="shared" si="34"/>
        <v>1580.7299999999912</v>
      </c>
      <c r="B1188">
        <v>30344.3</v>
      </c>
      <c r="L1188" s="9">
        <f t="shared" si="33"/>
        <v>27.099999999998545</v>
      </c>
    </row>
    <row r="1189" spans="1:12" ht="12.75">
      <c r="A1189">
        <f t="shared" si="34"/>
        <v>1580.7399999999911</v>
      </c>
      <c r="B1189">
        <v>30371.4</v>
      </c>
      <c r="L1189" s="9">
        <f t="shared" si="33"/>
        <v>27.100000000002183</v>
      </c>
    </row>
    <row r="1190" spans="1:12" ht="12.75">
      <c r="A1190">
        <f t="shared" si="34"/>
        <v>1580.7499999999911</v>
      </c>
      <c r="B1190">
        <v>30398.5</v>
      </c>
      <c r="L1190" s="9">
        <f t="shared" si="33"/>
        <v>27.099999999998545</v>
      </c>
    </row>
    <row r="1191" spans="1:12" ht="12.75">
      <c r="A1191">
        <f t="shared" si="34"/>
        <v>1580.7599999999911</v>
      </c>
      <c r="B1191">
        <v>30425.6</v>
      </c>
      <c r="L1191" s="9">
        <f t="shared" si="33"/>
        <v>27.099999999998545</v>
      </c>
    </row>
    <row r="1192" spans="1:12" ht="12.75">
      <c r="A1192">
        <f t="shared" si="34"/>
        <v>1580.7699999999911</v>
      </c>
      <c r="B1192">
        <v>30452.7</v>
      </c>
      <c r="L1192" s="9">
        <f t="shared" si="33"/>
        <v>27.100000000002183</v>
      </c>
    </row>
    <row r="1193" spans="1:12" ht="12.75">
      <c r="A1193">
        <f t="shared" si="34"/>
        <v>1580.779999999991</v>
      </c>
      <c r="B1193">
        <v>30479.8</v>
      </c>
      <c r="L1193" s="9">
        <f t="shared" si="33"/>
        <v>27.099999999998545</v>
      </c>
    </row>
    <row r="1194" spans="1:12" ht="12.75">
      <c r="A1194">
        <f t="shared" si="34"/>
        <v>1580.789999999991</v>
      </c>
      <c r="B1194">
        <v>30506.9</v>
      </c>
      <c r="L1194" s="9">
        <f t="shared" si="33"/>
        <v>27.100000000002183</v>
      </c>
    </row>
    <row r="1195" spans="1:12" ht="12.75">
      <c r="A1195">
        <f t="shared" si="34"/>
        <v>1580.799999999991</v>
      </c>
      <c r="B1195">
        <v>30534</v>
      </c>
      <c r="C1195">
        <v>30561.2</v>
      </c>
      <c r="D1195">
        <v>30588.4</v>
      </c>
      <c r="E1195">
        <v>30615.6</v>
      </c>
      <c r="F1195">
        <v>30642.8</v>
      </c>
      <c r="G1195">
        <v>30670</v>
      </c>
      <c r="H1195">
        <v>30697.2</v>
      </c>
      <c r="I1195">
        <v>30724.4</v>
      </c>
      <c r="J1195">
        <v>30751.6</v>
      </c>
      <c r="K1195">
        <v>30778.8</v>
      </c>
      <c r="L1195" s="9">
        <f t="shared" si="33"/>
        <v>27.099999999998545</v>
      </c>
    </row>
    <row r="1196" spans="1:12" ht="12.75">
      <c r="A1196">
        <f t="shared" si="34"/>
        <v>1580.809999999991</v>
      </c>
      <c r="B1196">
        <v>30561.2</v>
      </c>
      <c r="L1196" s="9">
        <f t="shared" si="33"/>
        <v>27.200000000000728</v>
      </c>
    </row>
    <row r="1197" spans="1:12" ht="12.75">
      <c r="A1197">
        <f t="shared" si="34"/>
        <v>1580.819999999991</v>
      </c>
      <c r="B1197">
        <v>30588.4</v>
      </c>
      <c r="L1197" s="9">
        <f t="shared" si="33"/>
        <v>27.200000000000728</v>
      </c>
    </row>
    <row r="1198" spans="1:12" ht="12.75">
      <c r="A1198">
        <f t="shared" si="34"/>
        <v>1580.829999999991</v>
      </c>
      <c r="B1198">
        <v>30615.6</v>
      </c>
      <c r="L1198" s="9">
        <f t="shared" si="33"/>
        <v>27.19999999999709</v>
      </c>
    </row>
    <row r="1199" spans="1:12" ht="12.75">
      <c r="A1199">
        <f t="shared" si="34"/>
        <v>1580.839999999991</v>
      </c>
      <c r="B1199">
        <v>30642.8</v>
      </c>
      <c r="L1199" s="9">
        <f t="shared" si="33"/>
        <v>27.200000000000728</v>
      </c>
    </row>
    <row r="1200" spans="1:12" ht="12.75">
      <c r="A1200">
        <f t="shared" si="34"/>
        <v>1580.849999999991</v>
      </c>
      <c r="B1200">
        <v>30670</v>
      </c>
      <c r="L1200" s="9">
        <f t="shared" si="33"/>
        <v>27.200000000000728</v>
      </c>
    </row>
    <row r="1201" spans="1:12" ht="12.75">
      <c r="A1201">
        <f t="shared" si="34"/>
        <v>1580.859999999991</v>
      </c>
      <c r="B1201">
        <v>30697.2</v>
      </c>
      <c r="L1201" s="9">
        <f t="shared" si="33"/>
        <v>27.200000000000728</v>
      </c>
    </row>
    <row r="1202" spans="1:12" ht="12.75">
      <c r="A1202">
        <f t="shared" si="34"/>
        <v>1580.869999999991</v>
      </c>
      <c r="B1202">
        <v>30724.4</v>
      </c>
      <c r="L1202" s="9">
        <f t="shared" si="33"/>
        <v>27.200000000000728</v>
      </c>
    </row>
    <row r="1203" spans="1:12" ht="12.75">
      <c r="A1203">
        <f t="shared" si="34"/>
        <v>1580.879999999991</v>
      </c>
      <c r="B1203">
        <v>30751.6</v>
      </c>
      <c r="L1203" s="9">
        <f t="shared" si="33"/>
        <v>27.19999999999709</v>
      </c>
    </row>
    <row r="1204" spans="1:12" ht="12.75">
      <c r="A1204">
        <f t="shared" si="34"/>
        <v>1580.889999999991</v>
      </c>
      <c r="B1204">
        <v>30778.8</v>
      </c>
      <c r="L1204" s="9">
        <f t="shared" si="33"/>
        <v>27.200000000000728</v>
      </c>
    </row>
    <row r="1205" spans="1:12" ht="12.75">
      <c r="A1205">
        <f t="shared" si="34"/>
        <v>1580.899999999991</v>
      </c>
      <c r="B1205">
        <v>30806</v>
      </c>
      <c r="C1205">
        <v>30833.4</v>
      </c>
      <c r="D1205">
        <v>30860.8</v>
      </c>
      <c r="E1205">
        <v>30888.2</v>
      </c>
      <c r="F1205">
        <v>30915.6</v>
      </c>
      <c r="G1205">
        <v>30943</v>
      </c>
      <c r="H1205">
        <v>30970.4</v>
      </c>
      <c r="I1205">
        <v>30997.8</v>
      </c>
      <c r="J1205">
        <v>31025.2</v>
      </c>
      <c r="K1205">
        <v>31052.6</v>
      </c>
      <c r="L1205" s="9">
        <f t="shared" si="33"/>
        <v>27.200000000000728</v>
      </c>
    </row>
    <row r="1206" spans="1:12" ht="12.75">
      <c r="A1206">
        <f t="shared" si="34"/>
        <v>1580.909999999991</v>
      </c>
      <c r="B1206">
        <v>30833.4</v>
      </c>
      <c r="L1206" s="9">
        <f t="shared" si="33"/>
        <v>27.400000000001455</v>
      </c>
    </row>
    <row r="1207" spans="1:12" ht="12.75">
      <c r="A1207">
        <f t="shared" si="34"/>
        <v>1580.919999999991</v>
      </c>
      <c r="B1207">
        <v>30860.8</v>
      </c>
      <c r="L1207" s="9">
        <f t="shared" si="33"/>
        <v>27.399999999997817</v>
      </c>
    </row>
    <row r="1208" spans="1:12" ht="12.75">
      <c r="A1208">
        <f t="shared" si="34"/>
        <v>1580.929999999991</v>
      </c>
      <c r="B1208">
        <v>30888.2</v>
      </c>
      <c r="L1208" s="9">
        <f t="shared" si="33"/>
        <v>27.400000000001455</v>
      </c>
    </row>
    <row r="1209" spans="1:12" ht="12.75">
      <c r="A1209">
        <f t="shared" si="34"/>
        <v>1580.939999999991</v>
      </c>
      <c r="B1209">
        <v>30915.6</v>
      </c>
      <c r="L1209" s="9">
        <f t="shared" si="33"/>
        <v>27.399999999997817</v>
      </c>
    </row>
    <row r="1210" spans="1:12" ht="12.75">
      <c r="A1210">
        <f t="shared" si="34"/>
        <v>1580.949999999991</v>
      </c>
      <c r="B1210">
        <v>30943</v>
      </c>
      <c r="L1210" s="9">
        <f t="shared" si="33"/>
        <v>27.400000000001455</v>
      </c>
    </row>
    <row r="1211" spans="1:12" ht="12.75">
      <c r="A1211">
        <f t="shared" si="34"/>
        <v>1580.959999999991</v>
      </c>
      <c r="B1211">
        <v>30970.4</v>
      </c>
      <c r="L1211" s="9">
        <f t="shared" si="33"/>
        <v>27.400000000001455</v>
      </c>
    </row>
    <row r="1212" spans="1:12" ht="12.75">
      <c r="A1212">
        <f t="shared" si="34"/>
        <v>1580.969999999991</v>
      </c>
      <c r="B1212">
        <v>30997.8</v>
      </c>
      <c r="L1212" s="9">
        <f t="shared" si="33"/>
        <v>27.399999999997817</v>
      </c>
    </row>
    <row r="1213" spans="1:12" ht="12.75">
      <c r="A1213">
        <f t="shared" si="34"/>
        <v>1580.979999999991</v>
      </c>
      <c r="B1213">
        <v>31025.2</v>
      </c>
      <c r="L1213" s="9">
        <f t="shared" si="33"/>
        <v>27.400000000001455</v>
      </c>
    </row>
    <row r="1214" spans="1:12" ht="12.75">
      <c r="A1214">
        <f t="shared" si="34"/>
        <v>1580.989999999991</v>
      </c>
      <c r="B1214">
        <v>31052.6</v>
      </c>
      <c r="L1214" s="9">
        <f t="shared" si="33"/>
        <v>27.399999999997817</v>
      </c>
    </row>
    <row r="1215" spans="1:12" ht="12.75">
      <c r="A1215">
        <f t="shared" si="34"/>
        <v>1580.999999999991</v>
      </c>
      <c r="B1215">
        <v>31080</v>
      </c>
      <c r="C1215">
        <v>31107.5</v>
      </c>
      <c r="D1215">
        <v>31135</v>
      </c>
      <c r="E1215">
        <v>31162.5</v>
      </c>
      <c r="F1215">
        <v>31190</v>
      </c>
      <c r="G1215">
        <v>31217.5</v>
      </c>
      <c r="H1215">
        <v>31245</v>
      </c>
      <c r="I1215">
        <v>31272.5</v>
      </c>
      <c r="J1215">
        <v>31300</v>
      </c>
      <c r="K1215">
        <v>31327.5</v>
      </c>
      <c r="L1215" s="9">
        <f t="shared" si="33"/>
        <v>27.400000000001455</v>
      </c>
    </row>
    <row r="1216" spans="1:12" ht="12.75">
      <c r="A1216">
        <f t="shared" si="34"/>
        <v>1581.009999999991</v>
      </c>
      <c r="B1216">
        <v>31107.5</v>
      </c>
      <c r="L1216" s="9">
        <f t="shared" si="33"/>
        <v>27.5</v>
      </c>
    </row>
    <row r="1217" spans="1:12" ht="12.75">
      <c r="A1217">
        <f t="shared" si="34"/>
        <v>1581.019999999991</v>
      </c>
      <c r="B1217">
        <v>31135</v>
      </c>
      <c r="L1217" s="9">
        <f t="shared" si="33"/>
        <v>27.5</v>
      </c>
    </row>
    <row r="1218" spans="1:12" ht="12.75">
      <c r="A1218">
        <f t="shared" si="34"/>
        <v>1581.0299999999909</v>
      </c>
      <c r="B1218">
        <v>31162.5</v>
      </c>
      <c r="L1218" s="9">
        <f t="shared" si="33"/>
        <v>27.5</v>
      </c>
    </row>
    <row r="1219" spans="1:12" ht="12.75">
      <c r="A1219">
        <f t="shared" si="34"/>
        <v>1581.0399999999909</v>
      </c>
      <c r="B1219">
        <v>31190</v>
      </c>
      <c r="L1219" s="9">
        <f t="shared" si="33"/>
        <v>27.5</v>
      </c>
    </row>
    <row r="1220" spans="1:12" ht="12.75">
      <c r="A1220">
        <f t="shared" si="34"/>
        <v>1581.0499999999909</v>
      </c>
      <c r="B1220">
        <v>31217.5</v>
      </c>
      <c r="L1220" s="9">
        <f t="shared" si="33"/>
        <v>27.5</v>
      </c>
    </row>
    <row r="1221" spans="1:12" ht="12.75">
      <c r="A1221">
        <f t="shared" si="34"/>
        <v>1581.0599999999909</v>
      </c>
      <c r="B1221">
        <v>31245</v>
      </c>
      <c r="L1221" s="9">
        <f t="shared" si="33"/>
        <v>27.5</v>
      </c>
    </row>
    <row r="1222" spans="1:12" ht="12.75">
      <c r="A1222">
        <f t="shared" si="34"/>
        <v>1581.0699999999908</v>
      </c>
      <c r="B1222">
        <v>31272.5</v>
      </c>
      <c r="L1222" s="9">
        <f t="shared" si="33"/>
        <v>27.5</v>
      </c>
    </row>
    <row r="1223" spans="1:12" ht="12.75">
      <c r="A1223">
        <f t="shared" si="34"/>
        <v>1581.0799999999908</v>
      </c>
      <c r="B1223">
        <v>31300</v>
      </c>
      <c r="L1223" s="9">
        <f t="shared" si="33"/>
        <v>27.5</v>
      </c>
    </row>
    <row r="1224" spans="1:12" ht="12.75">
      <c r="A1224">
        <f t="shared" si="34"/>
        <v>1581.0899999999908</v>
      </c>
      <c r="B1224">
        <v>31327.5</v>
      </c>
      <c r="L1224" s="9">
        <f aca="true" t="shared" si="35" ref="L1224:L1287">B1224-B1223</f>
        <v>27.5</v>
      </c>
    </row>
    <row r="1225" spans="1:12" ht="12.75">
      <c r="A1225">
        <f t="shared" si="34"/>
        <v>1581.0999999999908</v>
      </c>
      <c r="B1225">
        <v>31355</v>
      </c>
      <c r="C1225">
        <v>31382.7</v>
      </c>
      <c r="D1225">
        <v>31410.4</v>
      </c>
      <c r="E1225">
        <v>31438.1</v>
      </c>
      <c r="F1225">
        <v>31465.8</v>
      </c>
      <c r="G1225">
        <v>31493.5</v>
      </c>
      <c r="H1225">
        <v>31521.2</v>
      </c>
      <c r="I1225">
        <v>31548.9</v>
      </c>
      <c r="J1225">
        <v>31576.6</v>
      </c>
      <c r="K1225">
        <v>31604.3</v>
      </c>
      <c r="L1225" s="9">
        <f t="shared" si="35"/>
        <v>27.5</v>
      </c>
    </row>
    <row r="1226" spans="1:12" ht="12.75">
      <c r="A1226">
        <f t="shared" si="34"/>
        <v>1581.1099999999908</v>
      </c>
      <c r="B1226">
        <v>31382.7</v>
      </c>
      <c r="L1226" s="9">
        <f t="shared" si="35"/>
        <v>27.700000000000728</v>
      </c>
    </row>
    <row r="1227" spans="1:12" ht="12.75">
      <c r="A1227">
        <f t="shared" si="34"/>
        <v>1581.1199999999908</v>
      </c>
      <c r="B1227">
        <v>31410.4</v>
      </c>
      <c r="L1227" s="9">
        <f t="shared" si="35"/>
        <v>27.700000000000728</v>
      </c>
    </row>
    <row r="1228" spans="1:12" ht="12.75">
      <c r="A1228">
        <f t="shared" si="34"/>
        <v>1581.1299999999908</v>
      </c>
      <c r="B1228">
        <v>31438.1</v>
      </c>
      <c r="L1228" s="9">
        <f t="shared" si="35"/>
        <v>27.69999999999709</v>
      </c>
    </row>
    <row r="1229" spans="1:12" ht="12.75">
      <c r="A1229">
        <f t="shared" si="34"/>
        <v>1581.1399999999908</v>
      </c>
      <c r="B1229">
        <v>31465.8</v>
      </c>
      <c r="L1229" s="9">
        <f t="shared" si="35"/>
        <v>27.700000000000728</v>
      </c>
    </row>
    <row r="1230" spans="1:12" ht="12.75">
      <c r="A1230">
        <f t="shared" si="34"/>
        <v>1581.1499999999908</v>
      </c>
      <c r="B1230">
        <v>31493.5</v>
      </c>
      <c r="L1230" s="9">
        <f t="shared" si="35"/>
        <v>27.700000000000728</v>
      </c>
    </row>
    <row r="1231" spans="1:12" ht="12.75">
      <c r="A1231">
        <f t="shared" si="34"/>
        <v>1581.1599999999908</v>
      </c>
      <c r="B1231">
        <v>31521.2</v>
      </c>
      <c r="L1231" s="9">
        <f t="shared" si="35"/>
        <v>27.700000000000728</v>
      </c>
    </row>
    <row r="1232" spans="1:12" ht="12.75">
      <c r="A1232">
        <f t="shared" si="34"/>
        <v>1581.1699999999908</v>
      </c>
      <c r="B1232">
        <v>31548.9</v>
      </c>
      <c r="L1232" s="9">
        <f t="shared" si="35"/>
        <v>27.700000000000728</v>
      </c>
    </row>
    <row r="1233" spans="1:12" ht="12.75">
      <c r="A1233">
        <f t="shared" si="34"/>
        <v>1581.1799999999907</v>
      </c>
      <c r="B1233">
        <v>31576.6</v>
      </c>
      <c r="L1233" s="9">
        <f t="shared" si="35"/>
        <v>27.69999999999709</v>
      </c>
    </row>
    <row r="1234" spans="1:12" ht="12.75">
      <c r="A1234">
        <f t="shared" si="34"/>
        <v>1581.1899999999907</v>
      </c>
      <c r="B1234">
        <v>31604.3</v>
      </c>
      <c r="L1234" s="9">
        <f t="shared" si="35"/>
        <v>27.700000000000728</v>
      </c>
    </row>
    <row r="1235" spans="1:12" ht="12.75">
      <c r="A1235">
        <f t="shared" si="34"/>
        <v>1581.1999999999907</v>
      </c>
      <c r="B1235">
        <v>31632</v>
      </c>
      <c r="C1235">
        <v>31659.8</v>
      </c>
      <c r="D1235">
        <v>31687.6</v>
      </c>
      <c r="E1235">
        <v>31715.4</v>
      </c>
      <c r="F1235">
        <v>31743.2</v>
      </c>
      <c r="G1235">
        <v>31771</v>
      </c>
      <c r="H1235">
        <v>31798.8</v>
      </c>
      <c r="I1235">
        <v>31826.6</v>
      </c>
      <c r="J1235">
        <v>31854.4</v>
      </c>
      <c r="K1235">
        <v>31882.2</v>
      </c>
      <c r="L1235" s="9">
        <f t="shared" si="35"/>
        <v>27.700000000000728</v>
      </c>
    </row>
    <row r="1236" spans="1:12" ht="12.75">
      <c r="A1236">
        <f t="shared" si="34"/>
        <v>1581.2099999999907</v>
      </c>
      <c r="B1236">
        <v>31659.8</v>
      </c>
      <c r="L1236" s="9">
        <f t="shared" si="35"/>
        <v>27.799999999999272</v>
      </c>
    </row>
    <row r="1237" spans="1:12" ht="12.75">
      <c r="A1237">
        <f t="shared" si="34"/>
        <v>1581.2199999999907</v>
      </c>
      <c r="B1237">
        <v>31687.6</v>
      </c>
      <c r="L1237" s="9">
        <f t="shared" si="35"/>
        <v>27.799999999999272</v>
      </c>
    </row>
    <row r="1238" spans="1:12" ht="12.75">
      <c r="A1238">
        <f t="shared" si="34"/>
        <v>1581.2299999999907</v>
      </c>
      <c r="B1238">
        <v>31715.4</v>
      </c>
      <c r="L1238" s="9">
        <f t="shared" si="35"/>
        <v>27.80000000000291</v>
      </c>
    </row>
    <row r="1239" spans="1:12" ht="12.75">
      <c r="A1239">
        <f t="shared" si="34"/>
        <v>1581.2399999999907</v>
      </c>
      <c r="B1239">
        <v>31743.2</v>
      </c>
      <c r="L1239" s="9">
        <f t="shared" si="35"/>
        <v>27.799999999999272</v>
      </c>
    </row>
    <row r="1240" spans="1:12" ht="12.75">
      <c r="A1240">
        <f t="shared" si="34"/>
        <v>1581.2499999999907</v>
      </c>
      <c r="B1240">
        <v>31771</v>
      </c>
      <c r="L1240" s="9">
        <f t="shared" si="35"/>
        <v>27.799999999999272</v>
      </c>
    </row>
    <row r="1241" spans="1:12" ht="12.75">
      <c r="A1241">
        <f aca="true" t="shared" si="36" ref="A1241:A1304">A1240+0.01</f>
        <v>1581.2599999999907</v>
      </c>
      <c r="B1241">
        <v>31798.8</v>
      </c>
      <c r="L1241" s="9">
        <f t="shared" si="35"/>
        <v>27.799999999999272</v>
      </c>
    </row>
    <row r="1242" spans="1:12" ht="12.75">
      <c r="A1242">
        <f t="shared" si="36"/>
        <v>1581.2699999999907</v>
      </c>
      <c r="B1242">
        <v>31826.6</v>
      </c>
      <c r="L1242" s="9">
        <f t="shared" si="35"/>
        <v>27.799999999999272</v>
      </c>
    </row>
    <row r="1243" spans="1:12" ht="12.75">
      <c r="A1243">
        <f t="shared" si="36"/>
        <v>1581.2799999999907</v>
      </c>
      <c r="B1243">
        <v>31854.4</v>
      </c>
      <c r="L1243" s="9">
        <f t="shared" si="35"/>
        <v>27.80000000000291</v>
      </c>
    </row>
    <row r="1244" spans="1:12" ht="12.75">
      <c r="A1244">
        <f t="shared" si="36"/>
        <v>1581.2899999999906</v>
      </c>
      <c r="B1244">
        <v>31882.2</v>
      </c>
      <c r="L1244" s="9">
        <f t="shared" si="35"/>
        <v>27.799999999999272</v>
      </c>
    </row>
    <row r="1245" spans="1:12" ht="12.75">
      <c r="A1245">
        <f t="shared" si="36"/>
        <v>1581.2999999999906</v>
      </c>
      <c r="B1245">
        <v>31910</v>
      </c>
      <c r="C1245">
        <v>31938</v>
      </c>
      <c r="D1245">
        <v>31966</v>
      </c>
      <c r="E1245">
        <v>31994</v>
      </c>
      <c r="F1245">
        <v>32022</v>
      </c>
      <c r="G1245">
        <v>32050</v>
      </c>
      <c r="H1245">
        <v>32078</v>
      </c>
      <c r="I1245">
        <v>32106</v>
      </c>
      <c r="J1245">
        <v>32134</v>
      </c>
      <c r="K1245">
        <v>32162</v>
      </c>
      <c r="L1245" s="9">
        <f t="shared" si="35"/>
        <v>27.799999999999272</v>
      </c>
    </row>
    <row r="1246" spans="1:12" ht="12.75">
      <c r="A1246">
        <f t="shared" si="36"/>
        <v>1581.3099999999906</v>
      </c>
      <c r="B1246">
        <v>31938</v>
      </c>
      <c r="L1246" s="9">
        <f t="shared" si="35"/>
        <v>28</v>
      </c>
    </row>
    <row r="1247" spans="1:12" ht="12.75">
      <c r="A1247">
        <f t="shared" si="36"/>
        <v>1581.3199999999906</v>
      </c>
      <c r="B1247">
        <v>31966</v>
      </c>
      <c r="L1247" s="9">
        <f t="shared" si="35"/>
        <v>28</v>
      </c>
    </row>
    <row r="1248" spans="1:12" ht="12.75">
      <c r="A1248">
        <f t="shared" si="36"/>
        <v>1581.3299999999906</v>
      </c>
      <c r="B1248">
        <v>31994</v>
      </c>
      <c r="L1248" s="9">
        <f t="shared" si="35"/>
        <v>28</v>
      </c>
    </row>
    <row r="1249" spans="1:12" ht="12.75">
      <c r="A1249">
        <f t="shared" si="36"/>
        <v>1581.3399999999906</v>
      </c>
      <c r="B1249">
        <v>32022</v>
      </c>
      <c r="L1249" s="9">
        <f t="shared" si="35"/>
        <v>28</v>
      </c>
    </row>
    <row r="1250" spans="1:12" ht="12.75">
      <c r="A1250">
        <f t="shared" si="36"/>
        <v>1581.3499999999906</v>
      </c>
      <c r="B1250">
        <v>32050</v>
      </c>
      <c r="L1250" s="9">
        <f t="shared" si="35"/>
        <v>28</v>
      </c>
    </row>
    <row r="1251" spans="1:12" ht="12.75">
      <c r="A1251">
        <f t="shared" si="36"/>
        <v>1581.3599999999906</v>
      </c>
      <c r="B1251">
        <v>32078</v>
      </c>
      <c r="L1251" s="9">
        <f t="shared" si="35"/>
        <v>28</v>
      </c>
    </row>
    <row r="1252" spans="1:12" ht="12.75">
      <c r="A1252">
        <f t="shared" si="36"/>
        <v>1581.3699999999906</v>
      </c>
      <c r="B1252">
        <v>32106</v>
      </c>
      <c r="L1252" s="9">
        <f t="shared" si="35"/>
        <v>28</v>
      </c>
    </row>
    <row r="1253" spans="1:12" ht="12.75">
      <c r="A1253">
        <f t="shared" si="36"/>
        <v>1581.3799999999906</v>
      </c>
      <c r="B1253">
        <v>32134</v>
      </c>
      <c r="L1253" s="9">
        <f t="shared" si="35"/>
        <v>28</v>
      </c>
    </row>
    <row r="1254" spans="1:12" ht="12.75">
      <c r="A1254">
        <f t="shared" si="36"/>
        <v>1581.3899999999906</v>
      </c>
      <c r="B1254">
        <v>32162</v>
      </c>
      <c r="L1254" s="9">
        <f t="shared" si="35"/>
        <v>28</v>
      </c>
    </row>
    <row r="1255" spans="1:12" ht="12.75">
      <c r="A1255">
        <f t="shared" si="36"/>
        <v>1581.3999999999905</v>
      </c>
      <c r="B1255">
        <v>32190</v>
      </c>
      <c r="C1255">
        <v>32218.1</v>
      </c>
      <c r="D1255">
        <v>32246.2</v>
      </c>
      <c r="E1255">
        <v>32274.3</v>
      </c>
      <c r="F1255">
        <v>32302.4</v>
      </c>
      <c r="G1255">
        <v>32330.5</v>
      </c>
      <c r="H1255">
        <v>32358.6</v>
      </c>
      <c r="I1255">
        <v>32386.7</v>
      </c>
      <c r="J1255">
        <v>32414.8</v>
      </c>
      <c r="K1255">
        <v>32442.9</v>
      </c>
      <c r="L1255" s="9">
        <f t="shared" si="35"/>
        <v>28</v>
      </c>
    </row>
    <row r="1256" spans="1:12" ht="12.75">
      <c r="A1256">
        <f t="shared" si="36"/>
        <v>1581.4099999999905</v>
      </c>
      <c r="B1256">
        <v>32218.1</v>
      </c>
      <c r="L1256" s="9">
        <f t="shared" si="35"/>
        <v>28.099999999998545</v>
      </c>
    </row>
    <row r="1257" spans="1:12" ht="12.75">
      <c r="A1257">
        <f t="shared" si="36"/>
        <v>1581.4199999999905</v>
      </c>
      <c r="B1257">
        <v>32246.2</v>
      </c>
      <c r="L1257" s="9">
        <f t="shared" si="35"/>
        <v>28.100000000002183</v>
      </c>
    </row>
    <row r="1258" spans="1:12" ht="12.75">
      <c r="A1258">
        <f t="shared" si="36"/>
        <v>1581.4299999999905</v>
      </c>
      <c r="B1258">
        <v>32274.3</v>
      </c>
      <c r="L1258" s="9">
        <f t="shared" si="35"/>
        <v>28.099999999998545</v>
      </c>
    </row>
    <row r="1259" spans="1:12" ht="12.75">
      <c r="A1259">
        <f t="shared" si="36"/>
        <v>1581.4399999999905</v>
      </c>
      <c r="B1259">
        <v>32302.4</v>
      </c>
      <c r="L1259" s="9">
        <f t="shared" si="35"/>
        <v>28.100000000002183</v>
      </c>
    </row>
    <row r="1260" spans="1:12" ht="12.75">
      <c r="A1260">
        <f t="shared" si="36"/>
        <v>1581.4499999999905</v>
      </c>
      <c r="B1260">
        <v>32330.5</v>
      </c>
      <c r="L1260" s="9">
        <f t="shared" si="35"/>
        <v>28.099999999998545</v>
      </c>
    </row>
    <row r="1261" spans="1:12" ht="12.75">
      <c r="A1261">
        <f t="shared" si="36"/>
        <v>1581.4599999999905</v>
      </c>
      <c r="B1261">
        <v>32358.6</v>
      </c>
      <c r="L1261" s="9">
        <f t="shared" si="35"/>
        <v>28.099999999998545</v>
      </c>
    </row>
    <row r="1262" spans="1:12" ht="12.75">
      <c r="A1262">
        <f t="shared" si="36"/>
        <v>1581.4699999999905</v>
      </c>
      <c r="B1262">
        <v>32386.7</v>
      </c>
      <c r="L1262" s="9">
        <f t="shared" si="35"/>
        <v>28.100000000002183</v>
      </c>
    </row>
    <row r="1263" spans="1:12" ht="12.75">
      <c r="A1263">
        <f t="shared" si="36"/>
        <v>1581.4799999999905</v>
      </c>
      <c r="B1263">
        <v>32414.8</v>
      </c>
      <c r="L1263" s="9">
        <f t="shared" si="35"/>
        <v>28.099999999998545</v>
      </c>
    </row>
    <row r="1264" spans="1:12" ht="12.75">
      <c r="A1264">
        <f t="shared" si="36"/>
        <v>1581.4899999999905</v>
      </c>
      <c r="B1264">
        <v>32442.9</v>
      </c>
      <c r="L1264" s="9">
        <f t="shared" si="35"/>
        <v>28.100000000002183</v>
      </c>
    </row>
    <row r="1265" spans="1:12" ht="12.75">
      <c r="A1265">
        <f t="shared" si="36"/>
        <v>1581.4999999999905</v>
      </c>
      <c r="B1265">
        <v>32471</v>
      </c>
      <c r="C1265">
        <v>32499.3</v>
      </c>
      <c r="D1265">
        <v>32527.6</v>
      </c>
      <c r="E1265">
        <v>32555.9</v>
      </c>
      <c r="F1265">
        <v>32584.2</v>
      </c>
      <c r="G1265">
        <v>32612.5</v>
      </c>
      <c r="H1265">
        <v>32640.8</v>
      </c>
      <c r="I1265">
        <v>32669.1</v>
      </c>
      <c r="J1265">
        <v>32697.4</v>
      </c>
      <c r="K1265">
        <v>32725.7</v>
      </c>
      <c r="L1265" s="9">
        <f t="shared" si="35"/>
        <v>28.099999999998545</v>
      </c>
    </row>
    <row r="1266" spans="1:12" ht="12.75">
      <c r="A1266">
        <f t="shared" si="36"/>
        <v>1581.5099999999904</v>
      </c>
      <c r="B1266">
        <v>32499.3</v>
      </c>
      <c r="L1266" s="9">
        <f t="shared" si="35"/>
        <v>28.299999999999272</v>
      </c>
    </row>
    <row r="1267" spans="1:12" ht="12.75">
      <c r="A1267">
        <f t="shared" si="36"/>
        <v>1581.5199999999904</v>
      </c>
      <c r="B1267">
        <v>32527.6</v>
      </c>
      <c r="L1267" s="9">
        <f t="shared" si="35"/>
        <v>28.299999999999272</v>
      </c>
    </row>
    <row r="1268" spans="1:12" ht="12.75">
      <c r="A1268">
        <f t="shared" si="36"/>
        <v>1581.5299999999904</v>
      </c>
      <c r="B1268">
        <v>32555.9</v>
      </c>
      <c r="L1268" s="9">
        <f t="shared" si="35"/>
        <v>28.30000000000291</v>
      </c>
    </row>
    <row r="1269" spans="1:12" ht="12.75">
      <c r="A1269">
        <f t="shared" si="36"/>
        <v>1581.5399999999904</v>
      </c>
      <c r="B1269">
        <v>32584.2</v>
      </c>
      <c r="L1269" s="9">
        <f t="shared" si="35"/>
        <v>28.299999999999272</v>
      </c>
    </row>
    <row r="1270" spans="1:12" ht="12.75">
      <c r="A1270">
        <f t="shared" si="36"/>
        <v>1581.5499999999904</v>
      </c>
      <c r="B1270">
        <v>32612.5</v>
      </c>
      <c r="L1270" s="9">
        <f t="shared" si="35"/>
        <v>28.299999999999272</v>
      </c>
    </row>
    <row r="1271" spans="1:12" ht="12.75">
      <c r="A1271">
        <f t="shared" si="36"/>
        <v>1581.5599999999904</v>
      </c>
      <c r="B1271">
        <v>32640.8</v>
      </c>
      <c r="L1271" s="9">
        <f t="shared" si="35"/>
        <v>28.299999999999272</v>
      </c>
    </row>
    <row r="1272" spans="1:12" ht="12.75">
      <c r="A1272">
        <f t="shared" si="36"/>
        <v>1581.5699999999904</v>
      </c>
      <c r="B1272">
        <v>32669.1</v>
      </c>
      <c r="L1272" s="9">
        <f t="shared" si="35"/>
        <v>28.299999999999272</v>
      </c>
    </row>
    <row r="1273" spans="1:12" ht="12.75">
      <c r="A1273">
        <f t="shared" si="36"/>
        <v>1581.5799999999904</v>
      </c>
      <c r="B1273">
        <v>32697.4</v>
      </c>
      <c r="L1273" s="9">
        <f t="shared" si="35"/>
        <v>28.30000000000291</v>
      </c>
    </row>
    <row r="1274" spans="1:12" ht="12.75">
      <c r="A1274">
        <f t="shared" si="36"/>
        <v>1581.5899999999904</v>
      </c>
      <c r="B1274">
        <v>32725.7</v>
      </c>
      <c r="L1274" s="9">
        <f t="shared" si="35"/>
        <v>28.299999999999272</v>
      </c>
    </row>
    <row r="1275" spans="1:12" ht="12.75">
      <c r="A1275">
        <f t="shared" si="36"/>
        <v>1581.5999999999904</v>
      </c>
      <c r="B1275">
        <v>32754</v>
      </c>
      <c r="C1275">
        <v>32782.5</v>
      </c>
      <c r="D1275">
        <v>32811</v>
      </c>
      <c r="E1275">
        <v>32839.5</v>
      </c>
      <c r="F1275">
        <v>32868</v>
      </c>
      <c r="G1275">
        <v>32896.5</v>
      </c>
      <c r="H1275">
        <v>32925</v>
      </c>
      <c r="I1275">
        <v>32953.5</v>
      </c>
      <c r="J1275">
        <v>32982</v>
      </c>
      <c r="K1275">
        <v>33010.5</v>
      </c>
      <c r="L1275" s="9">
        <f t="shared" si="35"/>
        <v>28.299999999999272</v>
      </c>
    </row>
    <row r="1276" spans="1:12" ht="12.75">
      <c r="A1276">
        <f t="shared" si="36"/>
        <v>1581.6099999999904</v>
      </c>
      <c r="B1276">
        <v>32782.5</v>
      </c>
      <c r="L1276" s="9">
        <f t="shared" si="35"/>
        <v>28.5</v>
      </c>
    </row>
    <row r="1277" spans="1:12" ht="12.75">
      <c r="A1277">
        <f t="shared" si="36"/>
        <v>1581.6199999999903</v>
      </c>
      <c r="B1277">
        <v>32811</v>
      </c>
      <c r="L1277" s="9">
        <f t="shared" si="35"/>
        <v>28.5</v>
      </c>
    </row>
    <row r="1278" spans="1:12" ht="12.75">
      <c r="A1278">
        <f t="shared" si="36"/>
        <v>1581.6299999999903</v>
      </c>
      <c r="B1278">
        <v>32839.5</v>
      </c>
      <c r="L1278" s="9">
        <f t="shared" si="35"/>
        <v>28.5</v>
      </c>
    </row>
    <row r="1279" spans="1:12" ht="12.75">
      <c r="A1279">
        <f t="shared" si="36"/>
        <v>1581.6399999999903</v>
      </c>
      <c r="B1279">
        <v>32868</v>
      </c>
      <c r="L1279" s="9">
        <f t="shared" si="35"/>
        <v>28.5</v>
      </c>
    </row>
    <row r="1280" spans="1:12" ht="12.75">
      <c r="A1280">
        <f t="shared" si="36"/>
        <v>1581.6499999999903</v>
      </c>
      <c r="B1280">
        <v>32896.5</v>
      </c>
      <c r="L1280" s="9">
        <f t="shared" si="35"/>
        <v>28.5</v>
      </c>
    </row>
    <row r="1281" spans="1:12" ht="12.75">
      <c r="A1281">
        <f t="shared" si="36"/>
        <v>1581.6599999999903</v>
      </c>
      <c r="B1281">
        <v>32925</v>
      </c>
      <c r="L1281" s="9">
        <f t="shared" si="35"/>
        <v>28.5</v>
      </c>
    </row>
    <row r="1282" spans="1:12" ht="12.75">
      <c r="A1282">
        <f t="shared" si="36"/>
        <v>1581.6699999999903</v>
      </c>
      <c r="B1282">
        <v>32953.5</v>
      </c>
      <c r="L1282" s="9">
        <f t="shared" si="35"/>
        <v>28.5</v>
      </c>
    </row>
    <row r="1283" spans="1:12" ht="12.75">
      <c r="A1283">
        <f t="shared" si="36"/>
        <v>1581.6799999999903</v>
      </c>
      <c r="B1283">
        <v>32982</v>
      </c>
      <c r="L1283" s="9">
        <f t="shared" si="35"/>
        <v>28.5</v>
      </c>
    </row>
    <row r="1284" spans="1:12" ht="12.75">
      <c r="A1284">
        <f t="shared" si="36"/>
        <v>1581.6899999999903</v>
      </c>
      <c r="B1284">
        <v>33010.5</v>
      </c>
      <c r="L1284" s="9">
        <f t="shared" si="35"/>
        <v>28.5</v>
      </c>
    </row>
    <row r="1285" spans="1:12" ht="12.75">
      <c r="A1285">
        <f t="shared" si="36"/>
        <v>1581.6999999999903</v>
      </c>
      <c r="B1285">
        <v>33039</v>
      </c>
      <c r="C1285">
        <v>33067.5</v>
      </c>
      <c r="D1285">
        <v>33096</v>
      </c>
      <c r="E1285">
        <v>33124.5</v>
      </c>
      <c r="F1285">
        <v>33153</v>
      </c>
      <c r="G1285">
        <v>33181.5</v>
      </c>
      <c r="H1285">
        <v>33210</v>
      </c>
      <c r="I1285">
        <v>33238.5</v>
      </c>
      <c r="J1285">
        <v>33267</v>
      </c>
      <c r="K1285">
        <v>33295.5</v>
      </c>
      <c r="L1285" s="9">
        <f t="shared" si="35"/>
        <v>28.5</v>
      </c>
    </row>
    <row r="1286" spans="1:12" ht="12.75">
      <c r="A1286">
        <f t="shared" si="36"/>
        <v>1581.7099999999903</v>
      </c>
      <c r="B1286">
        <v>33067.5</v>
      </c>
      <c r="L1286" s="9">
        <f t="shared" si="35"/>
        <v>28.5</v>
      </c>
    </row>
    <row r="1287" spans="1:12" ht="12.75">
      <c r="A1287">
        <f t="shared" si="36"/>
        <v>1581.7199999999903</v>
      </c>
      <c r="B1287">
        <v>33096</v>
      </c>
      <c r="L1287" s="9">
        <f t="shared" si="35"/>
        <v>28.5</v>
      </c>
    </row>
    <row r="1288" spans="1:12" ht="12.75">
      <c r="A1288">
        <f t="shared" si="36"/>
        <v>1581.7299999999902</v>
      </c>
      <c r="B1288">
        <v>33124.5</v>
      </c>
      <c r="L1288" s="9">
        <f aca="true" t="shared" si="37" ref="L1288:L1351">B1288-B1287</f>
        <v>28.5</v>
      </c>
    </row>
    <row r="1289" spans="1:12" ht="12.75">
      <c r="A1289">
        <f t="shared" si="36"/>
        <v>1581.7399999999902</v>
      </c>
      <c r="B1289">
        <v>33153</v>
      </c>
      <c r="L1289" s="9">
        <f t="shared" si="37"/>
        <v>28.5</v>
      </c>
    </row>
    <row r="1290" spans="1:12" ht="12.75">
      <c r="A1290">
        <f t="shared" si="36"/>
        <v>1581.7499999999902</v>
      </c>
      <c r="B1290">
        <v>33181.5</v>
      </c>
      <c r="L1290" s="9">
        <f t="shared" si="37"/>
        <v>28.5</v>
      </c>
    </row>
    <row r="1291" spans="1:12" ht="12.75">
      <c r="A1291">
        <f t="shared" si="36"/>
        <v>1581.7599999999902</v>
      </c>
      <c r="B1291">
        <v>33210</v>
      </c>
      <c r="L1291" s="9">
        <f t="shared" si="37"/>
        <v>28.5</v>
      </c>
    </row>
    <row r="1292" spans="1:12" ht="12.75">
      <c r="A1292">
        <f t="shared" si="36"/>
        <v>1581.7699999999902</v>
      </c>
      <c r="B1292">
        <v>33238.5</v>
      </c>
      <c r="L1292" s="9">
        <f t="shared" si="37"/>
        <v>28.5</v>
      </c>
    </row>
    <row r="1293" spans="1:12" ht="12.75">
      <c r="A1293">
        <f t="shared" si="36"/>
        <v>1581.7799999999902</v>
      </c>
      <c r="B1293">
        <v>33267</v>
      </c>
      <c r="L1293" s="9">
        <f t="shared" si="37"/>
        <v>28.5</v>
      </c>
    </row>
    <row r="1294" spans="1:12" ht="12.75">
      <c r="A1294">
        <f t="shared" si="36"/>
        <v>1581.7899999999902</v>
      </c>
      <c r="B1294">
        <v>33295.5</v>
      </c>
      <c r="L1294" s="9">
        <f t="shared" si="37"/>
        <v>28.5</v>
      </c>
    </row>
    <row r="1295" spans="1:12" ht="12.75">
      <c r="A1295">
        <f t="shared" si="36"/>
        <v>1581.7999999999902</v>
      </c>
      <c r="B1295">
        <v>33324</v>
      </c>
      <c r="C1295">
        <v>33352.8</v>
      </c>
      <c r="D1295">
        <v>33381.6</v>
      </c>
      <c r="E1295">
        <v>33410.4</v>
      </c>
      <c r="F1295">
        <v>33439.2</v>
      </c>
      <c r="G1295">
        <v>33468</v>
      </c>
      <c r="H1295">
        <v>33496.8</v>
      </c>
      <c r="I1295">
        <v>33525.6</v>
      </c>
      <c r="J1295">
        <v>33554.4</v>
      </c>
      <c r="K1295">
        <v>33583.2</v>
      </c>
      <c r="L1295" s="9">
        <f t="shared" si="37"/>
        <v>28.5</v>
      </c>
    </row>
    <row r="1296" spans="1:12" ht="12.75">
      <c r="A1296">
        <f t="shared" si="36"/>
        <v>1581.8099999999902</v>
      </c>
      <c r="B1296">
        <v>33352.8</v>
      </c>
      <c r="L1296" s="9">
        <f t="shared" si="37"/>
        <v>28.80000000000291</v>
      </c>
    </row>
    <row r="1297" spans="1:12" ht="12.75">
      <c r="A1297">
        <f t="shared" si="36"/>
        <v>1581.8199999999902</v>
      </c>
      <c r="B1297">
        <v>33381.6</v>
      </c>
      <c r="L1297" s="9">
        <f t="shared" si="37"/>
        <v>28.799999999995634</v>
      </c>
    </row>
    <row r="1298" spans="1:12" ht="12.75">
      <c r="A1298">
        <f t="shared" si="36"/>
        <v>1581.8299999999902</v>
      </c>
      <c r="B1298">
        <v>33410.4</v>
      </c>
      <c r="L1298" s="9">
        <f t="shared" si="37"/>
        <v>28.80000000000291</v>
      </c>
    </row>
    <row r="1299" spans="1:12" ht="12.75">
      <c r="A1299">
        <f t="shared" si="36"/>
        <v>1581.8399999999901</v>
      </c>
      <c r="B1299">
        <v>33439.2</v>
      </c>
      <c r="L1299" s="9">
        <f t="shared" si="37"/>
        <v>28.799999999995634</v>
      </c>
    </row>
    <row r="1300" spans="1:12" ht="12.75">
      <c r="A1300">
        <f t="shared" si="36"/>
        <v>1581.8499999999901</v>
      </c>
      <c r="B1300">
        <v>33468</v>
      </c>
      <c r="L1300" s="9">
        <f t="shared" si="37"/>
        <v>28.80000000000291</v>
      </c>
    </row>
    <row r="1301" spans="1:12" ht="12.75">
      <c r="A1301">
        <f t="shared" si="36"/>
        <v>1581.8599999999901</v>
      </c>
      <c r="B1301">
        <v>33496.8</v>
      </c>
      <c r="L1301" s="9">
        <f t="shared" si="37"/>
        <v>28.80000000000291</v>
      </c>
    </row>
    <row r="1302" spans="1:12" ht="12.75">
      <c r="A1302">
        <f t="shared" si="36"/>
        <v>1581.8699999999901</v>
      </c>
      <c r="B1302">
        <v>33525.6</v>
      </c>
      <c r="L1302" s="9">
        <f t="shared" si="37"/>
        <v>28.799999999995634</v>
      </c>
    </row>
    <row r="1303" spans="1:12" ht="12.75">
      <c r="A1303">
        <f t="shared" si="36"/>
        <v>1581.87999999999</v>
      </c>
      <c r="B1303">
        <v>33554.4</v>
      </c>
      <c r="L1303" s="9">
        <f t="shared" si="37"/>
        <v>28.80000000000291</v>
      </c>
    </row>
    <row r="1304" spans="1:12" ht="12.75">
      <c r="A1304">
        <f t="shared" si="36"/>
        <v>1581.88999999999</v>
      </c>
      <c r="B1304">
        <v>33583.2</v>
      </c>
      <c r="L1304" s="9">
        <f t="shared" si="37"/>
        <v>28.799999999995634</v>
      </c>
    </row>
    <row r="1305" spans="1:12" ht="12.75">
      <c r="A1305">
        <f aca="true" t="shared" si="38" ref="A1305:A1368">A1304+0.01</f>
        <v>1581.89999999999</v>
      </c>
      <c r="B1305">
        <v>33612</v>
      </c>
      <c r="C1305">
        <v>33640.9</v>
      </c>
      <c r="D1305">
        <v>33669.8</v>
      </c>
      <c r="E1305">
        <v>33698.7</v>
      </c>
      <c r="F1305">
        <v>33727.6</v>
      </c>
      <c r="G1305">
        <v>33756.5</v>
      </c>
      <c r="H1305">
        <v>33785.4</v>
      </c>
      <c r="I1305">
        <v>33814.3</v>
      </c>
      <c r="J1305">
        <v>33843.2</v>
      </c>
      <c r="K1305">
        <v>33872.1</v>
      </c>
      <c r="L1305" s="9">
        <f t="shared" si="37"/>
        <v>28.80000000000291</v>
      </c>
    </row>
    <row r="1306" spans="1:12" ht="12.75">
      <c r="A1306">
        <f t="shared" si="38"/>
        <v>1581.90999999999</v>
      </c>
      <c r="B1306">
        <v>33640.9</v>
      </c>
      <c r="L1306" s="9">
        <f t="shared" si="37"/>
        <v>28.900000000001455</v>
      </c>
    </row>
    <row r="1307" spans="1:12" ht="12.75">
      <c r="A1307">
        <f t="shared" si="38"/>
        <v>1581.91999999999</v>
      </c>
      <c r="B1307">
        <v>33669.8</v>
      </c>
      <c r="L1307" s="9">
        <f t="shared" si="37"/>
        <v>28.900000000001455</v>
      </c>
    </row>
    <row r="1308" spans="1:12" ht="12.75">
      <c r="A1308">
        <f t="shared" si="38"/>
        <v>1581.92999999999</v>
      </c>
      <c r="B1308">
        <v>33698.7</v>
      </c>
      <c r="L1308" s="9">
        <f t="shared" si="37"/>
        <v>28.89999999999418</v>
      </c>
    </row>
    <row r="1309" spans="1:12" ht="12.75">
      <c r="A1309">
        <f t="shared" si="38"/>
        <v>1581.93999999999</v>
      </c>
      <c r="B1309">
        <v>33727.6</v>
      </c>
      <c r="L1309" s="9">
        <f t="shared" si="37"/>
        <v>28.900000000001455</v>
      </c>
    </row>
    <row r="1310" spans="1:12" ht="12.75">
      <c r="A1310">
        <f t="shared" si="38"/>
        <v>1581.94999999999</v>
      </c>
      <c r="B1310">
        <v>33756.5</v>
      </c>
      <c r="L1310" s="9">
        <f t="shared" si="37"/>
        <v>28.900000000001455</v>
      </c>
    </row>
    <row r="1311" spans="1:12" ht="12.75">
      <c r="A1311">
        <f t="shared" si="38"/>
        <v>1581.95999999999</v>
      </c>
      <c r="B1311">
        <v>33785.4</v>
      </c>
      <c r="L1311" s="9">
        <f t="shared" si="37"/>
        <v>28.900000000001455</v>
      </c>
    </row>
    <row r="1312" spans="1:12" ht="12.75">
      <c r="A1312">
        <f t="shared" si="38"/>
        <v>1581.96999999999</v>
      </c>
      <c r="B1312">
        <v>33814.3</v>
      </c>
      <c r="L1312" s="9">
        <f t="shared" si="37"/>
        <v>28.900000000001455</v>
      </c>
    </row>
    <row r="1313" spans="1:12" ht="12.75">
      <c r="A1313">
        <f t="shared" si="38"/>
        <v>1581.97999999999</v>
      </c>
      <c r="B1313">
        <v>33843.2</v>
      </c>
      <c r="L1313" s="9">
        <f t="shared" si="37"/>
        <v>28.89999999999418</v>
      </c>
    </row>
    <row r="1314" spans="1:12" ht="12.75">
      <c r="A1314">
        <f t="shared" si="38"/>
        <v>1581.98999999999</v>
      </c>
      <c r="B1314">
        <v>33872.1</v>
      </c>
      <c r="L1314" s="9">
        <f t="shared" si="37"/>
        <v>28.900000000001455</v>
      </c>
    </row>
    <row r="1315" spans="1:12" ht="12.75">
      <c r="A1315">
        <f t="shared" si="38"/>
        <v>1581.99999999999</v>
      </c>
      <c r="B1315">
        <v>33901</v>
      </c>
      <c r="C1315">
        <v>33930</v>
      </c>
      <c r="D1315">
        <v>33959</v>
      </c>
      <c r="E1315">
        <v>33988</v>
      </c>
      <c r="F1315">
        <v>34017</v>
      </c>
      <c r="G1315">
        <v>34046</v>
      </c>
      <c r="H1315">
        <v>34075</v>
      </c>
      <c r="I1315">
        <v>34104</v>
      </c>
      <c r="J1315">
        <v>34133</v>
      </c>
      <c r="K1315">
        <v>34162</v>
      </c>
      <c r="L1315" s="9">
        <f t="shared" si="37"/>
        <v>28.900000000001455</v>
      </c>
    </row>
    <row r="1316" spans="1:12" ht="12.75">
      <c r="A1316">
        <f t="shared" si="38"/>
        <v>1582.00999999999</v>
      </c>
      <c r="B1316">
        <v>33930</v>
      </c>
      <c r="L1316" s="9">
        <f t="shared" si="37"/>
        <v>29</v>
      </c>
    </row>
    <row r="1317" spans="1:12" ht="12.75">
      <c r="A1317">
        <f t="shared" si="38"/>
        <v>1582.01999999999</v>
      </c>
      <c r="B1317">
        <v>33959</v>
      </c>
      <c r="L1317" s="9">
        <f t="shared" si="37"/>
        <v>29</v>
      </c>
    </row>
    <row r="1318" spans="1:12" ht="12.75">
      <c r="A1318">
        <f t="shared" si="38"/>
        <v>1582.02999999999</v>
      </c>
      <c r="B1318">
        <v>33988</v>
      </c>
      <c r="L1318" s="9">
        <f t="shared" si="37"/>
        <v>29</v>
      </c>
    </row>
    <row r="1319" spans="1:12" ht="12.75">
      <c r="A1319">
        <f t="shared" si="38"/>
        <v>1582.03999999999</v>
      </c>
      <c r="B1319">
        <v>34017</v>
      </c>
      <c r="L1319" s="9">
        <f t="shared" si="37"/>
        <v>29</v>
      </c>
    </row>
    <row r="1320" spans="1:12" ht="12.75">
      <c r="A1320">
        <f t="shared" si="38"/>
        <v>1582.04999999999</v>
      </c>
      <c r="B1320">
        <v>34046</v>
      </c>
      <c r="L1320" s="9">
        <f t="shared" si="37"/>
        <v>29</v>
      </c>
    </row>
    <row r="1321" spans="1:12" ht="12.75">
      <c r="A1321">
        <f t="shared" si="38"/>
        <v>1582.05999999999</v>
      </c>
      <c r="B1321">
        <v>34075</v>
      </c>
      <c r="L1321" s="9">
        <f t="shared" si="37"/>
        <v>29</v>
      </c>
    </row>
    <row r="1322" spans="1:12" ht="12.75">
      <c r="A1322">
        <f t="shared" si="38"/>
        <v>1582.06999999999</v>
      </c>
      <c r="B1322">
        <v>34104</v>
      </c>
      <c r="L1322" s="9">
        <f t="shared" si="37"/>
        <v>29</v>
      </c>
    </row>
    <row r="1323" spans="1:12" ht="12.75">
      <c r="A1323">
        <f t="shared" si="38"/>
        <v>1582.07999999999</v>
      </c>
      <c r="B1323">
        <v>34133</v>
      </c>
      <c r="L1323" s="9">
        <f t="shared" si="37"/>
        <v>29</v>
      </c>
    </row>
    <row r="1324" spans="1:12" ht="12.75">
      <c r="A1324">
        <f t="shared" si="38"/>
        <v>1582.08999999999</v>
      </c>
      <c r="B1324">
        <v>34162</v>
      </c>
      <c r="L1324" s="9">
        <f t="shared" si="37"/>
        <v>29</v>
      </c>
    </row>
    <row r="1325" spans="1:12" ht="12.75">
      <c r="A1325">
        <f t="shared" si="38"/>
        <v>1582.09999999999</v>
      </c>
      <c r="B1325">
        <v>34191</v>
      </c>
      <c r="C1325">
        <v>34220.2</v>
      </c>
      <c r="D1325">
        <v>34249.4</v>
      </c>
      <c r="E1325">
        <v>34278.6</v>
      </c>
      <c r="F1325">
        <v>34307.8</v>
      </c>
      <c r="G1325">
        <v>34337</v>
      </c>
      <c r="H1325">
        <v>34366.2</v>
      </c>
      <c r="I1325">
        <v>34395.4</v>
      </c>
      <c r="J1325">
        <v>34424.6</v>
      </c>
      <c r="K1325">
        <v>34453.8</v>
      </c>
      <c r="L1325" s="9">
        <f t="shared" si="37"/>
        <v>29</v>
      </c>
    </row>
    <row r="1326" spans="1:12" ht="12.75">
      <c r="A1326">
        <f t="shared" si="38"/>
        <v>1582.10999999999</v>
      </c>
      <c r="B1326">
        <v>34220.2</v>
      </c>
      <c r="L1326" s="9">
        <f t="shared" si="37"/>
        <v>29.19999999999709</v>
      </c>
    </row>
    <row r="1327" spans="1:12" ht="12.75">
      <c r="A1327">
        <f t="shared" si="38"/>
        <v>1582.11999999999</v>
      </c>
      <c r="B1327">
        <v>34249.4</v>
      </c>
      <c r="L1327" s="9">
        <f t="shared" si="37"/>
        <v>29.200000000004366</v>
      </c>
    </row>
    <row r="1328" spans="1:12" ht="12.75">
      <c r="A1328">
        <f t="shared" si="38"/>
        <v>1582.1299999999899</v>
      </c>
      <c r="B1328">
        <v>34278.6</v>
      </c>
      <c r="L1328" s="9">
        <f t="shared" si="37"/>
        <v>29.19999999999709</v>
      </c>
    </row>
    <row r="1329" spans="1:12" ht="12.75">
      <c r="A1329">
        <f t="shared" si="38"/>
        <v>1582.1399999999899</v>
      </c>
      <c r="B1329">
        <v>34307.8</v>
      </c>
      <c r="L1329" s="9">
        <f t="shared" si="37"/>
        <v>29.200000000004366</v>
      </c>
    </row>
    <row r="1330" spans="1:12" ht="12.75">
      <c r="A1330">
        <f t="shared" si="38"/>
        <v>1582.1499999999899</v>
      </c>
      <c r="B1330">
        <v>34337</v>
      </c>
      <c r="L1330" s="9">
        <f t="shared" si="37"/>
        <v>29.19999999999709</v>
      </c>
    </row>
    <row r="1331" spans="1:12" ht="12.75">
      <c r="A1331">
        <f t="shared" si="38"/>
        <v>1582.1599999999899</v>
      </c>
      <c r="B1331">
        <v>34366.2</v>
      </c>
      <c r="L1331" s="9">
        <f t="shared" si="37"/>
        <v>29.19999999999709</v>
      </c>
    </row>
    <row r="1332" spans="1:12" ht="12.75">
      <c r="A1332">
        <f t="shared" si="38"/>
        <v>1582.1699999999898</v>
      </c>
      <c r="B1332">
        <v>34395.4</v>
      </c>
      <c r="L1332" s="9">
        <f t="shared" si="37"/>
        <v>29.200000000004366</v>
      </c>
    </row>
    <row r="1333" spans="1:12" ht="12.75">
      <c r="A1333">
        <f t="shared" si="38"/>
        <v>1582.1799999999898</v>
      </c>
      <c r="B1333">
        <v>34424.6</v>
      </c>
      <c r="L1333" s="9">
        <f t="shared" si="37"/>
        <v>29.19999999999709</v>
      </c>
    </row>
    <row r="1334" spans="1:12" ht="12.75">
      <c r="A1334">
        <f t="shared" si="38"/>
        <v>1582.1899999999898</v>
      </c>
      <c r="B1334">
        <v>34453.8</v>
      </c>
      <c r="L1334" s="9">
        <f t="shared" si="37"/>
        <v>29.200000000004366</v>
      </c>
    </row>
    <row r="1335" spans="1:12" ht="12.75">
      <c r="A1335">
        <f t="shared" si="38"/>
        <v>1582.1999999999898</v>
      </c>
      <c r="B1335">
        <v>34483</v>
      </c>
      <c r="C1335">
        <v>34512.3</v>
      </c>
      <c r="D1335">
        <v>34541.6</v>
      </c>
      <c r="E1335">
        <v>34570.9</v>
      </c>
      <c r="F1335">
        <v>34600.2</v>
      </c>
      <c r="G1335">
        <v>34629.5</v>
      </c>
      <c r="H1335">
        <v>34658.8</v>
      </c>
      <c r="I1335">
        <v>34688.1</v>
      </c>
      <c r="J1335">
        <v>34717.4</v>
      </c>
      <c r="K1335">
        <v>34746.7</v>
      </c>
      <c r="L1335" s="9">
        <f t="shared" si="37"/>
        <v>29.19999999999709</v>
      </c>
    </row>
    <row r="1336" spans="1:12" ht="12.75">
      <c r="A1336">
        <f t="shared" si="38"/>
        <v>1582.2099999999898</v>
      </c>
      <c r="B1336">
        <v>34512.3</v>
      </c>
      <c r="L1336" s="9">
        <f t="shared" si="37"/>
        <v>29.30000000000291</v>
      </c>
    </row>
    <row r="1337" spans="1:12" ht="12.75">
      <c r="A1337">
        <f t="shared" si="38"/>
        <v>1582.2199999999898</v>
      </c>
      <c r="B1337">
        <v>34541.6</v>
      </c>
      <c r="L1337" s="9">
        <f t="shared" si="37"/>
        <v>29.299999999995634</v>
      </c>
    </row>
    <row r="1338" spans="1:12" ht="12.75">
      <c r="A1338">
        <f t="shared" si="38"/>
        <v>1582.2299999999898</v>
      </c>
      <c r="B1338">
        <v>34570.9</v>
      </c>
      <c r="L1338" s="9">
        <f t="shared" si="37"/>
        <v>29.30000000000291</v>
      </c>
    </row>
    <row r="1339" spans="1:12" ht="12.75">
      <c r="A1339">
        <f t="shared" si="38"/>
        <v>1582.2399999999898</v>
      </c>
      <c r="B1339">
        <v>34600.2</v>
      </c>
      <c r="L1339" s="9">
        <f t="shared" si="37"/>
        <v>29.299999999995634</v>
      </c>
    </row>
    <row r="1340" spans="1:12" ht="12.75">
      <c r="A1340">
        <f t="shared" si="38"/>
        <v>1582.2499999999898</v>
      </c>
      <c r="B1340">
        <v>34629.5</v>
      </c>
      <c r="L1340" s="9">
        <f t="shared" si="37"/>
        <v>29.30000000000291</v>
      </c>
    </row>
    <row r="1341" spans="1:12" ht="12.75">
      <c r="A1341">
        <f t="shared" si="38"/>
        <v>1582.2599999999898</v>
      </c>
      <c r="B1341">
        <v>34658.8</v>
      </c>
      <c r="L1341" s="9">
        <f t="shared" si="37"/>
        <v>29.30000000000291</v>
      </c>
    </row>
    <row r="1342" spans="1:12" ht="12.75">
      <c r="A1342">
        <f t="shared" si="38"/>
        <v>1582.2699999999897</v>
      </c>
      <c r="B1342">
        <v>34688.1</v>
      </c>
      <c r="L1342" s="9">
        <f t="shared" si="37"/>
        <v>29.299999999995634</v>
      </c>
    </row>
    <row r="1343" spans="1:12" ht="12.75">
      <c r="A1343">
        <f t="shared" si="38"/>
        <v>1582.2799999999897</v>
      </c>
      <c r="B1343">
        <v>34717.4</v>
      </c>
      <c r="L1343" s="9">
        <f t="shared" si="37"/>
        <v>29.30000000000291</v>
      </c>
    </row>
    <row r="1344" spans="1:12" ht="12.75">
      <c r="A1344">
        <f t="shared" si="38"/>
        <v>1582.2899999999897</v>
      </c>
      <c r="B1344">
        <v>34746.7</v>
      </c>
      <c r="L1344" s="9">
        <f t="shared" si="37"/>
        <v>29.299999999995634</v>
      </c>
    </row>
    <row r="1345" spans="1:12" ht="12.75">
      <c r="A1345">
        <f t="shared" si="38"/>
        <v>1582.2999999999897</v>
      </c>
      <c r="B1345">
        <v>34776</v>
      </c>
      <c r="C1345">
        <v>34805.5</v>
      </c>
      <c r="D1345">
        <v>34835</v>
      </c>
      <c r="E1345">
        <v>34864.5</v>
      </c>
      <c r="F1345">
        <v>34894</v>
      </c>
      <c r="G1345">
        <v>34923.5</v>
      </c>
      <c r="H1345">
        <v>34953</v>
      </c>
      <c r="I1345">
        <v>34982.5</v>
      </c>
      <c r="J1345">
        <v>35012</v>
      </c>
      <c r="K1345">
        <v>35041.5</v>
      </c>
      <c r="L1345" s="9">
        <f t="shared" si="37"/>
        <v>29.30000000000291</v>
      </c>
    </row>
    <row r="1346" spans="1:12" ht="12.75">
      <c r="A1346">
        <f t="shared" si="38"/>
        <v>1582.3099999999897</v>
      </c>
      <c r="B1346">
        <v>34805.5</v>
      </c>
      <c r="L1346" s="9">
        <f t="shared" si="37"/>
        <v>29.5</v>
      </c>
    </row>
    <row r="1347" spans="1:12" ht="12.75">
      <c r="A1347">
        <f t="shared" si="38"/>
        <v>1582.3199999999897</v>
      </c>
      <c r="B1347">
        <v>34835</v>
      </c>
      <c r="L1347" s="9">
        <f t="shared" si="37"/>
        <v>29.5</v>
      </c>
    </row>
    <row r="1348" spans="1:12" ht="12.75">
      <c r="A1348">
        <f t="shared" si="38"/>
        <v>1582.3299999999897</v>
      </c>
      <c r="B1348">
        <v>34864.5</v>
      </c>
      <c r="L1348" s="9">
        <f t="shared" si="37"/>
        <v>29.5</v>
      </c>
    </row>
    <row r="1349" spans="1:12" ht="12.75">
      <c r="A1349">
        <f t="shared" si="38"/>
        <v>1582.3399999999897</v>
      </c>
      <c r="B1349">
        <v>34894</v>
      </c>
      <c r="L1349" s="9">
        <f t="shared" si="37"/>
        <v>29.5</v>
      </c>
    </row>
    <row r="1350" spans="1:12" ht="12.75">
      <c r="A1350">
        <f t="shared" si="38"/>
        <v>1582.3499999999897</v>
      </c>
      <c r="B1350">
        <v>34923.5</v>
      </c>
      <c r="L1350" s="9">
        <f t="shared" si="37"/>
        <v>29.5</v>
      </c>
    </row>
    <row r="1351" spans="1:12" ht="12.75">
      <c r="A1351">
        <f t="shared" si="38"/>
        <v>1582.3599999999897</v>
      </c>
      <c r="B1351">
        <v>34953</v>
      </c>
      <c r="L1351" s="9">
        <f t="shared" si="37"/>
        <v>29.5</v>
      </c>
    </row>
    <row r="1352" spans="1:12" ht="12.75">
      <c r="A1352">
        <f t="shared" si="38"/>
        <v>1582.3699999999897</v>
      </c>
      <c r="B1352">
        <v>34982.5</v>
      </c>
      <c r="L1352" s="9">
        <f aca="true" t="shared" si="39" ref="L1352:L1415">B1352-B1351</f>
        <v>29.5</v>
      </c>
    </row>
    <row r="1353" spans="1:12" ht="12.75">
      <c r="A1353">
        <f t="shared" si="38"/>
        <v>1582.3799999999896</v>
      </c>
      <c r="B1353">
        <v>35012</v>
      </c>
      <c r="L1353" s="9">
        <f t="shared" si="39"/>
        <v>29.5</v>
      </c>
    </row>
    <row r="1354" spans="1:12" ht="12.75">
      <c r="A1354">
        <f t="shared" si="38"/>
        <v>1582.3899999999896</v>
      </c>
      <c r="B1354">
        <v>35041.5</v>
      </c>
      <c r="L1354" s="9">
        <f t="shared" si="39"/>
        <v>29.5</v>
      </c>
    </row>
    <row r="1355" spans="1:12" ht="12.75">
      <c r="A1355">
        <f t="shared" si="38"/>
        <v>1582.3999999999896</v>
      </c>
      <c r="B1355">
        <v>35071</v>
      </c>
      <c r="C1355">
        <v>35100.7</v>
      </c>
      <c r="D1355">
        <v>35130.4</v>
      </c>
      <c r="E1355">
        <v>35160.1</v>
      </c>
      <c r="F1355">
        <v>35189.8</v>
      </c>
      <c r="G1355">
        <v>35219.5</v>
      </c>
      <c r="H1355">
        <v>35249.2</v>
      </c>
      <c r="I1355">
        <v>35278.9</v>
      </c>
      <c r="J1355">
        <v>35308.6</v>
      </c>
      <c r="K1355">
        <v>35338.3</v>
      </c>
      <c r="L1355" s="9">
        <f t="shared" si="39"/>
        <v>29.5</v>
      </c>
    </row>
    <row r="1356" spans="1:12" ht="12.75">
      <c r="A1356">
        <f t="shared" si="38"/>
        <v>1582.4099999999896</v>
      </c>
      <c r="B1356">
        <v>35100.7</v>
      </c>
      <c r="L1356" s="9">
        <f t="shared" si="39"/>
        <v>29.69999999999709</v>
      </c>
    </row>
    <row r="1357" spans="1:12" ht="12.75">
      <c r="A1357">
        <f t="shared" si="38"/>
        <v>1582.4199999999896</v>
      </c>
      <c r="B1357">
        <v>35130.4</v>
      </c>
      <c r="L1357" s="9">
        <f t="shared" si="39"/>
        <v>29.700000000004366</v>
      </c>
    </row>
    <row r="1358" spans="1:12" ht="12.75">
      <c r="A1358">
        <f t="shared" si="38"/>
        <v>1582.4299999999896</v>
      </c>
      <c r="B1358">
        <v>35160.1</v>
      </c>
      <c r="L1358" s="9">
        <f t="shared" si="39"/>
        <v>29.69999999999709</v>
      </c>
    </row>
    <row r="1359" spans="1:12" ht="12.75">
      <c r="A1359">
        <f t="shared" si="38"/>
        <v>1582.4399999999896</v>
      </c>
      <c r="B1359">
        <v>35189.8</v>
      </c>
      <c r="L1359" s="9">
        <f t="shared" si="39"/>
        <v>29.700000000004366</v>
      </c>
    </row>
    <row r="1360" spans="1:12" ht="12.75">
      <c r="A1360">
        <f t="shared" si="38"/>
        <v>1582.4499999999896</v>
      </c>
      <c r="B1360">
        <v>35219.5</v>
      </c>
      <c r="L1360" s="9">
        <f t="shared" si="39"/>
        <v>29.69999999999709</v>
      </c>
    </row>
    <row r="1361" spans="1:12" ht="12.75">
      <c r="A1361">
        <f t="shared" si="38"/>
        <v>1582.4599999999896</v>
      </c>
      <c r="B1361">
        <v>35249.2</v>
      </c>
      <c r="L1361" s="9">
        <f t="shared" si="39"/>
        <v>29.69999999999709</v>
      </c>
    </row>
    <row r="1362" spans="1:12" ht="12.75">
      <c r="A1362">
        <f t="shared" si="38"/>
        <v>1582.4699999999896</v>
      </c>
      <c r="B1362">
        <v>35278.9</v>
      </c>
      <c r="L1362" s="9">
        <f t="shared" si="39"/>
        <v>29.700000000004366</v>
      </c>
    </row>
    <row r="1363" spans="1:12" ht="12.75">
      <c r="A1363">
        <f t="shared" si="38"/>
        <v>1582.4799999999896</v>
      </c>
      <c r="B1363">
        <v>35308.6</v>
      </c>
      <c r="L1363" s="9">
        <f t="shared" si="39"/>
        <v>29.69999999999709</v>
      </c>
    </row>
    <row r="1364" spans="1:12" ht="12.75">
      <c r="A1364">
        <f t="shared" si="38"/>
        <v>1582.4899999999895</v>
      </c>
      <c r="B1364">
        <v>35338.3</v>
      </c>
      <c r="L1364" s="9">
        <f t="shared" si="39"/>
        <v>29.700000000004366</v>
      </c>
    </row>
    <row r="1365" spans="1:12" ht="12.75">
      <c r="A1365">
        <f t="shared" si="38"/>
        <v>1582.4999999999895</v>
      </c>
      <c r="B1365">
        <v>35368</v>
      </c>
      <c r="C1365">
        <v>35397.8</v>
      </c>
      <c r="D1365">
        <v>35427.6</v>
      </c>
      <c r="E1365">
        <v>35457.4</v>
      </c>
      <c r="F1365">
        <v>35487.2</v>
      </c>
      <c r="G1365">
        <v>35517</v>
      </c>
      <c r="H1365">
        <v>35546.8</v>
      </c>
      <c r="I1365">
        <v>35576.6</v>
      </c>
      <c r="J1365">
        <v>35606.4</v>
      </c>
      <c r="K1365">
        <v>35636.2</v>
      </c>
      <c r="L1365" s="9">
        <f t="shared" si="39"/>
        <v>29.69999999999709</v>
      </c>
    </row>
    <row r="1366" spans="1:12" ht="12.75">
      <c r="A1366">
        <f t="shared" si="38"/>
        <v>1582.5099999999895</v>
      </c>
      <c r="B1366">
        <v>35397.8</v>
      </c>
      <c r="L1366" s="9">
        <f t="shared" si="39"/>
        <v>29.80000000000291</v>
      </c>
    </row>
    <row r="1367" spans="1:12" ht="12.75">
      <c r="A1367">
        <f t="shared" si="38"/>
        <v>1582.5199999999895</v>
      </c>
      <c r="B1367">
        <v>35427.6</v>
      </c>
      <c r="L1367" s="9">
        <f t="shared" si="39"/>
        <v>29.799999999995634</v>
      </c>
    </row>
    <row r="1368" spans="1:12" ht="12.75">
      <c r="A1368">
        <f t="shared" si="38"/>
        <v>1582.5299999999895</v>
      </c>
      <c r="B1368">
        <v>35457.4</v>
      </c>
      <c r="L1368" s="9">
        <f t="shared" si="39"/>
        <v>29.80000000000291</v>
      </c>
    </row>
    <row r="1369" spans="1:12" ht="12.75">
      <c r="A1369">
        <f aca="true" t="shared" si="40" ref="A1369:A1432">A1368+0.01</f>
        <v>1582.5399999999895</v>
      </c>
      <c r="B1369">
        <v>35487.2</v>
      </c>
      <c r="L1369" s="9">
        <f t="shared" si="39"/>
        <v>29.799999999995634</v>
      </c>
    </row>
    <row r="1370" spans="1:12" ht="12.75">
      <c r="A1370">
        <f t="shared" si="40"/>
        <v>1582.5499999999895</v>
      </c>
      <c r="B1370">
        <v>35517</v>
      </c>
      <c r="L1370" s="9">
        <f t="shared" si="39"/>
        <v>29.80000000000291</v>
      </c>
    </row>
    <row r="1371" spans="1:12" ht="12.75">
      <c r="A1371">
        <f t="shared" si="40"/>
        <v>1582.5599999999895</v>
      </c>
      <c r="B1371">
        <v>35546.8</v>
      </c>
      <c r="L1371" s="9">
        <f t="shared" si="39"/>
        <v>29.80000000000291</v>
      </c>
    </row>
    <row r="1372" spans="1:12" ht="12.75">
      <c r="A1372">
        <f t="shared" si="40"/>
        <v>1582.5699999999895</v>
      </c>
      <c r="B1372">
        <v>35576.6</v>
      </c>
      <c r="L1372" s="9">
        <f t="shared" si="39"/>
        <v>29.799999999995634</v>
      </c>
    </row>
    <row r="1373" spans="1:12" ht="12.75">
      <c r="A1373">
        <f t="shared" si="40"/>
        <v>1582.5799999999895</v>
      </c>
      <c r="B1373">
        <v>35606.4</v>
      </c>
      <c r="L1373" s="9">
        <f t="shared" si="39"/>
        <v>29.80000000000291</v>
      </c>
    </row>
    <row r="1374" spans="1:12" ht="12.75">
      <c r="A1374">
        <f t="shared" si="40"/>
        <v>1582.5899999999895</v>
      </c>
      <c r="B1374">
        <v>35636.2</v>
      </c>
      <c r="L1374" s="9">
        <f t="shared" si="39"/>
        <v>29.799999999995634</v>
      </c>
    </row>
    <row r="1375" spans="1:12" ht="12.75">
      <c r="A1375">
        <f t="shared" si="40"/>
        <v>1582.5999999999894</v>
      </c>
      <c r="B1375">
        <v>35666</v>
      </c>
      <c r="C1375">
        <v>35695.9</v>
      </c>
      <c r="D1375">
        <v>35725.8</v>
      </c>
      <c r="E1375">
        <v>35755.7</v>
      </c>
      <c r="F1375">
        <v>35785.6</v>
      </c>
      <c r="G1375">
        <v>35815.5</v>
      </c>
      <c r="H1375">
        <v>35845.4</v>
      </c>
      <c r="I1375">
        <v>35875.3</v>
      </c>
      <c r="J1375">
        <v>35905.2</v>
      </c>
      <c r="K1375">
        <v>35935.1</v>
      </c>
      <c r="L1375" s="9">
        <f t="shared" si="39"/>
        <v>29.80000000000291</v>
      </c>
    </row>
    <row r="1376" spans="1:12" ht="12.75">
      <c r="A1376">
        <f t="shared" si="40"/>
        <v>1582.6099999999894</v>
      </c>
      <c r="B1376">
        <v>35695.9</v>
      </c>
      <c r="L1376" s="9">
        <f t="shared" si="39"/>
        <v>29.900000000001455</v>
      </c>
    </row>
    <row r="1377" spans="1:12" ht="12.75">
      <c r="A1377">
        <f t="shared" si="40"/>
        <v>1582.6199999999894</v>
      </c>
      <c r="B1377">
        <v>35725.8</v>
      </c>
      <c r="L1377" s="9">
        <f t="shared" si="39"/>
        <v>29.900000000001455</v>
      </c>
    </row>
    <row r="1378" spans="1:12" ht="12.75">
      <c r="A1378">
        <f t="shared" si="40"/>
        <v>1582.6299999999894</v>
      </c>
      <c r="B1378">
        <v>35755.7</v>
      </c>
      <c r="L1378" s="9">
        <f t="shared" si="39"/>
        <v>29.89999999999418</v>
      </c>
    </row>
    <row r="1379" spans="1:12" ht="12.75">
      <c r="A1379">
        <f t="shared" si="40"/>
        <v>1582.6399999999894</v>
      </c>
      <c r="B1379">
        <v>35785.6</v>
      </c>
      <c r="L1379" s="9">
        <f t="shared" si="39"/>
        <v>29.900000000001455</v>
      </c>
    </row>
    <row r="1380" spans="1:12" ht="12.75">
      <c r="A1380">
        <f t="shared" si="40"/>
        <v>1582.6499999999894</v>
      </c>
      <c r="B1380">
        <v>35815.5</v>
      </c>
      <c r="L1380" s="9">
        <f t="shared" si="39"/>
        <v>29.900000000001455</v>
      </c>
    </row>
    <row r="1381" spans="1:12" ht="12.75">
      <c r="A1381">
        <f t="shared" si="40"/>
        <v>1582.6599999999894</v>
      </c>
      <c r="B1381">
        <v>35845.4</v>
      </c>
      <c r="L1381" s="9">
        <f t="shared" si="39"/>
        <v>29.900000000001455</v>
      </c>
    </row>
    <row r="1382" spans="1:12" ht="12.75">
      <c r="A1382">
        <f t="shared" si="40"/>
        <v>1582.6699999999894</v>
      </c>
      <c r="B1382">
        <v>35875.3</v>
      </c>
      <c r="L1382" s="9">
        <f t="shared" si="39"/>
        <v>29.900000000001455</v>
      </c>
    </row>
    <row r="1383" spans="1:12" ht="12.75">
      <c r="A1383">
        <f t="shared" si="40"/>
        <v>1582.6799999999894</v>
      </c>
      <c r="B1383">
        <v>35905.2</v>
      </c>
      <c r="L1383" s="9">
        <f t="shared" si="39"/>
        <v>29.89999999999418</v>
      </c>
    </row>
    <row r="1384" spans="1:12" ht="12.75">
      <c r="A1384">
        <f t="shared" si="40"/>
        <v>1582.6899999999894</v>
      </c>
      <c r="B1384">
        <v>35935.1</v>
      </c>
      <c r="L1384" s="9">
        <f t="shared" si="39"/>
        <v>29.900000000001455</v>
      </c>
    </row>
    <row r="1385" spans="1:12" ht="13.5" customHeight="1">
      <c r="A1385">
        <f t="shared" si="40"/>
        <v>1582.6999999999894</v>
      </c>
      <c r="B1385">
        <v>35965</v>
      </c>
      <c r="C1385">
        <v>35995.1</v>
      </c>
      <c r="D1385">
        <v>36025.2</v>
      </c>
      <c r="E1385">
        <v>36055.3</v>
      </c>
      <c r="F1385">
        <v>36085.4</v>
      </c>
      <c r="G1385">
        <v>36115.5</v>
      </c>
      <c r="H1385">
        <v>36145.6</v>
      </c>
      <c r="I1385">
        <v>36175.7</v>
      </c>
      <c r="J1385">
        <v>36205.8</v>
      </c>
      <c r="K1385">
        <v>36235.9</v>
      </c>
      <c r="L1385" s="9">
        <f t="shared" si="39"/>
        <v>29.900000000001455</v>
      </c>
    </row>
    <row r="1386" spans="1:12" ht="13.5" customHeight="1">
      <c r="A1386">
        <f t="shared" si="40"/>
        <v>1582.7099999999893</v>
      </c>
      <c r="B1386">
        <v>35995.1</v>
      </c>
      <c r="L1386" s="9">
        <f t="shared" si="39"/>
        <v>30.099999999998545</v>
      </c>
    </row>
    <row r="1387" spans="1:12" ht="13.5" customHeight="1">
      <c r="A1387">
        <f t="shared" si="40"/>
        <v>1582.7199999999893</v>
      </c>
      <c r="B1387">
        <v>36025.2</v>
      </c>
      <c r="L1387" s="9">
        <f t="shared" si="39"/>
        <v>30.099999999998545</v>
      </c>
    </row>
    <row r="1388" spans="1:12" ht="13.5" customHeight="1">
      <c r="A1388">
        <f t="shared" si="40"/>
        <v>1582.7299999999893</v>
      </c>
      <c r="B1388">
        <v>36055.3</v>
      </c>
      <c r="L1388" s="9">
        <f t="shared" si="39"/>
        <v>30.10000000000582</v>
      </c>
    </row>
    <row r="1389" spans="1:12" ht="13.5" customHeight="1">
      <c r="A1389">
        <f t="shared" si="40"/>
        <v>1582.7399999999893</v>
      </c>
      <c r="B1389">
        <v>36085.4</v>
      </c>
      <c r="L1389" s="9">
        <f t="shared" si="39"/>
        <v>30.099999999998545</v>
      </c>
    </row>
    <row r="1390" spans="1:12" ht="13.5" customHeight="1">
      <c r="A1390">
        <f t="shared" si="40"/>
        <v>1582.7499999999893</v>
      </c>
      <c r="B1390">
        <v>36115.5</v>
      </c>
      <c r="L1390" s="9">
        <f t="shared" si="39"/>
        <v>30.099999999998545</v>
      </c>
    </row>
    <row r="1391" spans="1:12" ht="13.5" customHeight="1">
      <c r="A1391">
        <f t="shared" si="40"/>
        <v>1582.7599999999893</v>
      </c>
      <c r="B1391">
        <v>36145.6</v>
      </c>
      <c r="L1391" s="9">
        <f t="shared" si="39"/>
        <v>30.099999999998545</v>
      </c>
    </row>
    <row r="1392" spans="1:12" ht="13.5" customHeight="1">
      <c r="A1392">
        <f t="shared" si="40"/>
        <v>1582.7699999999893</v>
      </c>
      <c r="B1392">
        <v>36175.7</v>
      </c>
      <c r="L1392" s="9">
        <f t="shared" si="39"/>
        <v>30.099999999998545</v>
      </c>
    </row>
    <row r="1393" spans="1:12" ht="13.5" customHeight="1">
      <c r="A1393">
        <f t="shared" si="40"/>
        <v>1582.7799999999893</v>
      </c>
      <c r="B1393">
        <v>36205.8</v>
      </c>
      <c r="L1393" s="9">
        <f t="shared" si="39"/>
        <v>30.10000000000582</v>
      </c>
    </row>
    <row r="1394" spans="1:12" ht="13.5" customHeight="1">
      <c r="A1394">
        <f t="shared" si="40"/>
        <v>1582.7899999999893</v>
      </c>
      <c r="B1394">
        <v>36235.9</v>
      </c>
      <c r="L1394" s="9">
        <f t="shared" si="39"/>
        <v>30.099999999998545</v>
      </c>
    </row>
    <row r="1395" spans="1:12" ht="12.75">
      <c r="A1395">
        <f t="shared" si="40"/>
        <v>1582.7999999999893</v>
      </c>
      <c r="B1395">
        <v>36266</v>
      </c>
      <c r="C1395">
        <v>36296.3</v>
      </c>
      <c r="D1395">
        <v>36326.6</v>
      </c>
      <c r="E1395">
        <v>36356.9</v>
      </c>
      <c r="F1395">
        <v>36387.2</v>
      </c>
      <c r="G1395">
        <v>36417.5</v>
      </c>
      <c r="H1395">
        <v>36447.8</v>
      </c>
      <c r="I1395">
        <v>36478.1</v>
      </c>
      <c r="J1395">
        <v>36508.4</v>
      </c>
      <c r="K1395">
        <v>36538.7</v>
      </c>
      <c r="L1395" s="9">
        <f t="shared" si="39"/>
        <v>30.099999999998545</v>
      </c>
    </row>
    <row r="1396" spans="1:12" ht="12.75">
      <c r="A1396">
        <f t="shared" si="40"/>
        <v>1582.8099999999893</v>
      </c>
      <c r="B1396">
        <v>36296.3</v>
      </c>
      <c r="L1396" s="9">
        <f t="shared" si="39"/>
        <v>30.30000000000291</v>
      </c>
    </row>
    <row r="1397" spans="1:12" ht="12.75">
      <c r="A1397">
        <f t="shared" si="40"/>
        <v>1582.8199999999892</v>
      </c>
      <c r="B1397">
        <v>36326.6</v>
      </c>
      <c r="L1397" s="9">
        <f t="shared" si="39"/>
        <v>30.299999999995634</v>
      </c>
    </row>
    <row r="1398" spans="1:12" ht="12.75">
      <c r="A1398">
        <f t="shared" si="40"/>
        <v>1582.8299999999892</v>
      </c>
      <c r="B1398">
        <v>36356.9</v>
      </c>
      <c r="L1398" s="9">
        <f t="shared" si="39"/>
        <v>30.30000000000291</v>
      </c>
    </row>
    <row r="1399" spans="1:12" ht="12.75">
      <c r="A1399">
        <f t="shared" si="40"/>
        <v>1582.8399999999892</v>
      </c>
      <c r="B1399">
        <v>36387.2</v>
      </c>
      <c r="L1399" s="9">
        <f t="shared" si="39"/>
        <v>30.299999999995634</v>
      </c>
    </row>
    <row r="1400" spans="1:12" ht="12.75">
      <c r="A1400">
        <f t="shared" si="40"/>
        <v>1582.8499999999892</v>
      </c>
      <c r="B1400">
        <v>36417.5</v>
      </c>
      <c r="L1400" s="9">
        <f t="shared" si="39"/>
        <v>30.30000000000291</v>
      </c>
    </row>
    <row r="1401" spans="1:12" ht="12.75">
      <c r="A1401">
        <f t="shared" si="40"/>
        <v>1582.8599999999892</v>
      </c>
      <c r="B1401">
        <v>36447.8</v>
      </c>
      <c r="L1401" s="9">
        <f t="shared" si="39"/>
        <v>30.30000000000291</v>
      </c>
    </row>
    <row r="1402" spans="1:12" ht="12.75">
      <c r="A1402">
        <f t="shared" si="40"/>
        <v>1582.8699999999892</v>
      </c>
      <c r="B1402">
        <v>36478.1</v>
      </c>
      <c r="L1402" s="9">
        <f t="shared" si="39"/>
        <v>30.299999999995634</v>
      </c>
    </row>
    <row r="1403" spans="1:12" ht="12.75">
      <c r="A1403">
        <f t="shared" si="40"/>
        <v>1582.8799999999892</v>
      </c>
      <c r="B1403">
        <v>36508.4</v>
      </c>
      <c r="L1403" s="9">
        <f t="shared" si="39"/>
        <v>30.30000000000291</v>
      </c>
    </row>
    <row r="1404" spans="1:12" ht="12.75">
      <c r="A1404">
        <f t="shared" si="40"/>
        <v>1582.8899999999892</v>
      </c>
      <c r="B1404">
        <v>36538.7</v>
      </c>
      <c r="L1404" s="9">
        <f t="shared" si="39"/>
        <v>30.299999999995634</v>
      </c>
    </row>
    <row r="1405" spans="1:12" ht="12.75">
      <c r="A1405">
        <f t="shared" si="40"/>
        <v>1582.8999999999892</v>
      </c>
      <c r="B1405">
        <v>36569</v>
      </c>
      <c r="C1405">
        <v>36599.4</v>
      </c>
      <c r="D1405">
        <v>36629.8</v>
      </c>
      <c r="E1405">
        <v>36660.2</v>
      </c>
      <c r="F1405">
        <v>36690.6</v>
      </c>
      <c r="G1405">
        <v>36721</v>
      </c>
      <c r="H1405">
        <v>36751.4</v>
      </c>
      <c r="I1405">
        <v>36781.8</v>
      </c>
      <c r="J1405">
        <v>36812.2</v>
      </c>
      <c r="K1405">
        <v>36842.6</v>
      </c>
      <c r="L1405" s="9">
        <f t="shared" si="39"/>
        <v>30.30000000000291</v>
      </c>
    </row>
    <row r="1406" spans="1:12" ht="12.75">
      <c r="A1406">
        <f t="shared" si="40"/>
        <v>1582.9099999999892</v>
      </c>
      <c r="B1406">
        <v>36599.4</v>
      </c>
      <c r="L1406" s="9">
        <f t="shared" si="39"/>
        <v>30.400000000001455</v>
      </c>
    </row>
    <row r="1407" spans="1:12" ht="12.75">
      <c r="A1407">
        <f t="shared" si="40"/>
        <v>1582.9199999999892</v>
      </c>
      <c r="B1407">
        <v>36629.8</v>
      </c>
      <c r="L1407" s="9">
        <f t="shared" si="39"/>
        <v>30.400000000001455</v>
      </c>
    </row>
    <row r="1408" spans="1:12" ht="12.75">
      <c r="A1408">
        <f t="shared" si="40"/>
        <v>1582.9299999999891</v>
      </c>
      <c r="B1408">
        <v>36660.2</v>
      </c>
      <c r="L1408" s="9">
        <f t="shared" si="39"/>
        <v>30.39999999999418</v>
      </c>
    </row>
    <row r="1409" spans="1:12" ht="12.75">
      <c r="A1409">
        <f t="shared" si="40"/>
        <v>1582.9399999999891</v>
      </c>
      <c r="B1409">
        <v>36690.6</v>
      </c>
      <c r="L1409" s="9">
        <f t="shared" si="39"/>
        <v>30.400000000001455</v>
      </c>
    </row>
    <row r="1410" spans="1:12" ht="12.75">
      <c r="A1410">
        <f t="shared" si="40"/>
        <v>1582.9499999999891</v>
      </c>
      <c r="B1410">
        <v>36721</v>
      </c>
      <c r="L1410" s="9">
        <f t="shared" si="39"/>
        <v>30.400000000001455</v>
      </c>
    </row>
    <row r="1411" spans="1:12" ht="12.75">
      <c r="A1411">
        <f t="shared" si="40"/>
        <v>1582.9599999999891</v>
      </c>
      <c r="B1411">
        <v>36751.4</v>
      </c>
      <c r="L1411" s="9">
        <f t="shared" si="39"/>
        <v>30.400000000001455</v>
      </c>
    </row>
    <row r="1412" spans="1:12" ht="12.75">
      <c r="A1412">
        <f t="shared" si="40"/>
        <v>1582.969999999989</v>
      </c>
      <c r="B1412">
        <v>36781.8</v>
      </c>
      <c r="L1412" s="9">
        <f t="shared" si="39"/>
        <v>30.400000000001455</v>
      </c>
    </row>
    <row r="1413" spans="1:12" ht="12.75">
      <c r="A1413">
        <f t="shared" si="40"/>
        <v>1582.979999999989</v>
      </c>
      <c r="B1413">
        <v>36812.2</v>
      </c>
      <c r="L1413" s="9">
        <f t="shared" si="39"/>
        <v>30.39999999999418</v>
      </c>
    </row>
    <row r="1414" spans="1:12" ht="12.75">
      <c r="A1414">
        <f t="shared" si="40"/>
        <v>1582.989999999989</v>
      </c>
      <c r="B1414">
        <v>36842.6</v>
      </c>
      <c r="L1414" s="9">
        <f t="shared" si="39"/>
        <v>30.400000000001455</v>
      </c>
    </row>
    <row r="1415" spans="1:12" ht="12.75">
      <c r="A1415">
        <f t="shared" si="40"/>
        <v>1582.999999999989</v>
      </c>
      <c r="B1415">
        <v>36873</v>
      </c>
      <c r="C1415">
        <v>36903.5</v>
      </c>
      <c r="D1415">
        <v>36934</v>
      </c>
      <c r="E1415">
        <v>36964.5</v>
      </c>
      <c r="F1415">
        <v>36995</v>
      </c>
      <c r="G1415">
        <v>37025.5</v>
      </c>
      <c r="H1415">
        <v>37056</v>
      </c>
      <c r="I1415">
        <v>37086.5</v>
      </c>
      <c r="J1415">
        <v>37117</v>
      </c>
      <c r="K1415">
        <v>37147.5</v>
      </c>
      <c r="L1415" s="9">
        <f t="shared" si="39"/>
        <v>30.400000000001455</v>
      </c>
    </row>
    <row r="1416" spans="1:12" ht="12.75">
      <c r="A1416">
        <f t="shared" si="40"/>
        <v>1583.009999999989</v>
      </c>
      <c r="B1416">
        <v>36903.5</v>
      </c>
      <c r="L1416" s="9">
        <f aca="true" t="shared" si="41" ref="L1416:L1479">B1416-B1415</f>
        <v>30.5</v>
      </c>
    </row>
    <row r="1417" spans="1:12" ht="12.75">
      <c r="A1417">
        <f t="shared" si="40"/>
        <v>1583.019999999989</v>
      </c>
      <c r="B1417">
        <v>36934</v>
      </c>
      <c r="L1417" s="9">
        <f t="shared" si="41"/>
        <v>30.5</v>
      </c>
    </row>
    <row r="1418" spans="1:12" ht="12.75">
      <c r="A1418">
        <f t="shared" si="40"/>
        <v>1583.029999999989</v>
      </c>
      <c r="B1418">
        <v>36964.5</v>
      </c>
      <c r="L1418" s="9">
        <f t="shared" si="41"/>
        <v>30.5</v>
      </c>
    </row>
    <row r="1419" spans="1:12" ht="12.75">
      <c r="A1419">
        <f t="shared" si="40"/>
        <v>1583.039999999989</v>
      </c>
      <c r="B1419">
        <v>36995</v>
      </c>
      <c r="L1419" s="9">
        <f t="shared" si="41"/>
        <v>30.5</v>
      </c>
    </row>
    <row r="1420" spans="1:12" ht="12.75">
      <c r="A1420">
        <f t="shared" si="40"/>
        <v>1583.049999999989</v>
      </c>
      <c r="B1420">
        <v>37025.5</v>
      </c>
      <c r="L1420" s="9">
        <f t="shared" si="41"/>
        <v>30.5</v>
      </c>
    </row>
    <row r="1421" spans="1:12" ht="12.75">
      <c r="A1421">
        <f t="shared" si="40"/>
        <v>1583.059999999989</v>
      </c>
      <c r="B1421">
        <v>37056</v>
      </c>
      <c r="L1421" s="9">
        <f t="shared" si="41"/>
        <v>30.5</v>
      </c>
    </row>
    <row r="1422" spans="1:12" ht="12.75">
      <c r="A1422">
        <f t="shared" si="40"/>
        <v>1583.069999999989</v>
      </c>
      <c r="B1422">
        <v>37086.5</v>
      </c>
      <c r="L1422" s="9">
        <f t="shared" si="41"/>
        <v>30.5</v>
      </c>
    </row>
    <row r="1423" spans="1:12" ht="12.75">
      <c r="A1423">
        <f t="shared" si="40"/>
        <v>1583.079999999989</v>
      </c>
      <c r="B1423">
        <v>37117</v>
      </c>
      <c r="L1423" s="9">
        <f t="shared" si="41"/>
        <v>30.5</v>
      </c>
    </row>
    <row r="1424" spans="1:12" ht="12.75">
      <c r="A1424">
        <f t="shared" si="40"/>
        <v>1583.089999999989</v>
      </c>
      <c r="B1424">
        <v>37147.5</v>
      </c>
      <c r="L1424" s="9">
        <f t="shared" si="41"/>
        <v>30.5</v>
      </c>
    </row>
    <row r="1425" spans="1:12" ht="12.75">
      <c r="A1425">
        <f t="shared" si="40"/>
        <v>1583.099999999989</v>
      </c>
      <c r="B1425">
        <v>37178</v>
      </c>
      <c r="C1425">
        <v>37208.7</v>
      </c>
      <c r="D1425">
        <v>37239.4</v>
      </c>
      <c r="E1425">
        <v>37270.1</v>
      </c>
      <c r="F1425">
        <v>37300.8</v>
      </c>
      <c r="G1425">
        <v>37331.5</v>
      </c>
      <c r="H1425">
        <v>37362.2</v>
      </c>
      <c r="I1425">
        <v>37392.9</v>
      </c>
      <c r="J1425">
        <v>37423.6</v>
      </c>
      <c r="K1425">
        <v>37454.3</v>
      </c>
      <c r="L1425" s="9">
        <f t="shared" si="41"/>
        <v>30.5</v>
      </c>
    </row>
    <row r="1426" spans="1:12" ht="12.75">
      <c r="A1426">
        <f t="shared" si="40"/>
        <v>1583.109999999989</v>
      </c>
      <c r="B1426">
        <v>37208.7</v>
      </c>
      <c r="L1426" s="9">
        <f t="shared" si="41"/>
        <v>30.69999999999709</v>
      </c>
    </row>
    <row r="1427" spans="1:12" ht="12.75">
      <c r="A1427">
        <f t="shared" si="40"/>
        <v>1583.119999999989</v>
      </c>
      <c r="B1427">
        <v>37239.4</v>
      </c>
      <c r="L1427" s="9">
        <f t="shared" si="41"/>
        <v>30.700000000004366</v>
      </c>
    </row>
    <row r="1428" spans="1:12" ht="12.75">
      <c r="A1428">
        <f t="shared" si="40"/>
        <v>1583.129999999989</v>
      </c>
      <c r="B1428">
        <v>37270.1</v>
      </c>
      <c r="L1428" s="9">
        <f t="shared" si="41"/>
        <v>30.69999999999709</v>
      </c>
    </row>
    <row r="1429" spans="1:12" ht="12.75">
      <c r="A1429">
        <f t="shared" si="40"/>
        <v>1583.139999999989</v>
      </c>
      <c r="B1429">
        <v>37300.8</v>
      </c>
      <c r="L1429" s="9">
        <f t="shared" si="41"/>
        <v>30.700000000004366</v>
      </c>
    </row>
    <row r="1430" spans="1:12" ht="12.75">
      <c r="A1430">
        <f t="shared" si="40"/>
        <v>1583.149999999989</v>
      </c>
      <c r="B1430">
        <v>37331.5</v>
      </c>
      <c r="L1430" s="9">
        <f t="shared" si="41"/>
        <v>30.69999999999709</v>
      </c>
    </row>
    <row r="1431" spans="1:12" ht="12.75">
      <c r="A1431">
        <f t="shared" si="40"/>
        <v>1583.159999999989</v>
      </c>
      <c r="B1431">
        <v>37362.2</v>
      </c>
      <c r="L1431" s="9">
        <f t="shared" si="41"/>
        <v>30.69999999999709</v>
      </c>
    </row>
    <row r="1432" spans="1:12" ht="12.75">
      <c r="A1432">
        <f t="shared" si="40"/>
        <v>1583.169999999989</v>
      </c>
      <c r="B1432">
        <v>37392.9</v>
      </c>
      <c r="L1432" s="9">
        <f t="shared" si="41"/>
        <v>30.700000000004366</v>
      </c>
    </row>
    <row r="1433" spans="1:12" ht="12.75">
      <c r="A1433">
        <f aca="true" t="shared" si="42" ref="A1433:A1496">A1432+0.01</f>
        <v>1583.179999999989</v>
      </c>
      <c r="B1433">
        <v>37423.6</v>
      </c>
      <c r="L1433" s="9">
        <f t="shared" si="41"/>
        <v>30.69999999999709</v>
      </c>
    </row>
    <row r="1434" spans="1:12" ht="12.75">
      <c r="A1434">
        <f t="shared" si="42"/>
        <v>1583.189999999989</v>
      </c>
      <c r="B1434">
        <v>37454.3</v>
      </c>
      <c r="L1434" s="9">
        <f t="shared" si="41"/>
        <v>30.700000000004366</v>
      </c>
    </row>
    <row r="1435" spans="1:12" ht="12.75">
      <c r="A1435">
        <f t="shared" si="42"/>
        <v>1583.199999999989</v>
      </c>
      <c r="B1435">
        <v>37485</v>
      </c>
      <c r="C1435">
        <v>37515.9</v>
      </c>
      <c r="D1435">
        <v>37546.8</v>
      </c>
      <c r="E1435">
        <v>37577.7</v>
      </c>
      <c r="F1435">
        <v>37608.6</v>
      </c>
      <c r="G1435">
        <v>37639.5</v>
      </c>
      <c r="H1435">
        <v>37670.4</v>
      </c>
      <c r="I1435">
        <v>37701.3</v>
      </c>
      <c r="J1435">
        <v>37732.2</v>
      </c>
      <c r="K1435">
        <v>37763.1</v>
      </c>
      <c r="L1435" s="9">
        <f t="shared" si="41"/>
        <v>30.69999999999709</v>
      </c>
    </row>
    <row r="1436" spans="1:12" ht="12.75">
      <c r="A1436">
        <f t="shared" si="42"/>
        <v>1583.209999999989</v>
      </c>
      <c r="B1436">
        <v>37515.9</v>
      </c>
      <c r="L1436" s="9">
        <f t="shared" si="41"/>
        <v>30.900000000001455</v>
      </c>
    </row>
    <row r="1437" spans="1:12" ht="12.75">
      <c r="A1437">
        <f t="shared" si="42"/>
        <v>1583.2199999999889</v>
      </c>
      <c r="B1437">
        <v>37546.8</v>
      </c>
      <c r="L1437" s="9">
        <f t="shared" si="41"/>
        <v>30.900000000001455</v>
      </c>
    </row>
    <row r="1438" spans="1:12" ht="12.75">
      <c r="A1438">
        <f t="shared" si="42"/>
        <v>1583.2299999999889</v>
      </c>
      <c r="B1438">
        <v>37577.7</v>
      </c>
      <c r="L1438" s="9">
        <f t="shared" si="41"/>
        <v>30.89999999999418</v>
      </c>
    </row>
    <row r="1439" spans="1:12" ht="12.75">
      <c r="A1439">
        <f t="shared" si="42"/>
        <v>1583.2399999999889</v>
      </c>
      <c r="B1439">
        <v>37608.6</v>
      </c>
      <c r="L1439" s="9">
        <f t="shared" si="41"/>
        <v>30.900000000001455</v>
      </c>
    </row>
    <row r="1440" spans="1:12" ht="12.75">
      <c r="A1440">
        <f t="shared" si="42"/>
        <v>1583.2499999999889</v>
      </c>
      <c r="B1440">
        <v>37639.5</v>
      </c>
      <c r="L1440" s="9">
        <f t="shared" si="41"/>
        <v>30.900000000001455</v>
      </c>
    </row>
    <row r="1441" spans="1:12" ht="12.75">
      <c r="A1441">
        <f t="shared" si="42"/>
        <v>1583.2599999999888</v>
      </c>
      <c r="B1441">
        <v>37670.4</v>
      </c>
      <c r="L1441" s="9">
        <f t="shared" si="41"/>
        <v>30.900000000001455</v>
      </c>
    </row>
    <row r="1442" spans="1:12" ht="12.75">
      <c r="A1442">
        <f t="shared" si="42"/>
        <v>1583.2699999999888</v>
      </c>
      <c r="B1442">
        <v>37701.3</v>
      </c>
      <c r="L1442" s="9">
        <f t="shared" si="41"/>
        <v>30.900000000001455</v>
      </c>
    </row>
    <row r="1443" spans="1:12" ht="12.75">
      <c r="A1443">
        <f t="shared" si="42"/>
        <v>1583.2799999999888</v>
      </c>
      <c r="B1443">
        <v>37732.2</v>
      </c>
      <c r="L1443" s="9">
        <f t="shared" si="41"/>
        <v>30.89999999999418</v>
      </c>
    </row>
    <row r="1444" spans="1:12" ht="12.75">
      <c r="A1444">
        <f t="shared" si="42"/>
        <v>1583.2899999999888</v>
      </c>
      <c r="B1444">
        <v>37763.1</v>
      </c>
      <c r="L1444" s="9">
        <f t="shared" si="41"/>
        <v>30.900000000001455</v>
      </c>
    </row>
    <row r="1445" spans="1:12" ht="12.75">
      <c r="A1445">
        <f t="shared" si="42"/>
        <v>1583.2999999999888</v>
      </c>
      <c r="B1445">
        <v>37794</v>
      </c>
      <c r="C1445">
        <v>37825</v>
      </c>
      <c r="D1445">
        <v>37856</v>
      </c>
      <c r="E1445">
        <v>37887</v>
      </c>
      <c r="F1445">
        <v>37918</v>
      </c>
      <c r="G1445">
        <v>37949</v>
      </c>
      <c r="H1445">
        <v>37980</v>
      </c>
      <c r="I1445">
        <v>38011</v>
      </c>
      <c r="J1445">
        <v>38042</v>
      </c>
      <c r="K1445">
        <v>38073</v>
      </c>
      <c r="L1445" s="9">
        <f t="shared" si="41"/>
        <v>30.900000000001455</v>
      </c>
    </row>
    <row r="1446" spans="1:12" ht="12.75">
      <c r="A1446">
        <f t="shared" si="42"/>
        <v>1583.3099999999888</v>
      </c>
      <c r="B1446">
        <v>37825</v>
      </c>
      <c r="L1446" s="9">
        <f t="shared" si="41"/>
        <v>31</v>
      </c>
    </row>
    <row r="1447" spans="1:12" ht="12.75">
      <c r="A1447">
        <f t="shared" si="42"/>
        <v>1583.3199999999888</v>
      </c>
      <c r="B1447">
        <v>37856</v>
      </c>
      <c r="L1447" s="9">
        <f t="shared" si="41"/>
        <v>31</v>
      </c>
    </row>
    <row r="1448" spans="1:12" ht="12.75">
      <c r="A1448">
        <f t="shared" si="42"/>
        <v>1583.3299999999888</v>
      </c>
      <c r="B1448">
        <v>37887</v>
      </c>
      <c r="L1448" s="9">
        <f t="shared" si="41"/>
        <v>31</v>
      </c>
    </row>
    <row r="1449" spans="1:12" ht="12.75">
      <c r="A1449">
        <f t="shared" si="42"/>
        <v>1583.3399999999888</v>
      </c>
      <c r="B1449">
        <v>37918</v>
      </c>
      <c r="L1449" s="9">
        <f t="shared" si="41"/>
        <v>31</v>
      </c>
    </row>
    <row r="1450" spans="1:12" ht="12.75">
      <c r="A1450">
        <f t="shared" si="42"/>
        <v>1583.3499999999888</v>
      </c>
      <c r="B1450">
        <v>37949</v>
      </c>
      <c r="L1450" s="9">
        <f t="shared" si="41"/>
        <v>31</v>
      </c>
    </row>
    <row r="1451" spans="1:12" ht="12.75">
      <c r="A1451">
        <f t="shared" si="42"/>
        <v>1583.3599999999888</v>
      </c>
      <c r="B1451">
        <v>37980</v>
      </c>
      <c r="L1451" s="9">
        <f t="shared" si="41"/>
        <v>31</v>
      </c>
    </row>
    <row r="1452" spans="1:12" ht="12.75">
      <c r="A1452">
        <f t="shared" si="42"/>
        <v>1583.3699999999887</v>
      </c>
      <c r="B1452">
        <v>38011</v>
      </c>
      <c r="L1452" s="9">
        <f t="shared" si="41"/>
        <v>31</v>
      </c>
    </row>
    <row r="1453" spans="1:12" ht="12.75">
      <c r="A1453">
        <f t="shared" si="42"/>
        <v>1583.3799999999887</v>
      </c>
      <c r="B1453">
        <v>38042</v>
      </c>
      <c r="L1453" s="9">
        <f t="shared" si="41"/>
        <v>31</v>
      </c>
    </row>
    <row r="1454" spans="1:12" ht="12.75">
      <c r="A1454">
        <f t="shared" si="42"/>
        <v>1583.3899999999887</v>
      </c>
      <c r="B1454">
        <v>38073</v>
      </c>
      <c r="L1454" s="9">
        <f t="shared" si="41"/>
        <v>31</v>
      </c>
    </row>
    <row r="1455" spans="1:12" ht="12.75">
      <c r="A1455">
        <f t="shared" si="42"/>
        <v>1583.3999999999887</v>
      </c>
      <c r="B1455">
        <v>38104</v>
      </c>
      <c r="C1455">
        <v>38135.2</v>
      </c>
      <c r="D1455">
        <v>38166.4</v>
      </c>
      <c r="E1455">
        <v>38197.6</v>
      </c>
      <c r="F1455">
        <v>38228.8</v>
      </c>
      <c r="G1455">
        <v>38260</v>
      </c>
      <c r="H1455">
        <v>38291.2</v>
      </c>
      <c r="I1455">
        <v>38322.4</v>
      </c>
      <c r="J1455">
        <v>38353.6</v>
      </c>
      <c r="K1455">
        <v>38384.8</v>
      </c>
      <c r="L1455" s="9">
        <f t="shared" si="41"/>
        <v>31</v>
      </c>
    </row>
    <row r="1456" spans="1:12" ht="12.75">
      <c r="A1456">
        <f t="shared" si="42"/>
        <v>1583.4099999999887</v>
      </c>
      <c r="B1456">
        <v>38135.2</v>
      </c>
      <c r="L1456" s="9">
        <f t="shared" si="41"/>
        <v>31.19999999999709</v>
      </c>
    </row>
    <row r="1457" spans="1:12" ht="12.75">
      <c r="A1457">
        <f t="shared" si="42"/>
        <v>1583.4199999999887</v>
      </c>
      <c r="B1457">
        <v>38166.4</v>
      </c>
      <c r="L1457" s="9">
        <f t="shared" si="41"/>
        <v>31.200000000004366</v>
      </c>
    </row>
    <row r="1458" spans="1:12" ht="12.75">
      <c r="A1458">
        <f t="shared" si="42"/>
        <v>1583.4299999999887</v>
      </c>
      <c r="B1458">
        <v>38197.6</v>
      </c>
      <c r="L1458" s="9">
        <f t="shared" si="41"/>
        <v>31.19999999999709</v>
      </c>
    </row>
    <row r="1459" spans="1:12" ht="12.75">
      <c r="A1459">
        <f t="shared" si="42"/>
        <v>1583.4399999999887</v>
      </c>
      <c r="B1459">
        <v>38228.8</v>
      </c>
      <c r="L1459" s="9">
        <f t="shared" si="41"/>
        <v>31.200000000004366</v>
      </c>
    </row>
    <row r="1460" spans="1:12" ht="12.75">
      <c r="A1460">
        <f t="shared" si="42"/>
        <v>1583.4499999999887</v>
      </c>
      <c r="B1460">
        <v>38260</v>
      </c>
      <c r="L1460" s="9">
        <f t="shared" si="41"/>
        <v>31.19999999999709</v>
      </c>
    </row>
    <row r="1461" spans="1:12" ht="12.75">
      <c r="A1461">
        <f t="shared" si="42"/>
        <v>1583.4599999999887</v>
      </c>
      <c r="B1461">
        <v>38291.2</v>
      </c>
      <c r="L1461" s="9">
        <f t="shared" si="41"/>
        <v>31.19999999999709</v>
      </c>
    </row>
    <row r="1462" spans="1:12" ht="12.75">
      <c r="A1462">
        <f t="shared" si="42"/>
        <v>1583.4699999999887</v>
      </c>
      <c r="B1462">
        <v>38322.4</v>
      </c>
      <c r="L1462" s="9">
        <f t="shared" si="41"/>
        <v>31.200000000004366</v>
      </c>
    </row>
    <row r="1463" spans="1:12" ht="12.75">
      <c r="A1463">
        <f t="shared" si="42"/>
        <v>1583.4799999999886</v>
      </c>
      <c r="B1463">
        <v>38353.6</v>
      </c>
      <c r="L1463" s="9">
        <f t="shared" si="41"/>
        <v>31.19999999999709</v>
      </c>
    </row>
    <row r="1464" spans="1:12" ht="12.75">
      <c r="A1464">
        <f t="shared" si="42"/>
        <v>1583.4899999999886</v>
      </c>
      <c r="B1464">
        <v>38384.8</v>
      </c>
      <c r="L1464" s="9">
        <f t="shared" si="41"/>
        <v>31.200000000004366</v>
      </c>
    </row>
    <row r="1465" spans="1:12" ht="12.75">
      <c r="A1465">
        <f t="shared" si="42"/>
        <v>1583.4999999999886</v>
      </c>
      <c r="B1465">
        <v>38416</v>
      </c>
      <c r="C1465">
        <v>38447.3</v>
      </c>
      <c r="D1465">
        <v>38478.6</v>
      </c>
      <c r="E1465">
        <v>38509.9</v>
      </c>
      <c r="F1465">
        <v>38541.2</v>
      </c>
      <c r="G1465">
        <v>38572.5</v>
      </c>
      <c r="H1465">
        <v>38603.8</v>
      </c>
      <c r="I1465">
        <v>38635.1</v>
      </c>
      <c r="J1465">
        <v>38666.4</v>
      </c>
      <c r="K1465">
        <v>38697.7</v>
      </c>
      <c r="L1465" s="9">
        <f t="shared" si="41"/>
        <v>31.19999999999709</v>
      </c>
    </row>
    <row r="1466" spans="1:12" ht="12.75">
      <c r="A1466">
        <f t="shared" si="42"/>
        <v>1583.5099999999886</v>
      </c>
      <c r="B1466">
        <v>38447.3</v>
      </c>
      <c r="L1466" s="9">
        <f t="shared" si="41"/>
        <v>31.30000000000291</v>
      </c>
    </row>
    <row r="1467" spans="1:12" ht="12.75">
      <c r="A1467">
        <f t="shared" si="42"/>
        <v>1583.5199999999886</v>
      </c>
      <c r="B1467">
        <v>38478.6</v>
      </c>
      <c r="L1467" s="9">
        <f t="shared" si="41"/>
        <v>31.299999999995634</v>
      </c>
    </row>
    <row r="1468" spans="1:12" ht="12.75">
      <c r="A1468">
        <f t="shared" si="42"/>
        <v>1583.5299999999886</v>
      </c>
      <c r="B1468">
        <v>38509.9</v>
      </c>
      <c r="L1468" s="9">
        <f t="shared" si="41"/>
        <v>31.30000000000291</v>
      </c>
    </row>
    <row r="1469" spans="1:12" ht="12.75">
      <c r="A1469">
        <f t="shared" si="42"/>
        <v>1583.5399999999886</v>
      </c>
      <c r="B1469">
        <v>38541.2</v>
      </c>
      <c r="L1469" s="9">
        <f t="shared" si="41"/>
        <v>31.299999999995634</v>
      </c>
    </row>
    <row r="1470" spans="1:12" ht="12.75">
      <c r="A1470">
        <f t="shared" si="42"/>
        <v>1583.5499999999886</v>
      </c>
      <c r="B1470">
        <v>38572.5</v>
      </c>
      <c r="L1470" s="9">
        <f t="shared" si="41"/>
        <v>31.30000000000291</v>
      </c>
    </row>
    <row r="1471" spans="1:12" ht="12.75">
      <c r="A1471">
        <f t="shared" si="42"/>
        <v>1583.5599999999886</v>
      </c>
      <c r="B1471">
        <v>38603.8</v>
      </c>
      <c r="L1471" s="9">
        <f t="shared" si="41"/>
        <v>31.30000000000291</v>
      </c>
    </row>
    <row r="1472" spans="1:12" ht="12.75">
      <c r="A1472">
        <f t="shared" si="42"/>
        <v>1583.5699999999886</v>
      </c>
      <c r="B1472">
        <v>38635.1</v>
      </c>
      <c r="L1472" s="9">
        <f t="shared" si="41"/>
        <v>31.299999999995634</v>
      </c>
    </row>
    <row r="1473" spans="1:12" ht="12.75">
      <c r="A1473">
        <f t="shared" si="42"/>
        <v>1583.5799999999886</v>
      </c>
      <c r="B1473">
        <v>38666.4</v>
      </c>
      <c r="L1473" s="9">
        <f t="shared" si="41"/>
        <v>31.30000000000291</v>
      </c>
    </row>
    <row r="1474" spans="1:12" ht="12.75">
      <c r="A1474">
        <f t="shared" si="42"/>
        <v>1583.5899999999885</v>
      </c>
      <c r="B1474">
        <v>38697.7</v>
      </c>
      <c r="L1474" s="9">
        <f t="shared" si="41"/>
        <v>31.299999999995634</v>
      </c>
    </row>
    <row r="1475" spans="1:12" ht="12.75">
      <c r="A1475">
        <f t="shared" si="42"/>
        <v>1583.5999999999885</v>
      </c>
      <c r="B1475">
        <v>38729</v>
      </c>
      <c r="C1475">
        <v>38760.4</v>
      </c>
      <c r="D1475">
        <v>38791.8</v>
      </c>
      <c r="E1475">
        <v>38823.2</v>
      </c>
      <c r="F1475">
        <v>38854.6</v>
      </c>
      <c r="G1475">
        <v>38886</v>
      </c>
      <c r="H1475">
        <v>38917.4</v>
      </c>
      <c r="I1475">
        <v>38948.8</v>
      </c>
      <c r="J1475">
        <v>38980.2</v>
      </c>
      <c r="K1475">
        <v>39011.6</v>
      </c>
      <c r="L1475" s="9">
        <f t="shared" si="41"/>
        <v>31.30000000000291</v>
      </c>
    </row>
    <row r="1476" spans="1:12" ht="12.75">
      <c r="A1476">
        <f t="shared" si="42"/>
        <v>1583.6099999999885</v>
      </c>
      <c r="B1476">
        <v>38760.4</v>
      </c>
      <c r="L1476" s="9">
        <f t="shared" si="41"/>
        <v>31.400000000001455</v>
      </c>
    </row>
    <row r="1477" spans="1:12" ht="12.75">
      <c r="A1477">
        <f t="shared" si="42"/>
        <v>1583.6199999999885</v>
      </c>
      <c r="B1477">
        <v>38791.8</v>
      </c>
      <c r="L1477" s="9">
        <f t="shared" si="41"/>
        <v>31.400000000001455</v>
      </c>
    </row>
    <row r="1478" spans="1:12" ht="12.75">
      <c r="A1478">
        <f t="shared" si="42"/>
        <v>1583.6299999999885</v>
      </c>
      <c r="B1478">
        <v>38823.2</v>
      </c>
      <c r="L1478" s="9">
        <f t="shared" si="41"/>
        <v>31.39999999999418</v>
      </c>
    </row>
    <row r="1479" spans="1:12" ht="12.75">
      <c r="A1479">
        <f t="shared" si="42"/>
        <v>1583.6399999999885</v>
      </c>
      <c r="B1479">
        <v>38854.6</v>
      </c>
      <c r="L1479" s="9">
        <f t="shared" si="41"/>
        <v>31.400000000001455</v>
      </c>
    </row>
    <row r="1480" spans="1:12" ht="12.75">
      <c r="A1480">
        <f t="shared" si="42"/>
        <v>1583.6499999999885</v>
      </c>
      <c r="B1480">
        <v>38886</v>
      </c>
      <c r="L1480" s="9">
        <f aca="true" t="shared" si="43" ref="L1480:L1543">B1480-B1479</f>
        <v>31.400000000001455</v>
      </c>
    </row>
    <row r="1481" spans="1:12" ht="12.75">
      <c r="A1481">
        <f t="shared" si="42"/>
        <v>1583.6599999999885</v>
      </c>
      <c r="B1481">
        <v>38917.4</v>
      </c>
      <c r="L1481" s="9">
        <f t="shared" si="43"/>
        <v>31.400000000001455</v>
      </c>
    </row>
    <row r="1482" spans="1:12" ht="12.75">
      <c r="A1482">
        <f t="shared" si="42"/>
        <v>1583.6699999999885</v>
      </c>
      <c r="B1482">
        <v>38948.8</v>
      </c>
      <c r="L1482" s="9">
        <f t="shared" si="43"/>
        <v>31.400000000001455</v>
      </c>
    </row>
    <row r="1483" spans="1:12" ht="12.75">
      <c r="A1483">
        <f t="shared" si="42"/>
        <v>1583.6799999999885</v>
      </c>
      <c r="B1483">
        <v>38980.2</v>
      </c>
      <c r="L1483" s="9">
        <f t="shared" si="43"/>
        <v>31.39999999999418</v>
      </c>
    </row>
    <row r="1484" spans="1:12" ht="12.75">
      <c r="A1484">
        <f t="shared" si="42"/>
        <v>1583.6899999999885</v>
      </c>
      <c r="B1484">
        <v>39011.6</v>
      </c>
      <c r="L1484" s="9">
        <f t="shared" si="43"/>
        <v>31.400000000001455</v>
      </c>
    </row>
    <row r="1485" spans="1:12" ht="12.75">
      <c r="A1485">
        <f t="shared" si="42"/>
        <v>1583.6999999999884</v>
      </c>
      <c r="B1485">
        <v>39043</v>
      </c>
      <c r="C1485">
        <v>39074.6</v>
      </c>
      <c r="D1485">
        <v>39106.2</v>
      </c>
      <c r="E1485">
        <v>39137.8</v>
      </c>
      <c r="F1485">
        <v>39169.4</v>
      </c>
      <c r="G1485">
        <v>39201</v>
      </c>
      <c r="H1485">
        <v>39232.6</v>
      </c>
      <c r="I1485">
        <v>39264.2</v>
      </c>
      <c r="J1485">
        <v>39295.8</v>
      </c>
      <c r="K1485">
        <v>39327.4</v>
      </c>
      <c r="L1485" s="9">
        <f t="shared" si="43"/>
        <v>31.400000000001455</v>
      </c>
    </row>
    <row r="1486" spans="1:12" ht="12.75">
      <c r="A1486">
        <f t="shared" si="42"/>
        <v>1583.7099999999884</v>
      </c>
      <c r="B1486">
        <v>39074.6</v>
      </c>
      <c r="L1486" s="9">
        <f t="shared" si="43"/>
        <v>31.599999999998545</v>
      </c>
    </row>
    <row r="1487" spans="1:12" ht="12.75">
      <c r="A1487">
        <f t="shared" si="42"/>
        <v>1583.7199999999884</v>
      </c>
      <c r="B1487">
        <v>39106.2</v>
      </c>
      <c r="L1487" s="9">
        <f t="shared" si="43"/>
        <v>31.599999999998545</v>
      </c>
    </row>
    <row r="1488" spans="1:12" ht="12.75">
      <c r="A1488">
        <f t="shared" si="42"/>
        <v>1583.7299999999884</v>
      </c>
      <c r="B1488">
        <v>39137.8</v>
      </c>
      <c r="L1488" s="9">
        <f t="shared" si="43"/>
        <v>31.60000000000582</v>
      </c>
    </row>
    <row r="1489" spans="1:12" ht="12.75">
      <c r="A1489">
        <f t="shared" si="42"/>
        <v>1583.7399999999884</v>
      </c>
      <c r="B1489">
        <v>39169.4</v>
      </c>
      <c r="L1489" s="9">
        <f t="shared" si="43"/>
        <v>31.599999999998545</v>
      </c>
    </row>
    <row r="1490" spans="1:12" ht="12.75">
      <c r="A1490">
        <f t="shared" si="42"/>
        <v>1583.7499999999884</v>
      </c>
      <c r="B1490">
        <v>39201</v>
      </c>
      <c r="L1490" s="9">
        <f t="shared" si="43"/>
        <v>31.599999999998545</v>
      </c>
    </row>
    <row r="1491" spans="1:12" ht="12.75">
      <c r="A1491">
        <f t="shared" si="42"/>
        <v>1583.7599999999884</v>
      </c>
      <c r="B1491">
        <v>39232.6</v>
      </c>
      <c r="L1491" s="9">
        <f t="shared" si="43"/>
        <v>31.599999999998545</v>
      </c>
    </row>
    <row r="1492" spans="1:12" ht="12.75">
      <c r="A1492">
        <f t="shared" si="42"/>
        <v>1583.7699999999884</v>
      </c>
      <c r="B1492">
        <v>39264.2</v>
      </c>
      <c r="L1492" s="9">
        <f t="shared" si="43"/>
        <v>31.599999999998545</v>
      </c>
    </row>
    <row r="1493" spans="1:12" ht="12.75">
      <c r="A1493">
        <f t="shared" si="42"/>
        <v>1583.7799999999884</v>
      </c>
      <c r="B1493">
        <v>39295.8</v>
      </c>
      <c r="L1493" s="9">
        <f t="shared" si="43"/>
        <v>31.60000000000582</v>
      </c>
    </row>
    <row r="1494" spans="1:12" ht="12.75">
      <c r="A1494">
        <f t="shared" si="42"/>
        <v>1583.7899999999884</v>
      </c>
      <c r="B1494">
        <v>39327.4</v>
      </c>
      <c r="L1494" s="9">
        <f t="shared" si="43"/>
        <v>31.599999999998545</v>
      </c>
    </row>
    <row r="1495" spans="1:12" ht="12.75">
      <c r="A1495">
        <f t="shared" si="42"/>
        <v>1583.7999999999884</v>
      </c>
      <c r="B1495">
        <v>39359</v>
      </c>
      <c r="C1495">
        <v>39390.8</v>
      </c>
      <c r="D1495">
        <v>39422.6</v>
      </c>
      <c r="E1495">
        <v>39454.4</v>
      </c>
      <c r="F1495">
        <v>39486.2</v>
      </c>
      <c r="G1495">
        <v>39518</v>
      </c>
      <c r="H1495">
        <v>39549.8</v>
      </c>
      <c r="I1495">
        <v>39581.6</v>
      </c>
      <c r="J1495">
        <v>39613.4</v>
      </c>
      <c r="K1495">
        <v>39645.2</v>
      </c>
      <c r="L1495" s="9">
        <f t="shared" si="43"/>
        <v>31.599999999998545</v>
      </c>
    </row>
    <row r="1496" spans="1:12" ht="12.75">
      <c r="A1496">
        <f t="shared" si="42"/>
        <v>1583.8099999999883</v>
      </c>
      <c r="B1496">
        <v>39390.8</v>
      </c>
      <c r="L1496" s="9">
        <f t="shared" si="43"/>
        <v>31.80000000000291</v>
      </c>
    </row>
    <row r="1497" spans="1:12" ht="12.75">
      <c r="A1497">
        <f aca="true" t="shared" si="44" ref="A1497:A1560">A1496+0.01</f>
        <v>1583.8199999999883</v>
      </c>
      <c r="B1497">
        <v>39422.6</v>
      </c>
      <c r="L1497" s="9">
        <f t="shared" si="43"/>
        <v>31.799999999995634</v>
      </c>
    </row>
    <row r="1498" spans="1:12" ht="12.75">
      <c r="A1498">
        <f t="shared" si="44"/>
        <v>1583.8299999999883</v>
      </c>
      <c r="B1498">
        <v>39454.4</v>
      </c>
      <c r="L1498" s="9">
        <f t="shared" si="43"/>
        <v>31.80000000000291</v>
      </c>
    </row>
    <row r="1499" spans="1:12" ht="12.75">
      <c r="A1499">
        <f t="shared" si="44"/>
        <v>1583.8399999999883</v>
      </c>
      <c r="B1499">
        <v>39486.2</v>
      </c>
      <c r="L1499" s="9">
        <f t="shared" si="43"/>
        <v>31.799999999995634</v>
      </c>
    </row>
    <row r="1500" spans="1:12" ht="12.75">
      <c r="A1500">
        <f t="shared" si="44"/>
        <v>1583.8499999999883</v>
      </c>
      <c r="B1500">
        <v>39518</v>
      </c>
      <c r="L1500" s="9">
        <f t="shared" si="43"/>
        <v>31.80000000000291</v>
      </c>
    </row>
    <row r="1501" spans="1:12" ht="12.75">
      <c r="A1501">
        <f t="shared" si="44"/>
        <v>1583.8599999999883</v>
      </c>
      <c r="B1501">
        <v>39549.8</v>
      </c>
      <c r="L1501" s="9">
        <f t="shared" si="43"/>
        <v>31.80000000000291</v>
      </c>
    </row>
    <row r="1502" spans="1:12" ht="12.75">
      <c r="A1502">
        <f t="shared" si="44"/>
        <v>1583.8699999999883</v>
      </c>
      <c r="B1502">
        <v>39581.6</v>
      </c>
      <c r="L1502" s="9">
        <f t="shared" si="43"/>
        <v>31.799999999995634</v>
      </c>
    </row>
    <row r="1503" spans="1:12" ht="12.75">
      <c r="A1503">
        <f t="shared" si="44"/>
        <v>1583.8799999999883</v>
      </c>
      <c r="B1503">
        <v>39613.4</v>
      </c>
      <c r="L1503" s="9">
        <f t="shared" si="43"/>
        <v>31.80000000000291</v>
      </c>
    </row>
    <row r="1504" spans="1:12" ht="12.75">
      <c r="A1504">
        <f t="shared" si="44"/>
        <v>1583.8899999999883</v>
      </c>
      <c r="B1504">
        <v>39645.2</v>
      </c>
      <c r="L1504" s="9">
        <f t="shared" si="43"/>
        <v>31.799999999995634</v>
      </c>
    </row>
    <row r="1505" spans="1:12" ht="12.75">
      <c r="A1505">
        <f t="shared" si="44"/>
        <v>1583.8999999999883</v>
      </c>
      <c r="B1505">
        <v>39677</v>
      </c>
      <c r="C1505">
        <v>39708.9</v>
      </c>
      <c r="D1505">
        <v>39740.8</v>
      </c>
      <c r="E1505">
        <v>39772.7</v>
      </c>
      <c r="F1505">
        <v>39804.6</v>
      </c>
      <c r="G1505">
        <v>39836.5</v>
      </c>
      <c r="H1505">
        <v>39868.4</v>
      </c>
      <c r="I1505">
        <v>39900.3</v>
      </c>
      <c r="J1505">
        <v>39932.2</v>
      </c>
      <c r="K1505">
        <v>39964.1</v>
      </c>
      <c r="L1505" s="9">
        <f t="shared" si="43"/>
        <v>31.80000000000291</v>
      </c>
    </row>
    <row r="1506" spans="1:12" ht="12.75">
      <c r="A1506">
        <f t="shared" si="44"/>
        <v>1583.9099999999883</v>
      </c>
      <c r="B1506">
        <v>39708.9</v>
      </c>
      <c r="L1506" s="9">
        <f t="shared" si="43"/>
        <v>31.900000000001455</v>
      </c>
    </row>
    <row r="1507" spans="1:12" ht="12.75">
      <c r="A1507">
        <f t="shared" si="44"/>
        <v>1583.9199999999882</v>
      </c>
      <c r="B1507">
        <v>39740.8</v>
      </c>
      <c r="L1507" s="9">
        <f t="shared" si="43"/>
        <v>31.900000000001455</v>
      </c>
    </row>
    <row r="1508" spans="1:12" ht="12.75">
      <c r="A1508">
        <f t="shared" si="44"/>
        <v>1583.9299999999882</v>
      </c>
      <c r="B1508">
        <v>39772.7</v>
      </c>
      <c r="L1508" s="9">
        <f t="shared" si="43"/>
        <v>31.89999999999418</v>
      </c>
    </row>
    <row r="1509" spans="1:12" ht="12.75">
      <c r="A1509">
        <f t="shared" si="44"/>
        <v>1583.9399999999882</v>
      </c>
      <c r="B1509">
        <v>39804.6</v>
      </c>
      <c r="L1509" s="9">
        <f t="shared" si="43"/>
        <v>31.900000000001455</v>
      </c>
    </row>
    <row r="1510" spans="1:12" ht="12.75">
      <c r="A1510">
        <f t="shared" si="44"/>
        <v>1583.9499999999882</v>
      </c>
      <c r="B1510">
        <v>39836.5</v>
      </c>
      <c r="L1510" s="9">
        <f t="shared" si="43"/>
        <v>31.900000000001455</v>
      </c>
    </row>
    <row r="1511" spans="1:12" ht="12.75">
      <c r="A1511">
        <f t="shared" si="44"/>
        <v>1583.9599999999882</v>
      </c>
      <c r="B1511">
        <v>39868.4</v>
      </c>
      <c r="L1511" s="9">
        <f t="shared" si="43"/>
        <v>31.900000000001455</v>
      </c>
    </row>
    <row r="1512" spans="1:12" ht="12.75">
      <c r="A1512">
        <f t="shared" si="44"/>
        <v>1583.9699999999882</v>
      </c>
      <c r="B1512">
        <v>39900.3</v>
      </c>
      <c r="L1512" s="9">
        <f t="shared" si="43"/>
        <v>31.900000000001455</v>
      </c>
    </row>
    <row r="1513" spans="1:12" ht="12.75">
      <c r="A1513">
        <f t="shared" si="44"/>
        <v>1583.9799999999882</v>
      </c>
      <c r="B1513">
        <v>39932.2</v>
      </c>
      <c r="L1513" s="9">
        <f t="shared" si="43"/>
        <v>31.89999999999418</v>
      </c>
    </row>
    <row r="1514" spans="1:12" ht="12.75">
      <c r="A1514">
        <f t="shared" si="44"/>
        <v>1583.9899999999882</v>
      </c>
      <c r="B1514">
        <v>39964.1</v>
      </c>
      <c r="L1514" s="9">
        <f t="shared" si="43"/>
        <v>31.900000000001455</v>
      </c>
    </row>
    <row r="1515" spans="1:12" ht="12.75">
      <c r="A1515">
        <f t="shared" si="44"/>
        <v>1583.9999999999882</v>
      </c>
      <c r="B1515">
        <v>39996</v>
      </c>
      <c r="C1515">
        <v>40028.1</v>
      </c>
      <c r="D1515">
        <v>40060.2</v>
      </c>
      <c r="E1515">
        <v>40092.3</v>
      </c>
      <c r="F1515">
        <v>40124.4</v>
      </c>
      <c r="G1515">
        <v>40156.5</v>
      </c>
      <c r="H1515">
        <v>40188.6</v>
      </c>
      <c r="I1515">
        <v>40220.7</v>
      </c>
      <c r="J1515">
        <v>40252.8</v>
      </c>
      <c r="K1515">
        <v>40284.9</v>
      </c>
      <c r="L1515" s="9">
        <f t="shared" si="43"/>
        <v>31.900000000001455</v>
      </c>
    </row>
    <row r="1516" spans="1:12" ht="12.75">
      <c r="A1516">
        <f t="shared" si="44"/>
        <v>1584.0099999999882</v>
      </c>
      <c r="B1516">
        <v>40028.1</v>
      </c>
      <c r="L1516" s="9">
        <f t="shared" si="43"/>
        <v>32.099999999998545</v>
      </c>
    </row>
    <row r="1517" spans="1:12" ht="12.75">
      <c r="A1517">
        <f t="shared" si="44"/>
        <v>1584.0199999999882</v>
      </c>
      <c r="B1517">
        <v>40060.2</v>
      </c>
      <c r="L1517" s="9">
        <f t="shared" si="43"/>
        <v>32.099999999998545</v>
      </c>
    </row>
    <row r="1518" spans="1:12" ht="12.75">
      <c r="A1518">
        <f t="shared" si="44"/>
        <v>1584.0299999999881</v>
      </c>
      <c r="B1518">
        <v>40092.3</v>
      </c>
      <c r="L1518" s="9">
        <f t="shared" si="43"/>
        <v>32.10000000000582</v>
      </c>
    </row>
    <row r="1519" spans="1:12" ht="12.75">
      <c r="A1519">
        <f t="shared" si="44"/>
        <v>1584.0399999999881</v>
      </c>
      <c r="B1519">
        <v>40124.4</v>
      </c>
      <c r="L1519" s="9">
        <f t="shared" si="43"/>
        <v>32.099999999998545</v>
      </c>
    </row>
    <row r="1520" spans="1:12" ht="12.75">
      <c r="A1520">
        <f t="shared" si="44"/>
        <v>1584.0499999999881</v>
      </c>
      <c r="B1520">
        <v>40156.5</v>
      </c>
      <c r="L1520" s="9">
        <f t="shared" si="43"/>
        <v>32.099999999998545</v>
      </c>
    </row>
    <row r="1521" spans="1:12" ht="12.75">
      <c r="A1521">
        <f t="shared" si="44"/>
        <v>1584.0599999999881</v>
      </c>
      <c r="B1521">
        <v>40188.6</v>
      </c>
      <c r="L1521" s="9">
        <f t="shared" si="43"/>
        <v>32.099999999998545</v>
      </c>
    </row>
    <row r="1522" spans="1:12" ht="12.75">
      <c r="A1522">
        <f t="shared" si="44"/>
        <v>1584.069999999988</v>
      </c>
      <c r="B1522">
        <v>40220.7</v>
      </c>
      <c r="L1522" s="9">
        <f t="shared" si="43"/>
        <v>32.099999999998545</v>
      </c>
    </row>
    <row r="1523" spans="1:12" ht="12.75">
      <c r="A1523">
        <f t="shared" si="44"/>
        <v>1584.079999999988</v>
      </c>
      <c r="B1523">
        <v>40252.8</v>
      </c>
      <c r="L1523" s="9">
        <f t="shared" si="43"/>
        <v>32.10000000000582</v>
      </c>
    </row>
    <row r="1524" spans="1:12" ht="12.75">
      <c r="A1524">
        <f t="shared" si="44"/>
        <v>1584.089999999988</v>
      </c>
      <c r="B1524">
        <v>40284.9</v>
      </c>
      <c r="L1524" s="9">
        <f t="shared" si="43"/>
        <v>32.099999999998545</v>
      </c>
    </row>
    <row r="1525" spans="1:12" ht="12.75">
      <c r="A1525">
        <f t="shared" si="44"/>
        <v>1584.099999999988</v>
      </c>
      <c r="B1525">
        <v>40317</v>
      </c>
      <c r="C1525">
        <v>40349.2</v>
      </c>
      <c r="D1525">
        <v>40381.4</v>
      </c>
      <c r="E1525">
        <v>40413.6</v>
      </c>
      <c r="F1525">
        <v>40445.8</v>
      </c>
      <c r="G1525">
        <v>40478</v>
      </c>
      <c r="H1525">
        <v>40510.2</v>
      </c>
      <c r="I1525">
        <v>40542.4</v>
      </c>
      <c r="J1525">
        <v>40574.6</v>
      </c>
      <c r="K1525">
        <v>40606.8</v>
      </c>
      <c r="L1525" s="9">
        <f t="shared" si="43"/>
        <v>32.099999999998545</v>
      </c>
    </row>
    <row r="1526" spans="1:12" ht="12.75">
      <c r="A1526">
        <f t="shared" si="44"/>
        <v>1584.109999999988</v>
      </c>
      <c r="B1526">
        <v>40349.2</v>
      </c>
      <c r="L1526" s="9">
        <f t="shared" si="43"/>
        <v>32.19999999999709</v>
      </c>
    </row>
    <row r="1527" spans="1:12" ht="12.75">
      <c r="A1527">
        <f t="shared" si="44"/>
        <v>1584.119999999988</v>
      </c>
      <c r="B1527">
        <v>40381.4</v>
      </c>
      <c r="L1527" s="9">
        <f t="shared" si="43"/>
        <v>32.200000000004366</v>
      </c>
    </row>
    <row r="1528" spans="1:12" ht="12.75">
      <c r="A1528">
        <f t="shared" si="44"/>
        <v>1584.129999999988</v>
      </c>
      <c r="B1528">
        <v>40413.6</v>
      </c>
      <c r="L1528" s="9">
        <f t="shared" si="43"/>
        <v>32.19999999999709</v>
      </c>
    </row>
    <row r="1529" spans="1:12" ht="12.75">
      <c r="A1529">
        <f t="shared" si="44"/>
        <v>1584.139999999988</v>
      </c>
      <c r="B1529">
        <v>40445.8</v>
      </c>
      <c r="L1529" s="9">
        <f t="shared" si="43"/>
        <v>32.200000000004366</v>
      </c>
    </row>
    <row r="1530" spans="1:12" ht="12.75">
      <c r="A1530">
        <f t="shared" si="44"/>
        <v>1584.149999999988</v>
      </c>
      <c r="B1530">
        <v>40478</v>
      </c>
      <c r="L1530" s="9">
        <f t="shared" si="43"/>
        <v>32.19999999999709</v>
      </c>
    </row>
    <row r="1531" spans="1:12" ht="12.75">
      <c r="A1531">
        <f t="shared" si="44"/>
        <v>1584.159999999988</v>
      </c>
      <c r="B1531">
        <v>40510.2</v>
      </c>
      <c r="L1531" s="9">
        <f t="shared" si="43"/>
        <v>32.19999999999709</v>
      </c>
    </row>
    <row r="1532" spans="1:12" ht="12.75">
      <c r="A1532">
        <f t="shared" si="44"/>
        <v>1584.169999999988</v>
      </c>
      <c r="B1532">
        <v>40542.4</v>
      </c>
      <c r="L1532" s="9">
        <f t="shared" si="43"/>
        <v>32.200000000004366</v>
      </c>
    </row>
    <row r="1533" spans="1:12" ht="12.75">
      <c r="A1533">
        <f t="shared" si="44"/>
        <v>1584.179999999988</v>
      </c>
      <c r="B1533">
        <v>40574.6</v>
      </c>
      <c r="L1533" s="9">
        <f t="shared" si="43"/>
        <v>32.19999999999709</v>
      </c>
    </row>
    <row r="1534" spans="1:12" ht="12.75">
      <c r="A1534">
        <f t="shared" si="44"/>
        <v>1584.189999999988</v>
      </c>
      <c r="B1534">
        <v>40606.8</v>
      </c>
      <c r="L1534" s="9">
        <f t="shared" si="43"/>
        <v>32.200000000004366</v>
      </c>
    </row>
    <row r="1535" spans="1:12" ht="12.75">
      <c r="A1535">
        <f t="shared" si="44"/>
        <v>1584.199999999988</v>
      </c>
      <c r="B1535">
        <v>40639</v>
      </c>
      <c r="C1535">
        <v>40671.4</v>
      </c>
      <c r="D1535">
        <v>40703.8</v>
      </c>
      <c r="E1535">
        <v>40736.2</v>
      </c>
      <c r="F1535">
        <v>40768.6</v>
      </c>
      <c r="G1535">
        <v>40801</v>
      </c>
      <c r="H1535">
        <v>40833.4</v>
      </c>
      <c r="I1535">
        <v>40865.8</v>
      </c>
      <c r="J1535">
        <v>40898.2</v>
      </c>
      <c r="K1535">
        <v>40930.6</v>
      </c>
      <c r="L1535" s="9">
        <f t="shared" si="43"/>
        <v>32.19999999999709</v>
      </c>
    </row>
    <row r="1536" spans="1:12" ht="12.75">
      <c r="A1536">
        <f t="shared" si="44"/>
        <v>1584.209999999988</v>
      </c>
      <c r="B1536">
        <v>40671.4</v>
      </c>
      <c r="L1536" s="9">
        <f t="shared" si="43"/>
        <v>32.400000000001455</v>
      </c>
    </row>
    <row r="1537" spans="1:12" ht="12.75">
      <c r="A1537">
        <f t="shared" si="44"/>
        <v>1584.219999999988</v>
      </c>
      <c r="B1537">
        <v>40703.8</v>
      </c>
      <c r="L1537" s="9">
        <f t="shared" si="43"/>
        <v>32.400000000001455</v>
      </c>
    </row>
    <row r="1538" spans="1:12" ht="12.75">
      <c r="A1538">
        <f t="shared" si="44"/>
        <v>1584.229999999988</v>
      </c>
      <c r="B1538">
        <v>40736.2</v>
      </c>
      <c r="L1538" s="9">
        <f t="shared" si="43"/>
        <v>32.39999999999418</v>
      </c>
    </row>
    <row r="1539" spans="1:12" ht="12.75">
      <c r="A1539">
        <f t="shared" si="44"/>
        <v>1584.239999999988</v>
      </c>
      <c r="B1539">
        <v>40768.6</v>
      </c>
      <c r="L1539" s="9">
        <f t="shared" si="43"/>
        <v>32.400000000001455</v>
      </c>
    </row>
    <row r="1540" spans="1:12" ht="12.75">
      <c r="A1540">
        <f t="shared" si="44"/>
        <v>1584.249999999988</v>
      </c>
      <c r="B1540">
        <v>40801</v>
      </c>
      <c r="L1540" s="9">
        <f t="shared" si="43"/>
        <v>32.400000000001455</v>
      </c>
    </row>
    <row r="1541" spans="1:12" ht="12.75">
      <c r="A1541">
        <f t="shared" si="44"/>
        <v>1584.259999999988</v>
      </c>
      <c r="B1541">
        <v>40833.4</v>
      </c>
      <c r="L1541" s="9">
        <f t="shared" si="43"/>
        <v>32.400000000001455</v>
      </c>
    </row>
    <row r="1542" spans="1:12" ht="12.75">
      <c r="A1542">
        <f t="shared" si="44"/>
        <v>1584.269999999988</v>
      </c>
      <c r="B1542">
        <v>40865.8</v>
      </c>
      <c r="L1542" s="9">
        <f t="shared" si="43"/>
        <v>32.400000000001455</v>
      </c>
    </row>
    <row r="1543" spans="1:12" ht="12.75">
      <c r="A1543">
        <f t="shared" si="44"/>
        <v>1584.279999999988</v>
      </c>
      <c r="B1543">
        <v>40898.2</v>
      </c>
      <c r="L1543" s="9">
        <f t="shared" si="43"/>
        <v>32.39999999999418</v>
      </c>
    </row>
    <row r="1544" spans="1:12" ht="12.75">
      <c r="A1544">
        <f t="shared" si="44"/>
        <v>1584.289999999988</v>
      </c>
      <c r="B1544">
        <v>40930.6</v>
      </c>
      <c r="L1544" s="9">
        <f aca="true" t="shared" si="45" ref="L1544:L1607">B1544-B1543</f>
        <v>32.400000000001455</v>
      </c>
    </row>
    <row r="1545" spans="1:12" ht="12.75">
      <c r="A1545">
        <f t="shared" si="44"/>
        <v>1584.299999999988</v>
      </c>
      <c r="B1545">
        <v>40963</v>
      </c>
      <c r="C1545">
        <v>40995.5</v>
      </c>
      <c r="D1545">
        <v>41028</v>
      </c>
      <c r="E1545">
        <v>41060.5</v>
      </c>
      <c r="F1545">
        <v>41093</v>
      </c>
      <c r="G1545">
        <v>41125.5</v>
      </c>
      <c r="H1545">
        <v>41158</v>
      </c>
      <c r="I1545">
        <v>41190.5</v>
      </c>
      <c r="J1545">
        <v>41223</v>
      </c>
      <c r="K1545">
        <v>41255.5</v>
      </c>
      <c r="L1545" s="9">
        <f t="shared" si="45"/>
        <v>32.400000000001455</v>
      </c>
    </row>
    <row r="1546" spans="1:12" ht="12.75">
      <c r="A1546">
        <f t="shared" si="44"/>
        <v>1584.309999999988</v>
      </c>
      <c r="B1546">
        <v>40995.5</v>
      </c>
      <c r="L1546" s="9">
        <f t="shared" si="45"/>
        <v>32.5</v>
      </c>
    </row>
    <row r="1547" spans="1:12" ht="12.75">
      <c r="A1547">
        <f t="shared" si="44"/>
        <v>1584.3199999999879</v>
      </c>
      <c r="B1547">
        <v>41028</v>
      </c>
      <c r="L1547" s="9">
        <f t="shared" si="45"/>
        <v>32.5</v>
      </c>
    </row>
    <row r="1548" spans="1:12" ht="12.75">
      <c r="A1548">
        <f t="shared" si="44"/>
        <v>1584.3299999999879</v>
      </c>
      <c r="B1548">
        <v>41060.5</v>
      </c>
      <c r="L1548" s="9">
        <f t="shared" si="45"/>
        <v>32.5</v>
      </c>
    </row>
    <row r="1549" spans="1:12" ht="12.75">
      <c r="A1549">
        <f t="shared" si="44"/>
        <v>1584.3399999999879</v>
      </c>
      <c r="B1549">
        <v>41093</v>
      </c>
      <c r="L1549" s="9">
        <f t="shared" si="45"/>
        <v>32.5</v>
      </c>
    </row>
    <row r="1550" spans="1:12" ht="12.75">
      <c r="A1550">
        <f t="shared" si="44"/>
        <v>1584.3499999999879</v>
      </c>
      <c r="B1550">
        <v>41125.5</v>
      </c>
      <c r="L1550" s="9">
        <f t="shared" si="45"/>
        <v>32.5</v>
      </c>
    </row>
    <row r="1551" spans="1:12" ht="12.75">
      <c r="A1551">
        <f t="shared" si="44"/>
        <v>1584.3599999999878</v>
      </c>
      <c r="B1551">
        <v>41158</v>
      </c>
      <c r="L1551" s="9">
        <f t="shared" si="45"/>
        <v>32.5</v>
      </c>
    </row>
    <row r="1552" spans="1:12" ht="12.75">
      <c r="A1552">
        <f t="shared" si="44"/>
        <v>1584.3699999999878</v>
      </c>
      <c r="B1552">
        <v>41190.5</v>
      </c>
      <c r="L1552" s="9">
        <f t="shared" si="45"/>
        <v>32.5</v>
      </c>
    </row>
    <row r="1553" spans="1:12" ht="12.75">
      <c r="A1553">
        <f t="shared" si="44"/>
        <v>1584.3799999999878</v>
      </c>
      <c r="B1553">
        <v>41223</v>
      </c>
      <c r="L1553" s="9">
        <f t="shared" si="45"/>
        <v>32.5</v>
      </c>
    </row>
    <row r="1554" spans="1:12" ht="12.75">
      <c r="A1554">
        <f t="shared" si="44"/>
        <v>1584.3899999999878</v>
      </c>
      <c r="B1554">
        <v>41255.5</v>
      </c>
      <c r="L1554" s="9">
        <f t="shared" si="45"/>
        <v>32.5</v>
      </c>
    </row>
    <row r="1555" spans="1:12" ht="12.75">
      <c r="A1555">
        <f t="shared" si="44"/>
        <v>1584.3999999999878</v>
      </c>
      <c r="B1555">
        <v>41288</v>
      </c>
      <c r="C1555">
        <v>41320.7</v>
      </c>
      <c r="D1555">
        <v>41353.4</v>
      </c>
      <c r="E1555">
        <v>41386.1</v>
      </c>
      <c r="F1555">
        <v>41418.8</v>
      </c>
      <c r="G1555">
        <v>41451.5</v>
      </c>
      <c r="H1555">
        <v>41484.2</v>
      </c>
      <c r="I1555">
        <v>41516.9</v>
      </c>
      <c r="J1555">
        <v>41549.6</v>
      </c>
      <c r="K1555">
        <v>41582.3</v>
      </c>
      <c r="L1555" s="9">
        <f t="shared" si="45"/>
        <v>32.5</v>
      </c>
    </row>
    <row r="1556" spans="1:12" ht="12.75">
      <c r="A1556">
        <f t="shared" si="44"/>
        <v>1584.4099999999878</v>
      </c>
      <c r="B1556">
        <v>41320.7</v>
      </c>
      <c r="L1556" s="9">
        <f t="shared" si="45"/>
        <v>32.69999999999709</v>
      </c>
    </row>
    <row r="1557" spans="1:12" ht="12.75">
      <c r="A1557">
        <f t="shared" si="44"/>
        <v>1584.4199999999878</v>
      </c>
      <c r="B1557">
        <v>41353.4</v>
      </c>
      <c r="L1557" s="9">
        <f t="shared" si="45"/>
        <v>32.700000000004366</v>
      </c>
    </row>
    <row r="1558" spans="1:12" ht="12.75">
      <c r="A1558">
        <f t="shared" si="44"/>
        <v>1584.4299999999878</v>
      </c>
      <c r="B1558">
        <v>41386.1</v>
      </c>
      <c r="L1558" s="9">
        <f t="shared" si="45"/>
        <v>32.69999999999709</v>
      </c>
    </row>
    <row r="1559" spans="1:12" ht="12.75">
      <c r="A1559">
        <f t="shared" si="44"/>
        <v>1584.4399999999878</v>
      </c>
      <c r="B1559">
        <v>41418.8</v>
      </c>
      <c r="L1559" s="9">
        <f t="shared" si="45"/>
        <v>32.700000000004366</v>
      </c>
    </row>
    <row r="1560" spans="1:12" ht="12.75">
      <c r="A1560">
        <f t="shared" si="44"/>
        <v>1584.4499999999878</v>
      </c>
      <c r="B1560">
        <v>41451.5</v>
      </c>
      <c r="L1560" s="9">
        <f t="shared" si="45"/>
        <v>32.69999999999709</v>
      </c>
    </row>
    <row r="1561" spans="1:12" ht="12.75">
      <c r="A1561">
        <f aca="true" t="shared" si="46" ref="A1561:A1624">A1560+0.01</f>
        <v>1584.4599999999878</v>
      </c>
      <c r="B1561">
        <v>41484.2</v>
      </c>
      <c r="L1561" s="9">
        <f t="shared" si="45"/>
        <v>32.69999999999709</v>
      </c>
    </row>
    <row r="1562" spans="1:12" ht="12.75">
      <c r="A1562">
        <f t="shared" si="46"/>
        <v>1584.4699999999877</v>
      </c>
      <c r="B1562">
        <v>41516.9</v>
      </c>
      <c r="L1562" s="9">
        <f t="shared" si="45"/>
        <v>32.700000000004366</v>
      </c>
    </row>
    <row r="1563" spans="1:12" ht="12.75">
      <c r="A1563">
        <f t="shared" si="46"/>
        <v>1584.4799999999877</v>
      </c>
      <c r="B1563">
        <v>41549.6</v>
      </c>
      <c r="L1563" s="9">
        <f t="shared" si="45"/>
        <v>32.69999999999709</v>
      </c>
    </row>
    <row r="1564" spans="1:12" ht="12.75">
      <c r="A1564">
        <f t="shared" si="46"/>
        <v>1584.4899999999877</v>
      </c>
      <c r="B1564">
        <v>41582.3</v>
      </c>
      <c r="L1564" s="9">
        <f t="shared" si="45"/>
        <v>32.700000000004366</v>
      </c>
    </row>
    <row r="1565" spans="1:12" ht="12.75">
      <c r="A1565">
        <f t="shared" si="46"/>
        <v>1584.4999999999877</v>
      </c>
      <c r="B1565">
        <v>41615</v>
      </c>
      <c r="C1565">
        <v>41647.8</v>
      </c>
      <c r="D1565">
        <v>41680.6</v>
      </c>
      <c r="E1565">
        <v>41713.4</v>
      </c>
      <c r="F1565">
        <v>41746.2</v>
      </c>
      <c r="G1565">
        <v>41779</v>
      </c>
      <c r="H1565">
        <v>41811.8</v>
      </c>
      <c r="I1565">
        <v>41844.6</v>
      </c>
      <c r="J1565">
        <v>41877.4</v>
      </c>
      <c r="K1565">
        <v>41910.2</v>
      </c>
      <c r="L1565" s="9">
        <f t="shared" si="45"/>
        <v>32.69999999999709</v>
      </c>
    </row>
    <row r="1566" spans="1:12" ht="12.75">
      <c r="A1566">
        <f t="shared" si="46"/>
        <v>1584.5099999999877</v>
      </c>
      <c r="B1566">
        <v>41647.8</v>
      </c>
      <c r="L1566" s="9">
        <f t="shared" si="45"/>
        <v>32.80000000000291</v>
      </c>
    </row>
    <row r="1567" spans="1:12" ht="12.75">
      <c r="A1567">
        <f t="shared" si="46"/>
        <v>1584.5199999999877</v>
      </c>
      <c r="B1567">
        <v>41680.6</v>
      </c>
      <c r="L1567" s="9">
        <f t="shared" si="45"/>
        <v>32.799999999995634</v>
      </c>
    </row>
    <row r="1568" spans="1:12" ht="12.75">
      <c r="A1568">
        <f t="shared" si="46"/>
        <v>1584.5299999999877</v>
      </c>
      <c r="B1568">
        <v>41713.4</v>
      </c>
      <c r="L1568" s="9">
        <f t="shared" si="45"/>
        <v>32.80000000000291</v>
      </c>
    </row>
    <row r="1569" spans="1:12" ht="12.75">
      <c r="A1569">
        <f t="shared" si="46"/>
        <v>1584.5399999999877</v>
      </c>
      <c r="B1569">
        <v>41746.2</v>
      </c>
      <c r="L1569" s="9">
        <f t="shared" si="45"/>
        <v>32.799999999995634</v>
      </c>
    </row>
    <row r="1570" spans="1:12" ht="12.75">
      <c r="A1570">
        <f t="shared" si="46"/>
        <v>1584.5499999999877</v>
      </c>
      <c r="B1570">
        <v>41779</v>
      </c>
      <c r="L1570" s="9">
        <f t="shared" si="45"/>
        <v>32.80000000000291</v>
      </c>
    </row>
    <row r="1571" spans="1:12" ht="12.75">
      <c r="A1571">
        <f t="shared" si="46"/>
        <v>1584.5599999999877</v>
      </c>
      <c r="B1571">
        <v>41811.8</v>
      </c>
      <c r="L1571" s="9">
        <f t="shared" si="45"/>
        <v>32.80000000000291</v>
      </c>
    </row>
    <row r="1572" spans="1:12" ht="12.75">
      <c r="A1572">
        <f t="shared" si="46"/>
        <v>1584.5699999999877</v>
      </c>
      <c r="B1572">
        <v>41844.6</v>
      </c>
      <c r="L1572" s="9">
        <f t="shared" si="45"/>
        <v>32.799999999995634</v>
      </c>
    </row>
    <row r="1573" spans="1:12" ht="12.75">
      <c r="A1573">
        <f t="shared" si="46"/>
        <v>1584.5799999999876</v>
      </c>
      <c r="B1573">
        <v>41877.4</v>
      </c>
      <c r="L1573" s="9">
        <f t="shared" si="45"/>
        <v>32.80000000000291</v>
      </c>
    </row>
    <row r="1574" spans="1:12" ht="12.75">
      <c r="A1574">
        <f t="shared" si="46"/>
        <v>1584.5899999999876</v>
      </c>
      <c r="B1574">
        <v>41910.2</v>
      </c>
      <c r="L1574" s="9">
        <f t="shared" si="45"/>
        <v>32.799999999995634</v>
      </c>
    </row>
    <row r="1575" spans="1:12" ht="12.75">
      <c r="A1575">
        <f t="shared" si="46"/>
        <v>1584.5999999999876</v>
      </c>
      <c r="B1575">
        <v>41943</v>
      </c>
      <c r="C1575">
        <v>41975.9</v>
      </c>
      <c r="D1575">
        <v>42008.8</v>
      </c>
      <c r="E1575">
        <v>42041.7</v>
      </c>
      <c r="F1575">
        <v>42074.6</v>
      </c>
      <c r="G1575">
        <v>42107.5</v>
      </c>
      <c r="H1575">
        <v>42140.4</v>
      </c>
      <c r="I1575">
        <v>42173.3</v>
      </c>
      <c r="J1575">
        <v>42206.2</v>
      </c>
      <c r="K1575">
        <v>42239.1</v>
      </c>
      <c r="L1575" s="9">
        <f t="shared" si="45"/>
        <v>32.80000000000291</v>
      </c>
    </row>
    <row r="1576" spans="1:12" ht="12.75">
      <c r="A1576">
        <f t="shared" si="46"/>
        <v>1584.6099999999876</v>
      </c>
      <c r="B1576">
        <v>41975.9</v>
      </c>
      <c r="L1576" s="9">
        <f t="shared" si="45"/>
        <v>32.900000000001455</v>
      </c>
    </row>
    <row r="1577" spans="1:12" ht="12.75">
      <c r="A1577">
        <f t="shared" si="46"/>
        <v>1584.6199999999876</v>
      </c>
      <c r="B1577">
        <v>42008.8</v>
      </c>
      <c r="L1577" s="9">
        <f t="shared" si="45"/>
        <v>32.900000000001455</v>
      </c>
    </row>
    <row r="1578" spans="1:12" ht="12.75">
      <c r="A1578">
        <f t="shared" si="46"/>
        <v>1584.6299999999876</v>
      </c>
      <c r="B1578">
        <v>42041.7</v>
      </c>
      <c r="L1578" s="9">
        <f t="shared" si="45"/>
        <v>32.89999999999418</v>
      </c>
    </row>
    <row r="1579" spans="1:12" ht="12.75">
      <c r="A1579">
        <f t="shared" si="46"/>
        <v>1584.6399999999876</v>
      </c>
      <c r="B1579">
        <v>42074.6</v>
      </c>
      <c r="L1579" s="9">
        <f t="shared" si="45"/>
        <v>32.900000000001455</v>
      </c>
    </row>
    <row r="1580" spans="1:12" ht="12.75">
      <c r="A1580">
        <f t="shared" si="46"/>
        <v>1584.6499999999876</v>
      </c>
      <c r="B1580">
        <v>42107.5</v>
      </c>
      <c r="L1580" s="9">
        <f t="shared" si="45"/>
        <v>32.900000000001455</v>
      </c>
    </row>
    <row r="1581" spans="1:12" ht="12.75">
      <c r="A1581">
        <f t="shared" si="46"/>
        <v>1584.6599999999876</v>
      </c>
      <c r="B1581">
        <v>42140.4</v>
      </c>
      <c r="L1581" s="9">
        <f t="shared" si="45"/>
        <v>32.900000000001455</v>
      </c>
    </row>
    <row r="1582" spans="1:12" ht="12.75">
      <c r="A1582">
        <f t="shared" si="46"/>
        <v>1584.6699999999876</v>
      </c>
      <c r="B1582">
        <v>42173.3</v>
      </c>
      <c r="L1582" s="9">
        <f t="shared" si="45"/>
        <v>32.900000000001455</v>
      </c>
    </row>
    <row r="1583" spans="1:12" ht="12.75">
      <c r="A1583">
        <f t="shared" si="46"/>
        <v>1584.6799999999876</v>
      </c>
      <c r="B1583">
        <v>42206.2</v>
      </c>
      <c r="L1583" s="9">
        <f t="shared" si="45"/>
        <v>32.89999999999418</v>
      </c>
    </row>
    <row r="1584" spans="1:12" ht="12.75">
      <c r="A1584">
        <f t="shared" si="46"/>
        <v>1584.6899999999875</v>
      </c>
      <c r="B1584">
        <v>42239.1</v>
      </c>
      <c r="L1584" s="9">
        <f t="shared" si="45"/>
        <v>32.900000000001455</v>
      </c>
    </row>
    <row r="1585" spans="1:12" ht="12.75">
      <c r="A1585">
        <f t="shared" si="46"/>
        <v>1584.6999999999875</v>
      </c>
      <c r="B1585">
        <v>42272</v>
      </c>
      <c r="C1585">
        <v>42305.2</v>
      </c>
      <c r="D1585">
        <v>42338.4</v>
      </c>
      <c r="E1585">
        <v>42371.6</v>
      </c>
      <c r="F1585">
        <v>42404.8</v>
      </c>
      <c r="G1585">
        <v>42438</v>
      </c>
      <c r="H1585">
        <v>42471.2</v>
      </c>
      <c r="I1585">
        <v>42504.4</v>
      </c>
      <c r="J1585">
        <v>42537.6</v>
      </c>
      <c r="K1585">
        <v>42570.8</v>
      </c>
      <c r="L1585" s="9">
        <f t="shared" si="45"/>
        <v>32.900000000001455</v>
      </c>
    </row>
    <row r="1586" spans="1:12" ht="12.75">
      <c r="A1586">
        <f t="shared" si="46"/>
        <v>1584.7099999999875</v>
      </c>
      <c r="B1586">
        <v>42305.2</v>
      </c>
      <c r="L1586" s="9">
        <f t="shared" si="45"/>
        <v>33.19999999999709</v>
      </c>
    </row>
    <row r="1587" spans="1:12" ht="12.75">
      <c r="A1587">
        <f t="shared" si="46"/>
        <v>1584.7199999999875</v>
      </c>
      <c r="B1587">
        <v>42338.4</v>
      </c>
      <c r="L1587" s="9">
        <f t="shared" si="45"/>
        <v>33.200000000004366</v>
      </c>
    </row>
    <row r="1588" spans="1:12" ht="12.75">
      <c r="A1588">
        <f t="shared" si="46"/>
        <v>1584.7299999999875</v>
      </c>
      <c r="B1588">
        <v>42371.6</v>
      </c>
      <c r="L1588" s="9">
        <f t="shared" si="45"/>
        <v>33.19999999999709</v>
      </c>
    </row>
    <row r="1589" spans="1:12" ht="12.75">
      <c r="A1589">
        <f t="shared" si="46"/>
        <v>1584.7399999999875</v>
      </c>
      <c r="B1589">
        <v>42404.8</v>
      </c>
      <c r="L1589" s="9">
        <f t="shared" si="45"/>
        <v>33.200000000004366</v>
      </c>
    </row>
    <row r="1590" spans="1:12" ht="12.75">
      <c r="A1590">
        <f t="shared" si="46"/>
        <v>1584.7499999999875</v>
      </c>
      <c r="B1590">
        <v>42438</v>
      </c>
      <c r="L1590" s="9">
        <f t="shared" si="45"/>
        <v>33.19999999999709</v>
      </c>
    </row>
    <row r="1591" spans="1:12" ht="12.75">
      <c r="A1591">
        <f t="shared" si="46"/>
        <v>1584.7599999999875</v>
      </c>
      <c r="B1591">
        <v>42471.2</v>
      </c>
      <c r="L1591" s="9">
        <f t="shared" si="45"/>
        <v>33.19999999999709</v>
      </c>
    </row>
    <row r="1592" spans="1:12" ht="12.75">
      <c r="A1592">
        <f t="shared" si="46"/>
        <v>1584.7699999999875</v>
      </c>
      <c r="B1592">
        <v>42504.4</v>
      </c>
      <c r="L1592" s="9">
        <f t="shared" si="45"/>
        <v>33.200000000004366</v>
      </c>
    </row>
    <row r="1593" spans="1:12" ht="12.75">
      <c r="A1593">
        <f t="shared" si="46"/>
        <v>1584.7799999999875</v>
      </c>
      <c r="B1593">
        <v>42537.6</v>
      </c>
      <c r="L1593" s="9">
        <f t="shared" si="45"/>
        <v>33.19999999999709</v>
      </c>
    </row>
    <row r="1594" spans="1:12" ht="12.75">
      <c r="A1594">
        <f t="shared" si="46"/>
        <v>1584.7899999999875</v>
      </c>
      <c r="B1594">
        <v>42570.8</v>
      </c>
      <c r="L1594" s="9">
        <f t="shared" si="45"/>
        <v>33.200000000004366</v>
      </c>
    </row>
    <row r="1595" spans="1:12" ht="12.75">
      <c r="A1595">
        <f t="shared" si="46"/>
        <v>1584.7999999999874</v>
      </c>
      <c r="B1595">
        <v>42604</v>
      </c>
      <c r="C1595">
        <v>42637.2</v>
      </c>
      <c r="D1595">
        <v>42670.4</v>
      </c>
      <c r="E1595">
        <v>42703.6</v>
      </c>
      <c r="F1595">
        <v>42736.8</v>
      </c>
      <c r="G1595">
        <v>42770</v>
      </c>
      <c r="H1595">
        <v>42803.2</v>
      </c>
      <c r="I1595">
        <v>42836.4</v>
      </c>
      <c r="J1595">
        <v>42869.6</v>
      </c>
      <c r="K1595">
        <v>42902.8</v>
      </c>
      <c r="L1595" s="9">
        <f t="shared" si="45"/>
        <v>33.19999999999709</v>
      </c>
    </row>
    <row r="1596" spans="1:12" ht="12.75">
      <c r="A1596">
        <f t="shared" si="46"/>
        <v>1584.8099999999874</v>
      </c>
      <c r="B1596">
        <v>42637.2</v>
      </c>
      <c r="L1596" s="9">
        <f t="shared" si="45"/>
        <v>33.19999999999709</v>
      </c>
    </row>
    <row r="1597" spans="1:12" ht="12.75">
      <c r="A1597">
        <f t="shared" si="46"/>
        <v>1584.8199999999874</v>
      </c>
      <c r="B1597">
        <v>42670.4</v>
      </c>
      <c r="L1597" s="9">
        <f t="shared" si="45"/>
        <v>33.200000000004366</v>
      </c>
    </row>
    <row r="1598" spans="1:12" ht="12.75">
      <c r="A1598">
        <f t="shared" si="46"/>
        <v>1584.8299999999874</v>
      </c>
      <c r="B1598">
        <v>42703.6</v>
      </c>
      <c r="L1598" s="9">
        <f t="shared" si="45"/>
        <v>33.19999999999709</v>
      </c>
    </row>
    <row r="1599" spans="1:12" ht="12.75">
      <c r="A1599">
        <f t="shared" si="46"/>
        <v>1584.8399999999874</v>
      </c>
      <c r="B1599">
        <v>42736.8</v>
      </c>
      <c r="L1599" s="9">
        <f t="shared" si="45"/>
        <v>33.200000000004366</v>
      </c>
    </row>
    <row r="1600" spans="1:12" ht="12.75">
      <c r="A1600">
        <f t="shared" si="46"/>
        <v>1584.8499999999874</v>
      </c>
      <c r="B1600">
        <v>42770</v>
      </c>
      <c r="L1600" s="9">
        <f t="shared" si="45"/>
        <v>33.19999999999709</v>
      </c>
    </row>
    <row r="1601" spans="1:12" ht="12.75">
      <c r="A1601">
        <f t="shared" si="46"/>
        <v>1584.8599999999874</v>
      </c>
      <c r="B1601">
        <v>42803.2</v>
      </c>
      <c r="L1601" s="9">
        <f t="shared" si="45"/>
        <v>33.19999999999709</v>
      </c>
    </row>
    <row r="1602" spans="1:12" ht="12.75">
      <c r="A1602">
        <f t="shared" si="46"/>
        <v>1584.8699999999874</v>
      </c>
      <c r="B1602">
        <v>42836.4</v>
      </c>
      <c r="L1602" s="9">
        <f t="shared" si="45"/>
        <v>33.200000000004366</v>
      </c>
    </row>
    <row r="1603" spans="1:12" ht="12.75">
      <c r="A1603">
        <f t="shared" si="46"/>
        <v>1584.8799999999874</v>
      </c>
      <c r="B1603">
        <v>42869.6</v>
      </c>
      <c r="L1603" s="9">
        <f t="shared" si="45"/>
        <v>33.19999999999709</v>
      </c>
    </row>
    <row r="1604" spans="1:12" ht="12.75">
      <c r="A1604">
        <f t="shared" si="46"/>
        <v>1584.8899999999874</v>
      </c>
      <c r="B1604">
        <v>42902.8</v>
      </c>
      <c r="L1604" s="9">
        <f t="shared" si="45"/>
        <v>33.200000000004366</v>
      </c>
    </row>
    <row r="1605" spans="1:12" ht="12.75">
      <c r="A1605">
        <f t="shared" si="46"/>
        <v>1584.8999999999874</v>
      </c>
      <c r="B1605">
        <v>42936</v>
      </c>
      <c r="C1605">
        <v>42969.5</v>
      </c>
      <c r="D1605">
        <v>43003</v>
      </c>
      <c r="E1605">
        <v>43036.5</v>
      </c>
      <c r="F1605">
        <v>43070</v>
      </c>
      <c r="G1605">
        <v>43103.5</v>
      </c>
      <c r="H1605">
        <v>43137</v>
      </c>
      <c r="I1605">
        <v>43170.5</v>
      </c>
      <c r="J1605">
        <v>43204</v>
      </c>
      <c r="K1605">
        <v>43237.5</v>
      </c>
      <c r="L1605" s="9">
        <f t="shared" si="45"/>
        <v>33.19999999999709</v>
      </c>
    </row>
    <row r="1606" spans="1:12" ht="12.75">
      <c r="A1606">
        <f t="shared" si="46"/>
        <v>1584.9099999999873</v>
      </c>
      <c r="B1606">
        <v>42969.5</v>
      </c>
      <c r="L1606" s="9">
        <f t="shared" si="45"/>
        <v>33.5</v>
      </c>
    </row>
    <row r="1607" spans="1:12" ht="12.75">
      <c r="A1607">
        <f t="shared" si="46"/>
        <v>1584.9199999999873</v>
      </c>
      <c r="B1607">
        <v>43003</v>
      </c>
      <c r="L1607" s="9">
        <f t="shared" si="45"/>
        <v>33.5</v>
      </c>
    </row>
    <row r="1608" spans="1:12" ht="12.75">
      <c r="A1608">
        <f t="shared" si="46"/>
        <v>1584.9299999999873</v>
      </c>
      <c r="B1608">
        <v>43036.5</v>
      </c>
      <c r="L1608" s="9">
        <f aca="true" t="shared" si="47" ref="L1608:L1671">B1608-B1607</f>
        <v>33.5</v>
      </c>
    </row>
    <row r="1609" spans="1:12" ht="12.75">
      <c r="A1609">
        <f t="shared" si="46"/>
        <v>1584.9399999999873</v>
      </c>
      <c r="B1609">
        <v>43070</v>
      </c>
      <c r="L1609" s="9">
        <f t="shared" si="47"/>
        <v>33.5</v>
      </c>
    </row>
    <row r="1610" spans="1:12" ht="12.75">
      <c r="A1610">
        <f t="shared" si="46"/>
        <v>1584.9499999999873</v>
      </c>
      <c r="B1610">
        <v>43103.5</v>
      </c>
      <c r="L1610" s="9">
        <f t="shared" si="47"/>
        <v>33.5</v>
      </c>
    </row>
    <row r="1611" spans="1:12" ht="12.75">
      <c r="A1611">
        <f t="shared" si="46"/>
        <v>1584.9599999999873</v>
      </c>
      <c r="B1611">
        <v>43137</v>
      </c>
      <c r="L1611" s="9">
        <f t="shared" si="47"/>
        <v>33.5</v>
      </c>
    </row>
    <row r="1612" spans="1:12" ht="12.75">
      <c r="A1612">
        <f t="shared" si="46"/>
        <v>1584.9699999999873</v>
      </c>
      <c r="B1612">
        <v>43170.5</v>
      </c>
      <c r="L1612" s="9">
        <f t="shared" si="47"/>
        <v>33.5</v>
      </c>
    </row>
    <row r="1613" spans="1:12" ht="12.75">
      <c r="A1613">
        <f t="shared" si="46"/>
        <v>1584.9799999999873</v>
      </c>
      <c r="B1613">
        <v>43204</v>
      </c>
      <c r="L1613" s="9">
        <f t="shared" si="47"/>
        <v>33.5</v>
      </c>
    </row>
    <row r="1614" spans="1:12" ht="12.75">
      <c r="A1614">
        <f t="shared" si="46"/>
        <v>1584.9899999999873</v>
      </c>
      <c r="B1614">
        <v>43237.5</v>
      </c>
      <c r="L1614" s="9">
        <f t="shared" si="47"/>
        <v>33.5</v>
      </c>
    </row>
    <row r="1615" spans="1:12" ht="12.75">
      <c r="A1615">
        <f t="shared" si="46"/>
        <v>1584.9999999999873</v>
      </c>
      <c r="B1615">
        <v>43271</v>
      </c>
      <c r="C1615">
        <v>43304.5</v>
      </c>
      <c r="D1615">
        <v>43338</v>
      </c>
      <c r="E1615">
        <v>43371.5</v>
      </c>
      <c r="F1615">
        <v>43405</v>
      </c>
      <c r="G1615">
        <v>43438.5</v>
      </c>
      <c r="H1615">
        <v>43472</v>
      </c>
      <c r="I1615">
        <v>43505.5</v>
      </c>
      <c r="J1615">
        <v>43539</v>
      </c>
      <c r="K1615">
        <v>43572.5</v>
      </c>
      <c r="L1615" s="9">
        <f t="shared" si="47"/>
        <v>33.5</v>
      </c>
    </row>
    <row r="1616" spans="1:12" ht="12.75">
      <c r="A1616">
        <f t="shared" si="46"/>
        <v>1585.0099999999873</v>
      </c>
      <c r="B1616">
        <v>43304.5</v>
      </c>
      <c r="L1616" s="9">
        <f t="shared" si="47"/>
        <v>33.5</v>
      </c>
    </row>
    <row r="1617" spans="1:12" ht="12.75">
      <c r="A1617">
        <f t="shared" si="46"/>
        <v>1585.0199999999872</v>
      </c>
      <c r="B1617">
        <v>43338</v>
      </c>
      <c r="L1617" s="9">
        <f t="shared" si="47"/>
        <v>33.5</v>
      </c>
    </row>
    <row r="1618" spans="1:12" ht="12.75">
      <c r="A1618">
        <f t="shared" si="46"/>
        <v>1585.0299999999872</v>
      </c>
      <c r="B1618">
        <v>43371.5</v>
      </c>
      <c r="L1618" s="9">
        <f t="shared" si="47"/>
        <v>33.5</v>
      </c>
    </row>
    <row r="1619" spans="1:12" ht="12.75">
      <c r="A1619">
        <f t="shared" si="46"/>
        <v>1585.0399999999872</v>
      </c>
      <c r="B1619">
        <v>43405</v>
      </c>
      <c r="L1619" s="9">
        <f t="shared" si="47"/>
        <v>33.5</v>
      </c>
    </row>
    <row r="1620" spans="1:12" ht="12.75">
      <c r="A1620">
        <f t="shared" si="46"/>
        <v>1585.0499999999872</v>
      </c>
      <c r="B1620">
        <v>43438.5</v>
      </c>
      <c r="L1620" s="9">
        <f t="shared" si="47"/>
        <v>33.5</v>
      </c>
    </row>
    <row r="1621" spans="1:12" ht="12.75">
      <c r="A1621">
        <f t="shared" si="46"/>
        <v>1585.0599999999872</v>
      </c>
      <c r="B1621">
        <v>43472</v>
      </c>
      <c r="L1621" s="9">
        <f t="shared" si="47"/>
        <v>33.5</v>
      </c>
    </row>
    <row r="1622" spans="1:12" ht="12.75">
      <c r="A1622">
        <f t="shared" si="46"/>
        <v>1585.0699999999872</v>
      </c>
      <c r="B1622">
        <v>43505.5</v>
      </c>
      <c r="L1622" s="9">
        <f t="shared" si="47"/>
        <v>33.5</v>
      </c>
    </row>
    <row r="1623" spans="1:12" ht="12.75">
      <c r="A1623">
        <f t="shared" si="46"/>
        <v>1585.0799999999872</v>
      </c>
      <c r="B1623">
        <v>43539</v>
      </c>
      <c r="L1623" s="9">
        <f t="shared" si="47"/>
        <v>33.5</v>
      </c>
    </row>
    <row r="1624" spans="1:12" ht="12.75">
      <c r="A1624">
        <f t="shared" si="46"/>
        <v>1585.0899999999872</v>
      </c>
      <c r="B1624">
        <v>43572.5</v>
      </c>
      <c r="L1624" s="9">
        <f t="shared" si="47"/>
        <v>33.5</v>
      </c>
    </row>
    <row r="1625" spans="1:12" ht="12.75">
      <c r="A1625">
        <f aca="true" t="shared" si="48" ref="A1625:A1688">A1624+0.01</f>
        <v>1585.0999999999872</v>
      </c>
      <c r="B1625">
        <v>43606</v>
      </c>
      <c r="C1625">
        <v>43639.8</v>
      </c>
      <c r="D1625">
        <v>43673.6</v>
      </c>
      <c r="E1625">
        <v>43707.4</v>
      </c>
      <c r="F1625">
        <v>43741.2</v>
      </c>
      <c r="G1625">
        <v>43775</v>
      </c>
      <c r="H1625">
        <v>43808.8</v>
      </c>
      <c r="I1625">
        <v>43842.6</v>
      </c>
      <c r="J1625">
        <v>43876.4</v>
      </c>
      <c r="K1625">
        <v>43910.2</v>
      </c>
      <c r="L1625" s="9">
        <f t="shared" si="47"/>
        <v>33.5</v>
      </c>
    </row>
    <row r="1626" spans="1:12" ht="12.75">
      <c r="A1626">
        <f t="shared" si="48"/>
        <v>1585.1099999999872</v>
      </c>
      <c r="B1626">
        <v>43639.8</v>
      </c>
      <c r="L1626" s="9">
        <f t="shared" si="47"/>
        <v>33.80000000000291</v>
      </c>
    </row>
    <row r="1627" spans="1:12" ht="12.75">
      <c r="A1627">
        <f t="shared" si="48"/>
        <v>1585.1199999999872</v>
      </c>
      <c r="B1627">
        <v>43673.6</v>
      </c>
      <c r="L1627" s="9">
        <f t="shared" si="47"/>
        <v>33.799999999995634</v>
      </c>
    </row>
    <row r="1628" spans="1:12" ht="12.75">
      <c r="A1628">
        <f t="shared" si="48"/>
        <v>1585.1299999999871</v>
      </c>
      <c r="B1628">
        <v>43707.4</v>
      </c>
      <c r="L1628" s="9">
        <f t="shared" si="47"/>
        <v>33.80000000000291</v>
      </c>
    </row>
    <row r="1629" spans="1:12" ht="12.75">
      <c r="A1629">
        <f t="shared" si="48"/>
        <v>1585.1399999999871</v>
      </c>
      <c r="B1629">
        <v>43741.2</v>
      </c>
      <c r="L1629" s="9">
        <f t="shared" si="47"/>
        <v>33.799999999995634</v>
      </c>
    </row>
    <row r="1630" spans="1:12" ht="12.75">
      <c r="A1630">
        <f t="shared" si="48"/>
        <v>1585.1499999999871</v>
      </c>
      <c r="B1630">
        <v>43775</v>
      </c>
      <c r="L1630" s="9">
        <f t="shared" si="47"/>
        <v>33.80000000000291</v>
      </c>
    </row>
    <row r="1631" spans="1:12" ht="12.75">
      <c r="A1631">
        <f t="shared" si="48"/>
        <v>1585.1599999999871</v>
      </c>
      <c r="B1631">
        <v>43808.8</v>
      </c>
      <c r="L1631" s="9">
        <f t="shared" si="47"/>
        <v>33.80000000000291</v>
      </c>
    </row>
    <row r="1632" spans="1:12" ht="12.75">
      <c r="A1632">
        <f t="shared" si="48"/>
        <v>1585.169999999987</v>
      </c>
      <c r="B1632">
        <v>43842.6</v>
      </c>
      <c r="L1632" s="9">
        <f t="shared" si="47"/>
        <v>33.799999999995634</v>
      </c>
    </row>
    <row r="1633" spans="1:12" ht="12.75">
      <c r="A1633">
        <f t="shared" si="48"/>
        <v>1585.179999999987</v>
      </c>
      <c r="B1633">
        <v>43876.4</v>
      </c>
      <c r="L1633" s="9">
        <f t="shared" si="47"/>
        <v>33.80000000000291</v>
      </c>
    </row>
    <row r="1634" spans="1:12" ht="12.75">
      <c r="A1634">
        <f t="shared" si="48"/>
        <v>1585.189999999987</v>
      </c>
      <c r="B1634">
        <v>43910.2</v>
      </c>
      <c r="L1634" s="9">
        <f t="shared" si="47"/>
        <v>33.799999999995634</v>
      </c>
    </row>
    <row r="1635" spans="1:12" ht="12.75">
      <c r="A1635">
        <f t="shared" si="48"/>
        <v>1585.199999999987</v>
      </c>
      <c r="B1635">
        <v>43944</v>
      </c>
      <c r="C1635">
        <v>43977.8</v>
      </c>
      <c r="D1635">
        <v>44011.6</v>
      </c>
      <c r="E1635">
        <v>44045.4</v>
      </c>
      <c r="F1635">
        <v>44079.2</v>
      </c>
      <c r="G1635">
        <v>44113</v>
      </c>
      <c r="H1635">
        <v>44146.8</v>
      </c>
      <c r="I1635">
        <v>44180.6</v>
      </c>
      <c r="J1635">
        <v>44214.4</v>
      </c>
      <c r="K1635">
        <v>44248.2</v>
      </c>
      <c r="L1635" s="9">
        <f t="shared" si="47"/>
        <v>33.80000000000291</v>
      </c>
    </row>
    <row r="1636" spans="1:12" ht="12.75">
      <c r="A1636">
        <f t="shared" si="48"/>
        <v>1585.209999999987</v>
      </c>
      <c r="B1636">
        <v>43977.8</v>
      </c>
      <c r="L1636" s="9">
        <f t="shared" si="47"/>
        <v>33.80000000000291</v>
      </c>
    </row>
    <row r="1637" spans="1:12" ht="12.75">
      <c r="A1637">
        <f t="shared" si="48"/>
        <v>1585.219999999987</v>
      </c>
      <c r="B1637">
        <v>44011.6</v>
      </c>
      <c r="L1637" s="9">
        <f t="shared" si="47"/>
        <v>33.799999999995634</v>
      </c>
    </row>
    <row r="1638" spans="1:12" ht="12.75">
      <c r="A1638">
        <f t="shared" si="48"/>
        <v>1585.229999999987</v>
      </c>
      <c r="B1638">
        <v>44045.4</v>
      </c>
      <c r="L1638" s="9">
        <f t="shared" si="47"/>
        <v>33.80000000000291</v>
      </c>
    </row>
    <row r="1639" spans="1:12" ht="12.75">
      <c r="A1639">
        <f t="shared" si="48"/>
        <v>1585.239999999987</v>
      </c>
      <c r="B1639">
        <v>44079.2</v>
      </c>
      <c r="L1639" s="9">
        <f t="shared" si="47"/>
        <v>33.799999999995634</v>
      </c>
    </row>
    <row r="1640" spans="1:12" ht="12.75">
      <c r="A1640">
        <f t="shared" si="48"/>
        <v>1585.249999999987</v>
      </c>
      <c r="B1640">
        <v>44113</v>
      </c>
      <c r="L1640" s="9">
        <f t="shared" si="47"/>
        <v>33.80000000000291</v>
      </c>
    </row>
    <row r="1641" spans="1:12" ht="12.75">
      <c r="A1641">
        <f t="shared" si="48"/>
        <v>1585.259999999987</v>
      </c>
      <c r="B1641">
        <v>44146.8</v>
      </c>
      <c r="L1641" s="9">
        <f t="shared" si="47"/>
        <v>33.80000000000291</v>
      </c>
    </row>
    <row r="1642" spans="1:12" ht="12.75">
      <c r="A1642">
        <f t="shared" si="48"/>
        <v>1585.269999999987</v>
      </c>
      <c r="B1642">
        <v>44180.6</v>
      </c>
      <c r="L1642" s="9">
        <f t="shared" si="47"/>
        <v>33.799999999995634</v>
      </c>
    </row>
    <row r="1643" spans="1:12" ht="12.75">
      <c r="A1643">
        <f t="shared" si="48"/>
        <v>1585.279999999987</v>
      </c>
      <c r="B1643">
        <v>44214.4</v>
      </c>
      <c r="L1643" s="9">
        <f t="shared" si="47"/>
        <v>33.80000000000291</v>
      </c>
    </row>
    <row r="1644" spans="1:12" ht="12.75">
      <c r="A1644">
        <f t="shared" si="48"/>
        <v>1585.289999999987</v>
      </c>
      <c r="B1644">
        <v>44248.2</v>
      </c>
      <c r="L1644" s="9">
        <f t="shared" si="47"/>
        <v>33.799999999995634</v>
      </c>
    </row>
    <row r="1645" spans="1:12" ht="12.75">
      <c r="A1645">
        <f t="shared" si="48"/>
        <v>1585.299999999987</v>
      </c>
      <c r="B1645">
        <v>44282</v>
      </c>
      <c r="C1645">
        <v>44316.1</v>
      </c>
      <c r="D1645">
        <v>44350.2</v>
      </c>
      <c r="E1645">
        <v>44384.3</v>
      </c>
      <c r="F1645">
        <v>44418.4</v>
      </c>
      <c r="G1645">
        <v>44452.5</v>
      </c>
      <c r="H1645">
        <v>44486.6</v>
      </c>
      <c r="I1645">
        <v>44520.7</v>
      </c>
      <c r="J1645">
        <v>44554.8</v>
      </c>
      <c r="K1645">
        <v>44588.9</v>
      </c>
      <c r="L1645" s="9">
        <f t="shared" si="47"/>
        <v>33.80000000000291</v>
      </c>
    </row>
    <row r="1646" spans="1:12" ht="12.75">
      <c r="A1646">
        <f t="shared" si="48"/>
        <v>1585.309999999987</v>
      </c>
      <c r="B1646">
        <v>44316.1</v>
      </c>
      <c r="L1646" s="9">
        <f t="shared" si="47"/>
        <v>34.099999999998545</v>
      </c>
    </row>
    <row r="1647" spans="1:12" ht="12.75">
      <c r="A1647">
        <f t="shared" si="48"/>
        <v>1585.319999999987</v>
      </c>
      <c r="B1647">
        <v>44350.2</v>
      </c>
      <c r="L1647" s="9">
        <f t="shared" si="47"/>
        <v>34.099999999998545</v>
      </c>
    </row>
    <row r="1648" spans="1:12" ht="12.75">
      <c r="A1648">
        <f t="shared" si="48"/>
        <v>1585.329999999987</v>
      </c>
      <c r="B1648">
        <v>44384.3</v>
      </c>
      <c r="L1648" s="9">
        <f t="shared" si="47"/>
        <v>34.10000000000582</v>
      </c>
    </row>
    <row r="1649" spans="1:12" ht="12.75">
      <c r="A1649">
        <f t="shared" si="48"/>
        <v>1585.339999999987</v>
      </c>
      <c r="B1649">
        <v>44418.4</v>
      </c>
      <c r="L1649" s="9">
        <f t="shared" si="47"/>
        <v>34.099999999998545</v>
      </c>
    </row>
    <row r="1650" spans="1:12" ht="12.75">
      <c r="A1650">
        <f t="shared" si="48"/>
        <v>1585.349999999987</v>
      </c>
      <c r="B1650">
        <v>44452.5</v>
      </c>
      <c r="L1650" s="9">
        <f t="shared" si="47"/>
        <v>34.099999999998545</v>
      </c>
    </row>
    <row r="1651" spans="1:12" ht="12.75">
      <c r="A1651">
        <f t="shared" si="48"/>
        <v>1585.359999999987</v>
      </c>
      <c r="B1651">
        <v>44486.6</v>
      </c>
      <c r="L1651" s="9">
        <f t="shared" si="47"/>
        <v>34.099999999998545</v>
      </c>
    </row>
    <row r="1652" spans="1:12" ht="12.75">
      <c r="A1652">
        <f t="shared" si="48"/>
        <v>1585.369999999987</v>
      </c>
      <c r="B1652">
        <v>44520.7</v>
      </c>
      <c r="L1652" s="9">
        <f t="shared" si="47"/>
        <v>34.099999999998545</v>
      </c>
    </row>
    <row r="1653" spans="1:12" ht="12.75">
      <c r="A1653">
        <f t="shared" si="48"/>
        <v>1585.379999999987</v>
      </c>
      <c r="B1653">
        <v>44554.8</v>
      </c>
      <c r="L1653" s="9">
        <f t="shared" si="47"/>
        <v>34.10000000000582</v>
      </c>
    </row>
    <row r="1654" spans="1:12" ht="12.75">
      <c r="A1654">
        <f t="shared" si="48"/>
        <v>1585.389999999987</v>
      </c>
      <c r="B1654">
        <v>44588.9</v>
      </c>
      <c r="L1654" s="9">
        <f t="shared" si="47"/>
        <v>34.099999999998545</v>
      </c>
    </row>
    <row r="1655" spans="1:12" ht="12.75">
      <c r="A1655">
        <f t="shared" si="48"/>
        <v>1585.399999999987</v>
      </c>
      <c r="B1655">
        <v>44623</v>
      </c>
      <c r="C1655">
        <v>44657.2</v>
      </c>
      <c r="D1655">
        <v>44691.4</v>
      </c>
      <c r="E1655">
        <v>44725.6</v>
      </c>
      <c r="F1655">
        <v>44759.8</v>
      </c>
      <c r="G1655">
        <v>44794</v>
      </c>
      <c r="H1655">
        <v>44828.2</v>
      </c>
      <c r="I1655">
        <v>44862.4</v>
      </c>
      <c r="J1655">
        <v>44896.6</v>
      </c>
      <c r="K1655">
        <v>44930.8</v>
      </c>
      <c r="L1655" s="9">
        <f t="shared" si="47"/>
        <v>34.099999999998545</v>
      </c>
    </row>
    <row r="1656" spans="1:12" ht="12.75">
      <c r="A1656">
        <f t="shared" si="48"/>
        <v>1585.409999999987</v>
      </c>
      <c r="B1656">
        <v>44657.2</v>
      </c>
      <c r="L1656" s="9">
        <f t="shared" si="47"/>
        <v>34.19999999999709</v>
      </c>
    </row>
    <row r="1657" spans="1:12" ht="12.75">
      <c r="A1657">
        <f t="shared" si="48"/>
        <v>1585.4199999999869</v>
      </c>
      <c r="B1657">
        <v>44691.4</v>
      </c>
      <c r="L1657" s="9">
        <f t="shared" si="47"/>
        <v>34.200000000004366</v>
      </c>
    </row>
    <row r="1658" spans="1:12" ht="12.75">
      <c r="A1658">
        <f t="shared" si="48"/>
        <v>1585.4299999999869</v>
      </c>
      <c r="B1658">
        <v>44725.6</v>
      </c>
      <c r="L1658" s="9">
        <f t="shared" si="47"/>
        <v>34.19999999999709</v>
      </c>
    </row>
    <row r="1659" spans="1:12" ht="12.75">
      <c r="A1659">
        <f t="shared" si="48"/>
        <v>1585.4399999999869</v>
      </c>
      <c r="B1659">
        <v>44759.8</v>
      </c>
      <c r="L1659" s="9">
        <f t="shared" si="47"/>
        <v>34.200000000004366</v>
      </c>
    </row>
    <row r="1660" spans="1:12" ht="12.75">
      <c r="A1660">
        <f t="shared" si="48"/>
        <v>1585.4499999999869</v>
      </c>
      <c r="B1660">
        <v>44794</v>
      </c>
      <c r="L1660" s="9">
        <f t="shared" si="47"/>
        <v>34.19999999999709</v>
      </c>
    </row>
    <row r="1661" spans="1:12" ht="12.75">
      <c r="A1661">
        <f t="shared" si="48"/>
        <v>1585.4599999999868</v>
      </c>
      <c r="B1661">
        <v>44828.2</v>
      </c>
      <c r="L1661" s="9">
        <f t="shared" si="47"/>
        <v>34.19999999999709</v>
      </c>
    </row>
    <row r="1662" spans="1:12" ht="12.75">
      <c r="A1662">
        <f t="shared" si="48"/>
        <v>1585.4699999999868</v>
      </c>
      <c r="B1662">
        <v>44862.4</v>
      </c>
      <c r="L1662" s="9">
        <f t="shared" si="47"/>
        <v>34.200000000004366</v>
      </c>
    </row>
    <row r="1663" spans="1:12" ht="12.75">
      <c r="A1663">
        <f t="shared" si="48"/>
        <v>1585.4799999999868</v>
      </c>
      <c r="B1663">
        <v>44896.6</v>
      </c>
      <c r="L1663" s="9">
        <f t="shared" si="47"/>
        <v>34.19999999999709</v>
      </c>
    </row>
    <row r="1664" spans="1:12" ht="12.75">
      <c r="A1664">
        <f t="shared" si="48"/>
        <v>1585.4899999999868</v>
      </c>
      <c r="B1664">
        <v>44930.8</v>
      </c>
      <c r="L1664" s="9">
        <f t="shared" si="47"/>
        <v>34.200000000004366</v>
      </c>
    </row>
    <row r="1665" spans="1:12" ht="12.75">
      <c r="A1665">
        <f t="shared" si="48"/>
        <v>1585.4999999999868</v>
      </c>
      <c r="B1665">
        <v>44965</v>
      </c>
      <c r="C1665">
        <v>44999.3</v>
      </c>
      <c r="D1665">
        <v>45033.6</v>
      </c>
      <c r="E1665">
        <v>45067.9</v>
      </c>
      <c r="F1665">
        <v>45102.2</v>
      </c>
      <c r="G1665">
        <v>45136.5</v>
      </c>
      <c r="H1665">
        <v>45170.8</v>
      </c>
      <c r="I1665">
        <v>45205.1</v>
      </c>
      <c r="J1665">
        <v>45239.4</v>
      </c>
      <c r="K1665">
        <v>45273.7</v>
      </c>
      <c r="L1665" s="9">
        <f t="shared" si="47"/>
        <v>34.19999999999709</v>
      </c>
    </row>
    <row r="1666" spans="1:12" ht="12.75">
      <c r="A1666">
        <f t="shared" si="48"/>
        <v>1585.5099999999868</v>
      </c>
      <c r="B1666">
        <v>44999.3</v>
      </c>
      <c r="L1666" s="9">
        <f t="shared" si="47"/>
        <v>34.30000000000291</v>
      </c>
    </row>
    <row r="1667" spans="1:12" ht="12.75">
      <c r="A1667">
        <f t="shared" si="48"/>
        <v>1585.5199999999868</v>
      </c>
      <c r="B1667">
        <v>45033.6</v>
      </c>
      <c r="L1667" s="9">
        <f t="shared" si="47"/>
        <v>34.299999999995634</v>
      </c>
    </row>
    <row r="1668" spans="1:12" ht="12.75">
      <c r="A1668">
        <f t="shared" si="48"/>
        <v>1585.5299999999868</v>
      </c>
      <c r="B1668">
        <v>45067.9</v>
      </c>
      <c r="L1668" s="9">
        <f t="shared" si="47"/>
        <v>34.30000000000291</v>
      </c>
    </row>
    <row r="1669" spans="1:12" ht="12.75">
      <c r="A1669">
        <f t="shared" si="48"/>
        <v>1585.5399999999868</v>
      </c>
      <c r="B1669">
        <v>45102.2</v>
      </c>
      <c r="L1669" s="9">
        <f t="shared" si="47"/>
        <v>34.299999999995634</v>
      </c>
    </row>
    <row r="1670" spans="1:12" ht="12.75">
      <c r="A1670">
        <f t="shared" si="48"/>
        <v>1585.5499999999868</v>
      </c>
      <c r="B1670">
        <v>45136.5</v>
      </c>
      <c r="L1670" s="9">
        <f t="shared" si="47"/>
        <v>34.30000000000291</v>
      </c>
    </row>
    <row r="1671" spans="1:12" ht="12.75">
      <c r="A1671">
        <f t="shared" si="48"/>
        <v>1585.5599999999868</v>
      </c>
      <c r="B1671">
        <v>45170.8</v>
      </c>
      <c r="L1671" s="9">
        <f t="shared" si="47"/>
        <v>34.30000000000291</v>
      </c>
    </row>
    <row r="1672" spans="1:12" ht="12.75">
      <c r="A1672">
        <f t="shared" si="48"/>
        <v>1585.5699999999867</v>
      </c>
      <c r="B1672">
        <v>45205.1</v>
      </c>
      <c r="L1672" s="9">
        <f aca="true" t="shared" si="49" ref="L1672:L1735">B1672-B1671</f>
        <v>34.299999999995634</v>
      </c>
    </row>
    <row r="1673" spans="1:12" ht="12.75">
      <c r="A1673">
        <f t="shared" si="48"/>
        <v>1585.5799999999867</v>
      </c>
      <c r="B1673">
        <v>45239.4</v>
      </c>
      <c r="L1673" s="9">
        <f t="shared" si="49"/>
        <v>34.30000000000291</v>
      </c>
    </row>
    <row r="1674" spans="1:12" ht="12.75">
      <c r="A1674">
        <f t="shared" si="48"/>
        <v>1585.5899999999867</v>
      </c>
      <c r="B1674">
        <v>45273.7</v>
      </c>
      <c r="L1674" s="9">
        <f t="shared" si="49"/>
        <v>34.299999999995634</v>
      </c>
    </row>
    <row r="1675" spans="1:12" ht="12.75">
      <c r="A1675">
        <f t="shared" si="48"/>
        <v>1585.5999999999867</v>
      </c>
      <c r="B1675">
        <v>45308</v>
      </c>
      <c r="C1675">
        <v>45342.5</v>
      </c>
      <c r="D1675">
        <v>45377</v>
      </c>
      <c r="E1675">
        <v>45411.5</v>
      </c>
      <c r="F1675">
        <v>45446</v>
      </c>
      <c r="G1675">
        <v>45480.5</v>
      </c>
      <c r="H1675">
        <v>45515</v>
      </c>
      <c r="I1675">
        <v>45549.5</v>
      </c>
      <c r="J1675">
        <v>45584</v>
      </c>
      <c r="K1675">
        <v>45618.5</v>
      </c>
      <c r="L1675" s="9">
        <f t="shared" si="49"/>
        <v>34.30000000000291</v>
      </c>
    </row>
    <row r="1676" spans="1:12" ht="12.75">
      <c r="A1676">
        <f t="shared" si="48"/>
        <v>1585.6099999999867</v>
      </c>
      <c r="B1676">
        <v>45342.5</v>
      </c>
      <c r="L1676" s="9">
        <f t="shared" si="49"/>
        <v>34.5</v>
      </c>
    </row>
    <row r="1677" spans="1:12" ht="12.75">
      <c r="A1677">
        <f t="shared" si="48"/>
        <v>1585.6199999999867</v>
      </c>
      <c r="B1677">
        <v>45377</v>
      </c>
      <c r="L1677" s="9">
        <f t="shared" si="49"/>
        <v>34.5</v>
      </c>
    </row>
    <row r="1678" spans="1:12" ht="12.75">
      <c r="A1678">
        <f t="shared" si="48"/>
        <v>1585.6299999999867</v>
      </c>
      <c r="B1678">
        <v>45411.5</v>
      </c>
      <c r="L1678" s="9">
        <f t="shared" si="49"/>
        <v>34.5</v>
      </c>
    </row>
    <row r="1679" spans="1:12" ht="12.75">
      <c r="A1679">
        <f t="shared" si="48"/>
        <v>1585.6399999999867</v>
      </c>
      <c r="B1679">
        <v>45446</v>
      </c>
      <c r="L1679" s="9">
        <f t="shared" si="49"/>
        <v>34.5</v>
      </c>
    </row>
    <row r="1680" spans="1:12" ht="12.75">
      <c r="A1680">
        <f t="shared" si="48"/>
        <v>1585.6499999999867</v>
      </c>
      <c r="B1680">
        <v>45480.5</v>
      </c>
      <c r="L1680" s="9">
        <f t="shared" si="49"/>
        <v>34.5</v>
      </c>
    </row>
    <row r="1681" spans="1:12" ht="12.75">
      <c r="A1681">
        <f t="shared" si="48"/>
        <v>1585.6599999999867</v>
      </c>
      <c r="B1681">
        <v>45515</v>
      </c>
      <c r="L1681" s="9">
        <f t="shared" si="49"/>
        <v>34.5</v>
      </c>
    </row>
    <row r="1682" spans="1:12" ht="12.75">
      <c r="A1682">
        <f t="shared" si="48"/>
        <v>1585.6699999999867</v>
      </c>
      <c r="B1682">
        <v>45549.5</v>
      </c>
      <c r="L1682" s="9">
        <f t="shared" si="49"/>
        <v>34.5</v>
      </c>
    </row>
    <row r="1683" spans="1:12" ht="12.75">
      <c r="A1683">
        <f t="shared" si="48"/>
        <v>1585.6799999999866</v>
      </c>
      <c r="B1683">
        <v>45584</v>
      </c>
      <c r="L1683" s="9">
        <f t="shared" si="49"/>
        <v>34.5</v>
      </c>
    </row>
    <row r="1684" spans="1:12" ht="12.75">
      <c r="A1684">
        <f t="shared" si="48"/>
        <v>1585.6899999999866</v>
      </c>
      <c r="B1684">
        <v>45618.5</v>
      </c>
      <c r="L1684" s="9">
        <f t="shared" si="49"/>
        <v>34.5</v>
      </c>
    </row>
    <row r="1685" spans="1:12" ht="12.75">
      <c r="A1685">
        <f t="shared" si="48"/>
        <v>1585.6999999999866</v>
      </c>
      <c r="B1685">
        <v>45653</v>
      </c>
      <c r="C1685">
        <v>45687.6</v>
      </c>
      <c r="D1685">
        <v>45722.2</v>
      </c>
      <c r="E1685">
        <v>45756.8</v>
      </c>
      <c r="F1685">
        <v>45791.4</v>
      </c>
      <c r="G1685">
        <v>45826</v>
      </c>
      <c r="H1685">
        <v>45860.6</v>
      </c>
      <c r="I1685">
        <v>45895.2</v>
      </c>
      <c r="J1685">
        <v>45929.8</v>
      </c>
      <c r="K1685">
        <v>45964.4</v>
      </c>
      <c r="L1685" s="9">
        <f t="shared" si="49"/>
        <v>34.5</v>
      </c>
    </row>
    <row r="1686" spans="1:12" ht="12.75">
      <c r="A1686">
        <f t="shared" si="48"/>
        <v>1585.7099999999866</v>
      </c>
      <c r="B1686">
        <v>45687.6</v>
      </c>
      <c r="L1686" s="9">
        <f t="shared" si="49"/>
        <v>34.599999999998545</v>
      </c>
    </row>
    <row r="1687" spans="1:12" ht="12.75">
      <c r="A1687">
        <f t="shared" si="48"/>
        <v>1585.7199999999866</v>
      </c>
      <c r="B1687">
        <v>45722.2</v>
      </c>
      <c r="L1687" s="9">
        <f t="shared" si="49"/>
        <v>34.599999999998545</v>
      </c>
    </row>
    <row r="1688" spans="1:12" ht="12.75">
      <c r="A1688">
        <f t="shared" si="48"/>
        <v>1585.7299999999866</v>
      </c>
      <c r="B1688">
        <v>45756.8</v>
      </c>
      <c r="L1688" s="9">
        <f t="shared" si="49"/>
        <v>34.60000000000582</v>
      </c>
    </row>
    <row r="1689" spans="1:12" ht="12.75">
      <c r="A1689">
        <f aca="true" t="shared" si="50" ref="A1689:A1752">A1688+0.01</f>
        <v>1585.7399999999866</v>
      </c>
      <c r="B1689">
        <v>45791.4</v>
      </c>
      <c r="L1689" s="9">
        <f t="shared" si="49"/>
        <v>34.599999999998545</v>
      </c>
    </row>
    <row r="1690" spans="1:12" ht="12.75">
      <c r="A1690">
        <f t="shared" si="50"/>
        <v>1585.7499999999866</v>
      </c>
      <c r="B1690">
        <v>45826</v>
      </c>
      <c r="L1690" s="9">
        <f t="shared" si="49"/>
        <v>34.599999999998545</v>
      </c>
    </row>
    <row r="1691" spans="1:12" ht="12.75">
      <c r="A1691">
        <f t="shared" si="50"/>
        <v>1585.7599999999866</v>
      </c>
      <c r="B1691">
        <v>45860.6</v>
      </c>
      <c r="L1691" s="9">
        <f t="shared" si="49"/>
        <v>34.599999999998545</v>
      </c>
    </row>
    <row r="1692" spans="1:12" ht="12.75">
      <c r="A1692">
        <f t="shared" si="50"/>
        <v>1585.7699999999866</v>
      </c>
      <c r="B1692">
        <v>45895.2</v>
      </c>
      <c r="L1692" s="9">
        <f t="shared" si="49"/>
        <v>34.599999999998545</v>
      </c>
    </row>
    <row r="1693" spans="1:12" ht="12.75">
      <c r="A1693">
        <f t="shared" si="50"/>
        <v>1585.7799999999866</v>
      </c>
      <c r="B1693">
        <v>45929.8</v>
      </c>
      <c r="L1693" s="9">
        <f t="shared" si="49"/>
        <v>34.60000000000582</v>
      </c>
    </row>
    <row r="1694" spans="1:12" ht="12.75">
      <c r="A1694">
        <f t="shared" si="50"/>
        <v>1585.7899999999865</v>
      </c>
      <c r="B1694">
        <v>45964.4</v>
      </c>
      <c r="L1694" s="9">
        <f t="shared" si="49"/>
        <v>34.599999999998545</v>
      </c>
    </row>
    <row r="1695" spans="1:12" ht="12.75">
      <c r="A1695">
        <f t="shared" si="50"/>
        <v>1585.7999999999865</v>
      </c>
      <c r="B1695">
        <v>45999</v>
      </c>
      <c r="C1695">
        <v>46033.8</v>
      </c>
      <c r="D1695">
        <v>46068.6</v>
      </c>
      <c r="E1695">
        <v>46103.4</v>
      </c>
      <c r="F1695">
        <v>46138.2</v>
      </c>
      <c r="G1695">
        <v>46173</v>
      </c>
      <c r="H1695">
        <v>46207.8</v>
      </c>
      <c r="I1695">
        <v>46242.6</v>
      </c>
      <c r="J1695">
        <v>46277.4</v>
      </c>
      <c r="K1695">
        <v>46312.2</v>
      </c>
      <c r="L1695" s="9">
        <f t="shared" si="49"/>
        <v>34.599999999998545</v>
      </c>
    </row>
    <row r="1696" spans="1:12" ht="12.75">
      <c r="A1696">
        <f t="shared" si="50"/>
        <v>1585.8099999999865</v>
      </c>
      <c r="B1696">
        <v>46033.8</v>
      </c>
      <c r="L1696" s="9">
        <f t="shared" si="49"/>
        <v>34.80000000000291</v>
      </c>
    </row>
    <row r="1697" spans="1:12" ht="12.75">
      <c r="A1697">
        <f t="shared" si="50"/>
        <v>1585.8199999999865</v>
      </c>
      <c r="B1697">
        <v>46068.6</v>
      </c>
      <c r="L1697" s="9">
        <f t="shared" si="49"/>
        <v>34.799999999995634</v>
      </c>
    </row>
    <row r="1698" spans="1:12" ht="12.75">
      <c r="A1698">
        <f t="shared" si="50"/>
        <v>1585.8299999999865</v>
      </c>
      <c r="B1698">
        <v>46103.4</v>
      </c>
      <c r="L1698" s="9">
        <f t="shared" si="49"/>
        <v>34.80000000000291</v>
      </c>
    </row>
    <row r="1699" spans="1:12" ht="12.75">
      <c r="A1699">
        <f t="shared" si="50"/>
        <v>1585.8399999999865</v>
      </c>
      <c r="B1699">
        <v>46138.2</v>
      </c>
      <c r="L1699" s="9">
        <f t="shared" si="49"/>
        <v>34.799999999995634</v>
      </c>
    </row>
    <row r="1700" spans="1:12" ht="12.75">
      <c r="A1700">
        <f t="shared" si="50"/>
        <v>1585.8499999999865</v>
      </c>
      <c r="B1700">
        <v>46173</v>
      </c>
      <c r="L1700" s="9">
        <f t="shared" si="49"/>
        <v>34.80000000000291</v>
      </c>
    </row>
    <row r="1701" spans="1:12" ht="12.75">
      <c r="A1701">
        <f t="shared" si="50"/>
        <v>1585.8599999999865</v>
      </c>
      <c r="B1701">
        <v>46207.8</v>
      </c>
      <c r="L1701" s="9">
        <f t="shared" si="49"/>
        <v>34.80000000000291</v>
      </c>
    </row>
    <row r="1702" spans="1:12" ht="12.75">
      <c r="A1702">
        <f t="shared" si="50"/>
        <v>1585.8699999999865</v>
      </c>
      <c r="B1702">
        <v>46242.6</v>
      </c>
      <c r="L1702" s="9">
        <f t="shared" si="49"/>
        <v>34.799999999995634</v>
      </c>
    </row>
    <row r="1703" spans="1:12" ht="12.75">
      <c r="A1703">
        <f t="shared" si="50"/>
        <v>1585.8799999999865</v>
      </c>
      <c r="B1703">
        <v>46277.4</v>
      </c>
      <c r="L1703" s="9">
        <f t="shared" si="49"/>
        <v>34.80000000000291</v>
      </c>
    </row>
    <row r="1704" spans="1:12" ht="12.75">
      <c r="A1704">
        <f t="shared" si="50"/>
        <v>1585.8899999999865</v>
      </c>
      <c r="B1704">
        <v>46312.2</v>
      </c>
      <c r="L1704" s="9">
        <f t="shared" si="49"/>
        <v>34.799999999995634</v>
      </c>
    </row>
    <row r="1705" spans="1:12" ht="12.75">
      <c r="A1705">
        <f t="shared" si="50"/>
        <v>1585.8999999999864</v>
      </c>
      <c r="B1705">
        <v>46347</v>
      </c>
      <c r="C1705">
        <v>46382</v>
      </c>
      <c r="D1705">
        <v>46417</v>
      </c>
      <c r="E1705">
        <v>46452</v>
      </c>
      <c r="F1705">
        <v>46487</v>
      </c>
      <c r="G1705">
        <v>46522</v>
      </c>
      <c r="H1705">
        <v>46557</v>
      </c>
      <c r="I1705">
        <v>46592</v>
      </c>
      <c r="J1705">
        <v>46627</v>
      </c>
      <c r="K1705">
        <v>46662</v>
      </c>
      <c r="L1705" s="9">
        <f t="shared" si="49"/>
        <v>34.80000000000291</v>
      </c>
    </row>
    <row r="1706" spans="1:12" ht="12.75">
      <c r="A1706">
        <f t="shared" si="50"/>
        <v>1585.9099999999864</v>
      </c>
      <c r="B1706">
        <v>46382</v>
      </c>
      <c r="L1706" s="9">
        <f t="shared" si="49"/>
        <v>35</v>
      </c>
    </row>
    <row r="1707" spans="1:12" ht="12.75">
      <c r="A1707">
        <f t="shared" si="50"/>
        <v>1585.9199999999864</v>
      </c>
      <c r="B1707">
        <v>46417</v>
      </c>
      <c r="L1707" s="9">
        <f t="shared" si="49"/>
        <v>35</v>
      </c>
    </row>
    <row r="1708" spans="1:12" ht="12.75">
      <c r="A1708">
        <f t="shared" si="50"/>
        <v>1585.9299999999864</v>
      </c>
      <c r="B1708">
        <v>46452</v>
      </c>
      <c r="L1708" s="9">
        <f t="shared" si="49"/>
        <v>35</v>
      </c>
    </row>
    <row r="1709" spans="1:12" ht="12.75">
      <c r="A1709">
        <f t="shared" si="50"/>
        <v>1585.9399999999864</v>
      </c>
      <c r="B1709">
        <v>46487</v>
      </c>
      <c r="L1709" s="9">
        <f t="shared" si="49"/>
        <v>35</v>
      </c>
    </row>
    <row r="1710" spans="1:12" ht="12.75">
      <c r="A1710">
        <f t="shared" si="50"/>
        <v>1585.9499999999864</v>
      </c>
      <c r="B1710">
        <v>46522</v>
      </c>
      <c r="L1710" s="9">
        <f t="shared" si="49"/>
        <v>35</v>
      </c>
    </row>
    <row r="1711" spans="1:12" ht="12.75">
      <c r="A1711">
        <f t="shared" si="50"/>
        <v>1585.9599999999864</v>
      </c>
      <c r="B1711">
        <v>46557</v>
      </c>
      <c r="L1711" s="9">
        <f t="shared" si="49"/>
        <v>35</v>
      </c>
    </row>
    <row r="1712" spans="1:12" ht="12.75">
      <c r="A1712">
        <f t="shared" si="50"/>
        <v>1585.9699999999864</v>
      </c>
      <c r="B1712">
        <v>46592</v>
      </c>
      <c r="L1712" s="9">
        <f t="shared" si="49"/>
        <v>35</v>
      </c>
    </row>
    <row r="1713" spans="1:12" ht="12.75">
      <c r="A1713">
        <f t="shared" si="50"/>
        <v>1585.9799999999864</v>
      </c>
      <c r="B1713">
        <v>46627</v>
      </c>
      <c r="L1713" s="9">
        <f t="shared" si="49"/>
        <v>35</v>
      </c>
    </row>
    <row r="1714" spans="1:12" ht="12.75">
      <c r="A1714">
        <f t="shared" si="50"/>
        <v>1585.9899999999864</v>
      </c>
      <c r="B1714">
        <v>46662</v>
      </c>
      <c r="L1714" s="9">
        <f t="shared" si="49"/>
        <v>35</v>
      </c>
    </row>
    <row r="1715" spans="1:12" ht="12.75">
      <c r="A1715">
        <f t="shared" si="50"/>
        <v>1585.9999999999864</v>
      </c>
      <c r="B1715">
        <v>46697</v>
      </c>
      <c r="C1715">
        <v>46732</v>
      </c>
      <c r="D1715">
        <v>46767</v>
      </c>
      <c r="E1715">
        <v>46802</v>
      </c>
      <c r="F1715">
        <v>46837</v>
      </c>
      <c r="G1715">
        <v>46872</v>
      </c>
      <c r="H1715">
        <v>46907</v>
      </c>
      <c r="I1715">
        <v>46942</v>
      </c>
      <c r="J1715">
        <v>46977</v>
      </c>
      <c r="K1715">
        <v>47012</v>
      </c>
      <c r="L1715" s="9">
        <f t="shared" si="49"/>
        <v>35</v>
      </c>
    </row>
    <row r="1716" spans="1:12" ht="12.75">
      <c r="A1716">
        <f t="shared" si="50"/>
        <v>1586.0099999999863</v>
      </c>
      <c r="B1716">
        <v>46732</v>
      </c>
      <c r="L1716" s="9">
        <f t="shared" si="49"/>
        <v>35</v>
      </c>
    </row>
    <row r="1717" spans="1:12" ht="12.75">
      <c r="A1717">
        <f t="shared" si="50"/>
        <v>1586.0199999999863</v>
      </c>
      <c r="B1717">
        <v>46767</v>
      </c>
      <c r="L1717" s="9">
        <f t="shared" si="49"/>
        <v>35</v>
      </c>
    </row>
    <row r="1718" spans="1:12" ht="12.75">
      <c r="A1718">
        <f t="shared" si="50"/>
        <v>1586.0299999999863</v>
      </c>
      <c r="B1718">
        <v>46802</v>
      </c>
      <c r="L1718" s="9">
        <f t="shared" si="49"/>
        <v>35</v>
      </c>
    </row>
    <row r="1719" spans="1:12" ht="12.75">
      <c r="A1719">
        <f t="shared" si="50"/>
        <v>1586.0399999999863</v>
      </c>
      <c r="B1719">
        <v>46837</v>
      </c>
      <c r="L1719" s="9">
        <f t="shared" si="49"/>
        <v>35</v>
      </c>
    </row>
    <row r="1720" spans="1:12" ht="12.75">
      <c r="A1720">
        <f t="shared" si="50"/>
        <v>1586.0499999999863</v>
      </c>
      <c r="B1720">
        <v>46872</v>
      </c>
      <c r="L1720" s="9">
        <f t="shared" si="49"/>
        <v>35</v>
      </c>
    </row>
    <row r="1721" spans="1:12" ht="12.75">
      <c r="A1721">
        <f t="shared" si="50"/>
        <v>1586.0599999999863</v>
      </c>
      <c r="B1721">
        <v>46907</v>
      </c>
      <c r="L1721" s="9">
        <f t="shared" si="49"/>
        <v>35</v>
      </c>
    </row>
    <row r="1722" spans="1:12" ht="12.75">
      <c r="A1722">
        <f t="shared" si="50"/>
        <v>1586.0699999999863</v>
      </c>
      <c r="B1722">
        <v>46942</v>
      </c>
      <c r="L1722" s="9">
        <f t="shared" si="49"/>
        <v>35</v>
      </c>
    </row>
    <row r="1723" spans="1:12" ht="12.75">
      <c r="A1723">
        <f t="shared" si="50"/>
        <v>1586.0799999999863</v>
      </c>
      <c r="B1723">
        <v>46977</v>
      </c>
      <c r="L1723" s="9">
        <f t="shared" si="49"/>
        <v>35</v>
      </c>
    </row>
    <row r="1724" spans="1:12" ht="12.75">
      <c r="A1724">
        <f t="shared" si="50"/>
        <v>1586.0899999999863</v>
      </c>
      <c r="B1724">
        <v>47012</v>
      </c>
      <c r="L1724" s="9">
        <f t="shared" si="49"/>
        <v>35</v>
      </c>
    </row>
    <row r="1725" spans="1:12" ht="12.75">
      <c r="A1725">
        <f t="shared" si="50"/>
        <v>1586.0999999999863</v>
      </c>
      <c r="B1725">
        <v>47047</v>
      </c>
      <c r="C1725">
        <v>47082.3</v>
      </c>
      <c r="D1725">
        <v>47117.6</v>
      </c>
      <c r="E1725">
        <v>47152.9</v>
      </c>
      <c r="F1725">
        <v>47188.2</v>
      </c>
      <c r="G1725">
        <v>47223.5</v>
      </c>
      <c r="H1725">
        <v>47258.8</v>
      </c>
      <c r="I1725">
        <v>47294.1</v>
      </c>
      <c r="J1725">
        <v>47329.4</v>
      </c>
      <c r="K1725">
        <v>47364.7</v>
      </c>
      <c r="L1725" s="9">
        <f t="shared" si="49"/>
        <v>35</v>
      </c>
    </row>
    <row r="1726" spans="1:12" ht="12.75">
      <c r="A1726">
        <f t="shared" si="50"/>
        <v>1586.1099999999863</v>
      </c>
      <c r="B1726">
        <v>47082.3</v>
      </c>
      <c r="L1726" s="9">
        <f t="shared" si="49"/>
        <v>35.30000000000291</v>
      </c>
    </row>
    <row r="1727" spans="1:12" ht="12.75">
      <c r="A1727">
        <f t="shared" si="50"/>
        <v>1586.1199999999862</v>
      </c>
      <c r="B1727">
        <v>47117.6</v>
      </c>
      <c r="L1727" s="9">
        <f t="shared" si="49"/>
        <v>35.299999999995634</v>
      </c>
    </row>
    <row r="1728" spans="1:12" ht="12.75">
      <c r="A1728">
        <f t="shared" si="50"/>
        <v>1586.1299999999862</v>
      </c>
      <c r="B1728">
        <v>47152.9</v>
      </c>
      <c r="L1728" s="9">
        <f t="shared" si="49"/>
        <v>35.30000000000291</v>
      </c>
    </row>
    <row r="1729" spans="1:12" ht="12.75">
      <c r="A1729">
        <f t="shared" si="50"/>
        <v>1586.1399999999862</v>
      </c>
      <c r="B1729">
        <v>47188.2</v>
      </c>
      <c r="L1729" s="9">
        <f t="shared" si="49"/>
        <v>35.299999999995634</v>
      </c>
    </row>
    <row r="1730" spans="1:12" ht="12.75">
      <c r="A1730">
        <f t="shared" si="50"/>
        <v>1586.1499999999862</v>
      </c>
      <c r="B1730">
        <v>47223.5</v>
      </c>
      <c r="L1730" s="9">
        <f t="shared" si="49"/>
        <v>35.30000000000291</v>
      </c>
    </row>
    <row r="1731" spans="1:12" ht="12.75">
      <c r="A1731">
        <f t="shared" si="50"/>
        <v>1586.1599999999862</v>
      </c>
      <c r="B1731">
        <v>47258.8</v>
      </c>
      <c r="L1731" s="9">
        <f t="shared" si="49"/>
        <v>35.30000000000291</v>
      </c>
    </row>
    <row r="1732" spans="1:12" ht="12.75">
      <c r="A1732">
        <f t="shared" si="50"/>
        <v>1586.1699999999862</v>
      </c>
      <c r="B1732">
        <v>47294.1</v>
      </c>
      <c r="L1732" s="9">
        <f t="shared" si="49"/>
        <v>35.299999999995634</v>
      </c>
    </row>
    <row r="1733" spans="1:12" ht="12.75">
      <c r="A1733">
        <f t="shared" si="50"/>
        <v>1586.1799999999862</v>
      </c>
      <c r="B1733">
        <v>47329.4</v>
      </c>
      <c r="L1733" s="9">
        <f t="shared" si="49"/>
        <v>35.30000000000291</v>
      </c>
    </row>
    <row r="1734" spans="1:12" ht="12.75">
      <c r="A1734">
        <f t="shared" si="50"/>
        <v>1586.1899999999862</v>
      </c>
      <c r="B1734">
        <v>47364.7</v>
      </c>
      <c r="L1734" s="9">
        <f t="shared" si="49"/>
        <v>35.299999999995634</v>
      </c>
    </row>
    <row r="1735" spans="1:12" ht="12.75">
      <c r="A1735">
        <f t="shared" si="50"/>
        <v>1586.1999999999862</v>
      </c>
      <c r="B1735">
        <v>47400</v>
      </c>
      <c r="C1735">
        <v>47435.4</v>
      </c>
      <c r="D1735">
        <v>47470.8</v>
      </c>
      <c r="E1735">
        <v>47506.2</v>
      </c>
      <c r="F1735">
        <v>47541.6</v>
      </c>
      <c r="G1735">
        <v>47577</v>
      </c>
      <c r="H1735">
        <v>47612.4</v>
      </c>
      <c r="I1735">
        <v>47647.8</v>
      </c>
      <c r="J1735">
        <v>47683.2</v>
      </c>
      <c r="K1735">
        <v>47718.6</v>
      </c>
      <c r="L1735" s="9">
        <f t="shared" si="49"/>
        <v>35.30000000000291</v>
      </c>
    </row>
    <row r="1736" spans="1:12" ht="12.75">
      <c r="A1736">
        <f t="shared" si="50"/>
        <v>1586.2099999999862</v>
      </c>
      <c r="B1736">
        <v>47435.4</v>
      </c>
      <c r="L1736" s="9">
        <f aca="true" t="shared" si="51" ref="L1736:L1799">B1736-B1735</f>
        <v>35.400000000001455</v>
      </c>
    </row>
    <row r="1737" spans="1:12" ht="12.75">
      <c r="A1737">
        <f t="shared" si="50"/>
        <v>1586.2199999999862</v>
      </c>
      <c r="B1737">
        <v>47470.8</v>
      </c>
      <c r="L1737" s="9">
        <f t="shared" si="51"/>
        <v>35.400000000001455</v>
      </c>
    </row>
    <row r="1738" spans="1:12" ht="12.75">
      <c r="A1738">
        <f t="shared" si="50"/>
        <v>1586.2299999999861</v>
      </c>
      <c r="B1738">
        <v>47506.2</v>
      </c>
      <c r="L1738" s="9">
        <f t="shared" si="51"/>
        <v>35.39999999999418</v>
      </c>
    </row>
    <row r="1739" spans="1:12" ht="12.75">
      <c r="A1739">
        <f t="shared" si="50"/>
        <v>1586.2399999999861</v>
      </c>
      <c r="B1739">
        <v>47541.6</v>
      </c>
      <c r="L1739" s="9">
        <f t="shared" si="51"/>
        <v>35.400000000001455</v>
      </c>
    </row>
    <row r="1740" spans="1:12" ht="12.75">
      <c r="A1740">
        <f t="shared" si="50"/>
        <v>1586.2499999999861</v>
      </c>
      <c r="B1740">
        <v>47577</v>
      </c>
      <c r="L1740" s="9">
        <f t="shared" si="51"/>
        <v>35.400000000001455</v>
      </c>
    </row>
    <row r="1741" spans="1:12" ht="12.75">
      <c r="A1741">
        <f t="shared" si="50"/>
        <v>1586.2599999999861</v>
      </c>
      <c r="B1741">
        <v>47612.4</v>
      </c>
      <c r="L1741" s="9">
        <f t="shared" si="51"/>
        <v>35.400000000001455</v>
      </c>
    </row>
    <row r="1742" spans="1:12" ht="12.75">
      <c r="A1742">
        <f t="shared" si="50"/>
        <v>1586.269999999986</v>
      </c>
      <c r="B1742">
        <v>47647.8</v>
      </c>
      <c r="L1742" s="9">
        <f t="shared" si="51"/>
        <v>35.400000000001455</v>
      </c>
    </row>
    <row r="1743" spans="1:12" ht="12.75">
      <c r="A1743">
        <f t="shared" si="50"/>
        <v>1586.279999999986</v>
      </c>
      <c r="B1743">
        <v>47683.2</v>
      </c>
      <c r="L1743" s="9">
        <f t="shared" si="51"/>
        <v>35.39999999999418</v>
      </c>
    </row>
    <row r="1744" spans="1:12" ht="12.75">
      <c r="A1744">
        <f t="shared" si="50"/>
        <v>1586.289999999986</v>
      </c>
      <c r="B1744">
        <v>47718.6</v>
      </c>
      <c r="L1744" s="9">
        <f t="shared" si="51"/>
        <v>35.400000000001455</v>
      </c>
    </row>
    <row r="1745" spans="1:12" ht="12.75">
      <c r="A1745">
        <f t="shared" si="50"/>
        <v>1586.299999999986</v>
      </c>
      <c r="B1745">
        <v>47754</v>
      </c>
      <c r="C1745">
        <v>47789.5</v>
      </c>
      <c r="D1745">
        <v>47825</v>
      </c>
      <c r="E1745">
        <v>47860.5</v>
      </c>
      <c r="F1745">
        <v>47896</v>
      </c>
      <c r="G1745">
        <v>47931.5</v>
      </c>
      <c r="H1745">
        <v>47967</v>
      </c>
      <c r="I1745">
        <v>48002.5</v>
      </c>
      <c r="J1745">
        <v>48038</v>
      </c>
      <c r="K1745">
        <v>48073.5</v>
      </c>
      <c r="L1745" s="9">
        <f t="shared" si="51"/>
        <v>35.400000000001455</v>
      </c>
    </row>
    <row r="1746" spans="1:12" ht="12.75">
      <c r="A1746">
        <f t="shared" si="50"/>
        <v>1586.309999999986</v>
      </c>
      <c r="B1746">
        <v>47789.5</v>
      </c>
      <c r="L1746" s="9">
        <f t="shared" si="51"/>
        <v>35.5</v>
      </c>
    </row>
    <row r="1747" spans="1:12" ht="12.75">
      <c r="A1747">
        <f t="shared" si="50"/>
        <v>1586.319999999986</v>
      </c>
      <c r="B1747">
        <v>47825</v>
      </c>
      <c r="L1747" s="9">
        <f t="shared" si="51"/>
        <v>35.5</v>
      </c>
    </row>
    <row r="1748" spans="1:12" ht="12.75">
      <c r="A1748">
        <f t="shared" si="50"/>
        <v>1586.329999999986</v>
      </c>
      <c r="B1748">
        <v>47860.5</v>
      </c>
      <c r="L1748" s="9">
        <f t="shared" si="51"/>
        <v>35.5</v>
      </c>
    </row>
    <row r="1749" spans="1:12" ht="12.75">
      <c r="A1749">
        <f t="shared" si="50"/>
        <v>1586.339999999986</v>
      </c>
      <c r="B1749">
        <v>47896</v>
      </c>
      <c r="L1749" s="9">
        <f t="shared" si="51"/>
        <v>35.5</v>
      </c>
    </row>
    <row r="1750" spans="1:12" ht="12.75">
      <c r="A1750">
        <f t="shared" si="50"/>
        <v>1586.349999999986</v>
      </c>
      <c r="B1750">
        <v>47931.5</v>
      </c>
      <c r="L1750" s="9">
        <f t="shared" si="51"/>
        <v>35.5</v>
      </c>
    </row>
    <row r="1751" spans="1:12" ht="12.75">
      <c r="A1751">
        <f t="shared" si="50"/>
        <v>1586.359999999986</v>
      </c>
      <c r="B1751">
        <v>47967</v>
      </c>
      <c r="L1751" s="9">
        <f t="shared" si="51"/>
        <v>35.5</v>
      </c>
    </row>
    <row r="1752" spans="1:12" ht="12.75">
      <c r="A1752">
        <f t="shared" si="50"/>
        <v>1586.369999999986</v>
      </c>
      <c r="B1752">
        <v>48002.5</v>
      </c>
      <c r="L1752" s="9">
        <f t="shared" si="51"/>
        <v>35.5</v>
      </c>
    </row>
    <row r="1753" spans="1:12" ht="12.75">
      <c r="A1753">
        <f aca="true" t="shared" si="52" ref="A1753:A1816">A1752+0.01</f>
        <v>1586.379999999986</v>
      </c>
      <c r="B1753">
        <v>48038</v>
      </c>
      <c r="L1753" s="9">
        <f t="shared" si="51"/>
        <v>35.5</v>
      </c>
    </row>
    <row r="1754" spans="1:12" ht="12.75">
      <c r="A1754">
        <f t="shared" si="52"/>
        <v>1586.389999999986</v>
      </c>
      <c r="B1754">
        <v>48073.5</v>
      </c>
      <c r="L1754" s="9">
        <f t="shared" si="51"/>
        <v>35.5</v>
      </c>
    </row>
    <row r="1755" spans="1:12" ht="12.75">
      <c r="A1755">
        <f t="shared" si="52"/>
        <v>1586.399999999986</v>
      </c>
      <c r="B1755">
        <v>48109</v>
      </c>
      <c r="C1755">
        <v>48144.7</v>
      </c>
      <c r="D1755">
        <v>48180.4</v>
      </c>
      <c r="E1755">
        <v>48216.1</v>
      </c>
      <c r="F1755">
        <v>48251.8</v>
      </c>
      <c r="G1755">
        <v>48287.5</v>
      </c>
      <c r="H1755">
        <v>48323.2</v>
      </c>
      <c r="I1755">
        <v>48358.9</v>
      </c>
      <c r="J1755">
        <v>48394.6</v>
      </c>
      <c r="K1755">
        <v>48430.3</v>
      </c>
      <c r="L1755" s="9">
        <f t="shared" si="51"/>
        <v>35.5</v>
      </c>
    </row>
    <row r="1756" spans="1:12" ht="12.75">
      <c r="A1756">
        <f t="shared" si="52"/>
        <v>1586.409999999986</v>
      </c>
      <c r="B1756">
        <v>48144.7</v>
      </c>
      <c r="L1756" s="9">
        <f t="shared" si="51"/>
        <v>35.69999999999709</v>
      </c>
    </row>
    <row r="1757" spans="1:12" ht="12.75">
      <c r="A1757">
        <f t="shared" si="52"/>
        <v>1586.419999999986</v>
      </c>
      <c r="B1757">
        <v>48180.4</v>
      </c>
      <c r="L1757" s="9">
        <f t="shared" si="51"/>
        <v>35.700000000004366</v>
      </c>
    </row>
    <row r="1758" spans="1:12" ht="12.75">
      <c r="A1758">
        <f t="shared" si="52"/>
        <v>1586.429999999986</v>
      </c>
      <c r="B1758">
        <v>48216.1</v>
      </c>
      <c r="L1758" s="9">
        <f t="shared" si="51"/>
        <v>35.69999999999709</v>
      </c>
    </row>
    <row r="1759" spans="1:12" ht="12.75">
      <c r="A1759">
        <f t="shared" si="52"/>
        <v>1586.439999999986</v>
      </c>
      <c r="B1759">
        <v>48251.8</v>
      </c>
      <c r="L1759" s="9">
        <f t="shared" si="51"/>
        <v>35.700000000004366</v>
      </c>
    </row>
    <row r="1760" spans="1:12" ht="12.75">
      <c r="A1760">
        <f t="shared" si="52"/>
        <v>1586.449999999986</v>
      </c>
      <c r="B1760">
        <v>48287.5</v>
      </c>
      <c r="L1760" s="9">
        <f t="shared" si="51"/>
        <v>35.69999999999709</v>
      </c>
    </row>
    <row r="1761" spans="1:12" ht="12.75">
      <c r="A1761">
        <f t="shared" si="52"/>
        <v>1586.459999999986</v>
      </c>
      <c r="B1761">
        <v>48323.2</v>
      </c>
      <c r="L1761" s="9">
        <f t="shared" si="51"/>
        <v>35.69999999999709</v>
      </c>
    </row>
    <row r="1762" spans="1:12" ht="12.75">
      <c r="A1762">
        <f t="shared" si="52"/>
        <v>1586.469999999986</v>
      </c>
      <c r="B1762">
        <v>48358.9</v>
      </c>
      <c r="L1762" s="9">
        <f t="shared" si="51"/>
        <v>35.700000000004366</v>
      </c>
    </row>
    <row r="1763" spans="1:12" ht="12.75">
      <c r="A1763">
        <f t="shared" si="52"/>
        <v>1586.479999999986</v>
      </c>
      <c r="B1763">
        <v>48394.6</v>
      </c>
      <c r="L1763" s="9">
        <f t="shared" si="51"/>
        <v>35.69999999999709</v>
      </c>
    </row>
    <row r="1764" spans="1:12" ht="12.75">
      <c r="A1764">
        <f t="shared" si="52"/>
        <v>1586.489999999986</v>
      </c>
      <c r="B1764">
        <v>48430.3</v>
      </c>
      <c r="L1764" s="9">
        <f t="shared" si="51"/>
        <v>35.700000000004366</v>
      </c>
    </row>
    <row r="1765" spans="1:12" ht="12.75">
      <c r="A1765">
        <f t="shared" si="52"/>
        <v>1586.499999999986</v>
      </c>
      <c r="B1765">
        <v>48466</v>
      </c>
      <c r="C1765">
        <v>48501.9</v>
      </c>
      <c r="D1765">
        <v>48537.8</v>
      </c>
      <c r="E1765">
        <v>48573.7</v>
      </c>
      <c r="F1765">
        <v>48609.6</v>
      </c>
      <c r="G1765">
        <v>48645.5</v>
      </c>
      <c r="H1765">
        <v>48681.4</v>
      </c>
      <c r="I1765">
        <v>48717.3</v>
      </c>
      <c r="J1765">
        <v>48753.2</v>
      </c>
      <c r="K1765">
        <v>48789.1</v>
      </c>
      <c r="L1765" s="9">
        <f t="shared" si="51"/>
        <v>35.69999999999709</v>
      </c>
    </row>
    <row r="1766" spans="1:12" ht="12.75">
      <c r="A1766">
        <f t="shared" si="52"/>
        <v>1586.509999999986</v>
      </c>
      <c r="B1766">
        <v>48501.9</v>
      </c>
      <c r="L1766" s="9">
        <f t="shared" si="51"/>
        <v>35.900000000001455</v>
      </c>
    </row>
    <row r="1767" spans="1:12" ht="12.75">
      <c r="A1767">
        <f t="shared" si="52"/>
        <v>1586.5199999999859</v>
      </c>
      <c r="B1767">
        <v>48537.8</v>
      </c>
      <c r="L1767" s="9">
        <f t="shared" si="51"/>
        <v>35.900000000001455</v>
      </c>
    </row>
    <row r="1768" spans="1:12" ht="12.75">
      <c r="A1768">
        <f t="shared" si="52"/>
        <v>1586.5299999999859</v>
      </c>
      <c r="B1768">
        <v>48573.7</v>
      </c>
      <c r="L1768" s="9">
        <f t="shared" si="51"/>
        <v>35.89999999999418</v>
      </c>
    </row>
    <row r="1769" spans="1:12" ht="12.75">
      <c r="A1769">
        <f t="shared" si="52"/>
        <v>1586.5399999999859</v>
      </c>
      <c r="B1769">
        <v>48609.6</v>
      </c>
      <c r="L1769" s="9">
        <f t="shared" si="51"/>
        <v>35.900000000001455</v>
      </c>
    </row>
    <row r="1770" spans="1:12" ht="12.75">
      <c r="A1770">
        <f t="shared" si="52"/>
        <v>1586.5499999999859</v>
      </c>
      <c r="B1770">
        <v>48645.5</v>
      </c>
      <c r="L1770" s="9">
        <f t="shared" si="51"/>
        <v>35.900000000001455</v>
      </c>
    </row>
    <row r="1771" spans="1:12" ht="12.75">
      <c r="A1771">
        <f t="shared" si="52"/>
        <v>1586.5599999999858</v>
      </c>
      <c r="B1771">
        <v>48681.4</v>
      </c>
      <c r="L1771" s="9">
        <f t="shared" si="51"/>
        <v>35.900000000001455</v>
      </c>
    </row>
    <row r="1772" spans="1:12" ht="12.75">
      <c r="A1772">
        <f t="shared" si="52"/>
        <v>1586.5699999999858</v>
      </c>
      <c r="B1772">
        <v>48717.3</v>
      </c>
      <c r="L1772" s="9">
        <f t="shared" si="51"/>
        <v>35.900000000001455</v>
      </c>
    </row>
    <row r="1773" spans="1:12" ht="12.75">
      <c r="A1773">
        <f t="shared" si="52"/>
        <v>1586.5799999999858</v>
      </c>
      <c r="B1773">
        <v>48753.2</v>
      </c>
      <c r="L1773" s="9">
        <f t="shared" si="51"/>
        <v>35.89999999999418</v>
      </c>
    </row>
    <row r="1774" spans="1:12" ht="12.75">
      <c r="A1774">
        <f t="shared" si="52"/>
        <v>1586.5899999999858</v>
      </c>
      <c r="B1774">
        <v>48789.1</v>
      </c>
      <c r="L1774" s="9">
        <f t="shared" si="51"/>
        <v>35.900000000001455</v>
      </c>
    </row>
    <row r="1775" spans="1:12" ht="12.75">
      <c r="A1775">
        <f t="shared" si="52"/>
        <v>1586.5999999999858</v>
      </c>
      <c r="B1775">
        <v>48825</v>
      </c>
      <c r="C1775">
        <v>48861</v>
      </c>
      <c r="D1775">
        <v>48897</v>
      </c>
      <c r="E1775">
        <v>48933</v>
      </c>
      <c r="F1775">
        <v>48969</v>
      </c>
      <c r="G1775">
        <v>49005</v>
      </c>
      <c r="H1775">
        <v>49041</v>
      </c>
      <c r="I1775">
        <v>49077</v>
      </c>
      <c r="J1775">
        <v>49113</v>
      </c>
      <c r="K1775">
        <v>49149</v>
      </c>
      <c r="L1775" s="9">
        <f t="shared" si="51"/>
        <v>35.900000000001455</v>
      </c>
    </row>
    <row r="1776" spans="1:12" ht="12.75">
      <c r="A1776">
        <f t="shared" si="52"/>
        <v>1586.6099999999858</v>
      </c>
      <c r="B1776">
        <v>48861</v>
      </c>
      <c r="L1776" s="9">
        <f t="shared" si="51"/>
        <v>36</v>
      </c>
    </row>
    <row r="1777" spans="1:12" ht="12.75">
      <c r="A1777">
        <f t="shared" si="52"/>
        <v>1586.6199999999858</v>
      </c>
      <c r="B1777">
        <v>48897</v>
      </c>
      <c r="L1777" s="9">
        <f t="shared" si="51"/>
        <v>36</v>
      </c>
    </row>
    <row r="1778" spans="1:12" ht="12.75">
      <c r="A1778">
        <f t="shared" si="52"/>
        <v>1586.6299999999858</v>
      </c>
      <c r="B1778">
        <v>48933</v>
      </c>
      <c r="L1778" s="9">
        <f t="shared" si="51"/>
        <v>36</v>
      </c>
    </row>
    <row r="1779" spans="1:12" ht="12.75">
      <c r="A1779">
        <f t="shared" si="52"/>
        <v>1586.6399999999858</v>
      </c>
      <c r="B1779">
        <v>48969</v>
      </c>
      <c r="L1779" s="9">
        <f t="shared" si="51"/>
        <v>36</v>
      </c>
    </row>
    <row r="1780" spans="1:12" ht="12.75">
      <c r="A1780">
        <f t="shared" si="52"/>
        <v>1586.6499999999858</v>
      </c>
      <c r="B1780">
        <v>49005</v>
      </c>
      <c r="L1780" s="9">
        <f t="shared" si="51"/>
        <v>36</v>
      </c>
    </row>
    <row r="1781" spans="1:12" ht="12.75">
      <c r="A1781">
        <f t="shared" si="52"/>
        <v>1586.6599999999858</v>
      </c>
      <c r="B1781">
        <v>49041</v>
      </c>
      <c r="L1781" s="9">
        <f t="shared" si="51"/>
        <v>36</v>
      </c>
    </row>
    <row r="1782" spans="1:12" ht="12.75">
      <c r="A1782">
        <f t="shared" si="52"/>
        <v>1586.6699999999857</v>
      </c>
      <c r="B1782">
        <v>49077</v>
      </c>
      <c r="L1782" s="9">
        <f t="shared" si="51"/>
        <v>36</v>
      </c>
    </row>
    <row r="1783" spans="1:12" ht="12.75">
      <c r="A1783">
        <f t="shared" si="52"/>
        <v>1586.6799999999857</v>
      </c>
      <c r="B1783">
        <v>49113</v>
      </c>
      <c r="L1783" s="9">
        <f t="shared" si="51"/>
        <v>36</v>
      </c>
    </row>
    <row r="1784" spans="1:12" ht="12.75">
      <c r="A1784">
        <f t="shared" si="52"/>
        <v>1586.6899999999857</v>
      </c>
      <c r="B1784">
        <v>49149</v>
      </c>
      <c r="L1784" s="9">
        <f t="shared" si="51"/>
        <v>36</v>
      </c>
    </row>
    <row r="1785" spans="1:12" ht="12.75">
      <c r="A1785">
        <f t="shared" si="52"/>
        <v>1586.6999999999857</v>
      </c>
      <c r="B1785">
        <v>49185</v>
      </c>
      <c r="C1785">
        <v>49221.2</v>
      </c>
      <c r="D1785">
        <v>49257.4</v>
      </c>
      <c r="E1785">
        <v>49293.6</v>
      </c>
      <c r="F1785">
        <v>49329.8</v>
      </c>
      <c r="G1785">
        <v>49366</v>
      </c>
      <c r="H1785">
        <v>49402.2</v>
      </c>
      <c r="I1785">
        <v>49438.4</v>
      </c>
      <c r="J1785">
        <v>49474.6</v>
      </c>
      <c r="K1785">
        <v>49510.8</v>
      </c>
      <c r="L1785" s="9">
        <f t="shared" si="51"/>
        <v>36</v>
      </c>
    </row>
    <row r="1786" spans="1:12" ht="12.75">
      <c r="A1786">
        <f t="shared" si="52"/>
        <v>1586.7099999999857</v>
      </c>
      <c r="B1786">
        <v>49221.2</v>
      </c>
      <c r="L1786" s="9">
        <f t="shared" si="51"/>
        <v>36.19999999999709</v>
      </c>
    </row>
    <row r="1787" spans="1:12" ht="12.75">
      <c r="A1787">
        <f t="shared" si="52"/>
        <v>1586.7199999999857</v>
      </c>
      <c r="B1787">
        <v>49257.4</v>
      </c>
      <c r="L1787" s="9">
        <f t="shared" si="51"/>
        <v>36.200000000004366</v>
      </c>
    </row>
    <row r="1788" spans="1:12" ht="12.75">
      <c r="A1788">
        <f t="shared" si="52"/>
        <v>1586.7299999999857</v>
      </c>
      <c r="B1788">
        <v>49293.6</v>
      </c>
      <c r="L1788" s="9">
        <f t="shared" si="51"/>
        <v>36.19999999999709</v>
      </c>
    </row>
    <row r="1789" spans="1:12" ht="12.75">
      <c r="A1789">
        <f t="shared" si="52"/>
        <v>1586.7399999999857</v>
      </c>
      <c r="B1789">
        <v>49329.8</v>
      </c>
      <c r="L1789" s="9">
        <f t="shared" si="51"/>
        <v>36.200000000004366</v>
      </c>
    </row>
    <row r="1790" spans="1:12" ht="12.75">
      <c r="A1790">
        <f t="shared" si="52"/>
        <v>1586.7499999999857</v>
      </c>
      <c r="B1790">
        <v>49366</v>
      </c>
      <c r="L1790" s="9">
        <f t="shared" si="51"/>
        <v>36.19999999999709</v>
      </c>
    </row>
    <row r="1791" spans="1:12" ht="12.75">
      <c r="A1791">
        <f t="shared" si="52"/>
        <v>1586.7599999999857</v>
      </c>
      <c r="B1791">
        <v>49402.2</v>
      </c>
      <c r="L1791" s="9">
        <f t="shared" si="51"/>
        <v>36.19999999999709</v>
      </c>
    </row>
    <row r="1792" spans="1:12" ht="12.75">
      <c r="A1792">
        <f t="shared" si="52"/>
        <v>1586.7699999999857</v>
      </c>
      <c r="B1792">
        <v>49438.4</v>
      </c>
      <c r="L1792" s="9">
        <f t="shared" si="51"/>
        <v>36.200000000004366</v>
      </c>
    </row>
    <row r="1793" spans="1:12" ht="12.75">
      <c r="A1793">
        <f t="shared" si="52"/>
        <v>1586.7799999999856</v>
      </c>
      <c r="B1793">
        <v>49474.6</v>
      </c>
      <c r="L1793" s="9">
        <f t="shared" si="51"/>
        <v>36.19999999999709</v>
      </c>
    </row>
    <row r="1794" spans="1:12" ht="12.75">
      <c r="A1794">
        <f t="shared" si="52"/>
        <v>1586.7899999999856</v>
      </c>
      <c r="B1794">
        <v>49510.8</v>
      </c>
      <c r="L1794" s="9">
        <f t="shared" si="51"/>
        <v>36.200000000004366</v>
      </c>
    </row>
    <row r="1795" spans="1:12" ht="12.75">
      <c r="A1795">
        <f t="shared" si="52"/>
        <v>1586.7999999999856</v>
      </c>
      <c r="B1795">
        <v>49547</v>
      </c>
      <c r="C1795">
        <v>49583.3</v>
      </c>
      <c r="D1795">
        <v>49619.6</v>
      </c>
      <c r="E1795">
        <v>49655.9</v>
      </c>
      <c r="F1795">
        <v>49692.2</v>
      </c>
      <c r="G1795">
        <v>49728.5</v>
      </c>
      <c r="H1795">
        <v>49764.8</v>
      </c>
      <c r="I1795">
        <v>49801.1</v>
      </c>
      <c r="J1795">
        <v>49837.4</v>
      </c>
      <c r="K1795">
        <v>49873.7</v>
      </c>
      <c r="L1795" s="9">
        <f t="shared" si="51"/>
        <v>36.19999999999709</v>
      </c>
    </row>
    <row r="1796" spans="1:12" ht="12.75">
      <c r="A1796">
        <f t="shared" si="52"/>
        <v>1586.8099999999856</v>
      </c>
      <c r="B1796">
        <v>49583.3</v>
      </c>
      <c r="L1796" s="9">
        <f t="shared" si="51"/>
        <v>36.30000000000291</v>
      </c>
    </row>
    <row r="1797" spans="1:12" ht="12.75">
      <c r="A1797">
        <f t="shared" si="52"/>
        <v>1586.8199999999856</v>
      </c>
      <c r="B1797">
        <v>49619.6</v>
      </c>
      <c r="L1797" s="9">
        <f t="shared" si="51"/>
        <v>36.299999999995634</v>
      </c>
    </row>
    <row r="1798" spans="1:12" ht="12.75">
      <c r="A1798">
        <f t="shared" si="52"/>
        <v>1586.8299999999856</v>
      </c>
      <c r="B1798">
        <v>49655.9</v>
      </c>
      <c r="L1798" s="9">
        <f t="shared" si="51"/>
        <v>36.30000000000291</v>
      </c>
    </row>
    <row r="1799" spans="1:12" ht="12.75">
      <c r="A1799">
        <f t="shared" si="52"/>
        <v>1586.8399999999856</v>
      </c>
      <c r="B1799">
        <v>49692.2</v>
      </c>
      <c r="L1799" s="9">
        <f t="shared" si="51"/>
        <v>36.299999999995634</v>
      </c>
    </row>
    <row r="1800" spans="1:12" ht="12.75">
      <c r="A1800">
        <f t="shared" si="52"/>
        <v>1586.8499999999856</v>
      </c>
      <c r="B1800">
        <v>49728.5</v>
      </c>
      <c r="L1800" s="9">
        <f aca="true" t="shared" si="53" ref="L1800:L1863">B1800-B1799</f>
        <v>36.30000000000291</v>
      </c>
    </row>
    <row r="1801" spans="1:12" ht="12.75">
      <c r="A1801">
        <f t="shared" si="52"/>
        <v>1586.8599999999856</v>
      </c>
      <c r="B1801">
        <v>49764.8</v>
      </c>
      <c r="L1801" s="9">
        <f t="shared" si="53"/>
        <v>36.30000000000291</v>
      </c>
    </row>
    <row r="1802" spans="1:12" ht="12.75">
      <c r="A1802">
        <f t="shared" si="52"/>
        <v>1586.8699999999856</v>
      </c>
      <c r="B1802">
        <v>49801.1</v>
      </c>
      <c r="L1802" s="9">
        <f t="shared" si="53"/>
        <v>36.299999999995634</v>
      </c>
    </row>
    <row r="1803" spans="1:12" ht="12.75">
      <c r="A1803">
        <f t="shared" si="52"/>
        <v>1586.8799999999856</v>
      </c>
      <c r="B1803">
        <v>49837.4</v>
      </c>
      <c r="L1803" s="9">
        <f t="shared" si="53"/>
        <v>36.30000000000291</v>
      </c>
    </row>
    <row r="1804" spans="1:12" ht="12.75">
      <c r="A1804">
        <f t="shared" si="52"/>
        <v>1586.8899999999855</v>
      </c>
      <c r="B1804">
        <v>49873.7</v>
      </c>
      <c r="L1804" s="9">
        <f t="shared" si="53"/>
        <v>36.299999999995634</v>
      </c>
    </row>
    <row r="1805" spans="1:12" ht="12.75">
      <c r="A1805">
        <f t="shared" si="52"/>
        <v>1586.8999999999855</v>
      </c>
      <c r="B1805">
        <v>49910</v>
      </c>
      <c r="C1805">
        <v>49946.4</v>
      </c>
      <c r="D1805">
        <v>49982.8</v>
      </c>
      <c r="E1805">
        <v>50019.2</v>
      </c>
      <c r="F1805">
        <v>50055.6</v>
      </c>
      <c r="G1805">
        <v>50092</v>
      </c>
      <c r="H1805">
        <v>50128.4</v>
      </c>
      <c r="I1805">
        <v>50164.8</v>
      </c>
      <c r="J1805">
        <v>50201.2</v>
      </c>
      <c r="K1805">
        <v>50237.6</v>
      </c>
      <c r="L1805" s="9">
        <f t="shared" si="53"/>
        <v>36.30000000000291</v>
      </c>
    </row>
    <row r="1806" spans="1:12" ht="12.75">
      <c r="A1806">
        <f t="shared" si="52"/>
        <v>1586.9099999999855</v>
      </c>
      <c r="B1806">
        <v>49946.4</v>
      </c>
      <c r="L1806" s="9">
        <f t="shared" si="53"/>
        <v>36.400000000001455</v>
      </c>
    </row>
    <row r="1807" spans="1:12" ht="12.75">
      <c r="A1807">
        <f t="shared" si="52"/>
        <v>1586.9199999999855</v>
      </c>
      <c r="B1807">
        <v>49982.8</v>
      </c>
      <c r="L1807" s="9">
        <f t="shared" si="53"/>
        <v>36.400000000001455</v>
      </c>
    </row>
    <row r="1808" spans="1:12" ht="12.75">
      <c r="A1808">
        <f t="shared" si="52"/>
        <v>1586.9299999999855</v>
      </c>
      <c r="B1808">
        <v>50019.2</v>
      </c>
      <c r="L1808" s="9">
        <f t="shared" si="53"/>
        <v>36.39999999999418</v>
      </c>
    </row>
    <row r="1809" spans="1:12" ht="12.75">
      <c r="A1809">
        <f t="shared" si="52"/>
        <v>1586.9399999999855</v>
      </c>
      <c r="B1809">
        <v>50055.6</v>
      </c>
      <c r="L1809" s="9">
        <f t="shared" si="53"/>
        <v>36.400000000001455</v>
      </c>
    </row>
    <row r="1810" spans="1:12" ht="12.75">
      <c r="A1810">
        <f t="shared" si="52"/>
        <v>1586.9499999999855</v>
      </c>
      <c r="B1810">
        <v>50092</v>
      </c>
      <c r="L1810" s="9">
        <f t="shared" si="53"/>
        <v>36.400000000001455</v>
      </c>
    </row>
    <row r="1811" spans="1:12" ht="12.75">
      <c r="A1811">
        <f t="shared" si="52"/>
        <v>1586.9599999999855</v>
      </c>
      <c r="B1811">
        <v>50128.4</v>
      </c>
      <c r="L1811" s="9">
        <f t="shared" si="53"/>
        <v>36.400000000001455</v>
      </c>
    </row>
    <row r="1812" spans="1:12" ht="12.75">
      <c r="A1812">
        <f t="shared" si="52"/>
        <v>1586.9699999999855</v>
      </c>
      <c r="B1812">
        <v>50164.8</v>
      </c>
      <c r="L1812" s="9">
        <f t="shared" si="53"/>
        <v>36.400000000001455</v>
      </c>
    </row>
    <row r="1813" spans="1:12" ht="12.75">
      <c r="A1813">
        <f t="shared" si="52"/>
        <v>1586.9799999999855</v>
      </c>
      <c r="B1813">
        <v>50201.2</v>
      </c>
      <c r="L1813" s="9">
        <f t="shared" si="53"/>
        <v>36.39999999999418</v>
      </c>
    </row>
    <row r="1814" spans="1:12" ht="12.75">
      <c r="A1814">
        <f t="shared" si="52"/>
        <v>1586.9899999999855</v>
      </c>
      <c r="B1814">
        <v>50237.6</v>
      </c>
      <c r="L1814" s="9">
        <f t="shared" si="53"/>
        <v>36.400000000001455</v>
      </c>
    </row>
    <row r="1815" spans="1:12" ht="12.75">
      <c r="A1815">
        <f t="shared" si="52"/>
        <v>1586.9999999999854</v>
      </c>
      <c r="B1815">
        <v>50274</v>
      </c>
      <c r="C1815">
        <v>50310.6</v>
      </c>
      <c r="D1815">
        <v>50347.2</v>
      </c>
      <c r="E1815">
        <v>50383.8</v>
      </c>
      <c r="F1815">
        <v>50420.4</v>
      </c>
      <c r="G1815">
        <v>50457</v>
      </c>
      <c r="H1815">
        <v>50493.6</v>
      </c>
      <c r="I1815">
        <v>50530.2</v>
      </c>
      <c r="J1815">
        <v>50566.8</v>
      </c>
      <c r="K1815">
        <v>50603.4</v>
      </c>
      <c r="L1815" s="9">
        <f t="shared" si="53"/>
        <v>36.400000000001455</v>
      </c>
    </row>
    <row r="1816" spans="1:12" ht="12.75">
      <c r="A1816">
        <f t="shared" si="52"/>
        <v>1587.0099999999854</v>
      </c>
      <c r="B1816">
        <v>50310.6</v>
      </c>
      <c r="L1816" s="9">
        <f t="shared" si="53"/>
        <v>36.599999999998545</v>
      </c>
    </row>
    <row r="1817" spans="1:12" ht="12.75">
      <c r="A1817">
        <f aca="true" t="shared" si="54" ref="A1817:A1880">A1816+0.01</f>
        <v>1587.0199999999854</v>
      </c>
      <c r="B1817">
        <v>50347.2</v>
      </c>
      <c r="L1817" s="9">
        <f t="shared" si="53"/>
        <v>36.599999999998545</v>
      </c>
    </row>
    <row r="1818" spans="1:12" ht="12.75">
      <c r="A1818">
        <f t="shared" si="54"/>
        <v>1587.0299999999854</v>
      </c>
      <c r="B1818">
        <v>50383.8</v>
      </c>
      <c r="L1818" s="9">
        <f t="shared" si="53"/>
        <v>36.60000000000582</v>
      </c>
    </row>
    <row r="1819" spans="1:12" ht="12.75">
      <c r="A1819">
        <f t="shared" si="54"/>
        <v>1587.0399999999854</v>
      </c>
      <c r="B1819">
        <v>50420.4</v>
      </c>
      <c r="L1819" s="9">
        <f t="shared" si="53"/>
        <v>36.599999999998545</v>
      </c>
    </row>
    <row r="1820" spans="1:12" ht="12.75">
      <c r="A1820">
        <f t="shared" si="54"/>
        <v>1587.0499999999854</v>
      </c>
      <c r="B1820">
        <v>50457</v>
      </c>
      <c r="L1820" s="9">
        <f t="shared" si="53"/>
        <v>36.599999999998545</v>
      </c>
    </row>
    <row r="1821" spans="1:12" ht="12.75">
      <c r="A1821">
        <f t="shared" si="54"/>
        <v>1587.0599999999854</v>
      </c>
      <c r="B1821">
        <v>50493.6</v>
      </c>
      <c r="L1821" s="9">
        <f t="shared" si="53"/>
        <v>36.599999999998545</v>
      </c>
    </row>
    <row r="1822" spans="1:12" ht="12.75">
      <c r="A1822">
        <f t="shared" si="54"/>
        <v>1587.0699999999854</v>
      </c>
      <c r="B1822">
        <v>50530.2</v>
      </c>
      <c r="L1822" s="9">
        <f t="shared" si="53"/>
        <v>36.599999999998545</v>
      </c>
    </row>
    <row r="1823" spans="1:12" ht="12.75">
      <c r="A1823">
        <f t="shared" si="54"/>
        <v>1587.0799999999854</v>
      </c>
      <c r="B1823">
        <v>50566.8</v>
      </c>
      <c r="L1823" s="9">
        <f t="shared" si="53"/>
        <v>36.60000000000582</v>
      </c>
    </row>
    <row r="1824" spans="1:12" ht="12.75">
      <c r="A1824">
        <f t="shared" si="54"/>
        <v>1587.0899999999854</v>
      </c>
      <c r="B1824">
        <v>50603.4</v>
      </c>
      <c r="L1824" s="9">
        <f t="shared" si="53"/>
        <v>36.599999999998545</v>
      </c>
    </row>
    <row r="1825" spans="1:12" ht="12.75">
      <c r="A1825">
        <f t="shared" si="54"/>
        <v>1587.0999999999854</v>
      </c>
      <c r="B1825">
        <v>50640</v>
      </c>
      <c r="C1825">
        <v>50676.8</v>
      </c>
      <c r="D1825">
        <v>50713.6</v>
      </c>
      <c r="E1825">
        <v>50750.4</v>
      </c>
      <c r="F1825">
        <v>50787.2</v>
      </c>
      <c r="G1825">
        <v>50824</v>
      </c>
      <c r="H1825">
        <v>50860.8</v>
      </c>
      <c r="I1825">
        <v>50897.6</v>
      </c>
      <c r="J1825">
        <v>50934.4</v>
      </c>
      <c r="K1825">
        <v>50971.2</v>
      </c>
      <c r="L1825" s="9">
        <f t="shared" si="53"/>
        <v>36.599999999998545</v>
      </c>
    </row>
    <row r="1826" spans="1:12" ht="12.75">
      <c r="A1826">
        <f t="shared" si="54"/>
        <v>1587.1099999999853</v>
      </c>
      <c r="B1826">
        <v>50676.8</v>
      </c>
      <c r="L1826" s="9">
        <f t="shared" si="53"/>
        <v>36.80000000000291</v>
      </c>
    </row>
    <row r="1827" spans="1:12" ht="12.75">
      <c r="A1827">
        <f t="shared" si="54"/>
        <v>1587.1199999999853</v>
      </c>
      <c r="B1827">
        <v>50713.6</v>
      </c>
      <c r="L1827" s="9">
        <f t="shared" si="53"/>
        <v>36.799999999995634</v>
      </c>
    </row>
    <row r="1828" spans="1:12" ht="12.75">
      <c r="A1828">
        <f t="shared" si="54"/>
        <v>1587.1299999999853</v>
      </c>
      <c r="B1828">
        <v>50750.4</v>
      </c>
      <c r="L1828" s="9">
        <f t="shared" si="53"/>
        <v>36.80000000000291</v>
      </c>
    </row>
    <row r="1829" spans="1:12" ht="12.75">
      <c r="A1829">
        <f t="shared" si="54"/>
        <v>1587.1399999999853</v>
      </c>
      <c r="B1829">
        <v>50787.2</v>
      </c>
      <c r="L1829" s="9">
        <f t="shared" si="53"/>
        <v>36.799999999995634</v>
      </c>
    </row>
    <row r="1830" spans="1:12" ht="12.75">
      <c r="A1830">
        <f t="shared" si="54"/>
        <v>1587.1499999999853</v>
      </c>
      <c r="B1830">
        <v>50824</v>
      </c>
      <c r="L1830" s="9">
        <f t="shared" si="53"/>
        <v>36.80000000000291</v>
      </c>
    </row>
    <row r="1831" spans="1:12" ht="12.75">
      <c r="A1831">
        <f t="shared" si="54"/>
        <v>1587.1599999999853</v>
      </c>
      <c r="B1831">
        <v>50860.8</v>
      </c>
      <c r="L1831" s="9">
        <f t="shared" si="53"/>
        <v>36.80000000000291</v>
      </c>
    </row>
    <row r="1832" spans="1:12" ht="12.75">
      <c r="A1832">
        <f t="shared" si="54"/>
        <v>1587.1699999999853</v>
      </c>
      <c r="B1832">
        <v>50897.6</v>
      </c>
      <c r="L1832" s="9">
        <f t="shared" si="53"/>
        <v>36.799999999995634</v>
      </c>
    </row>
    <row r="1833" spans="1:12" ht="12.75">
      <c r="A1833">
        <f t="shared" si="54"/>
        <v>1587.1799999999853</v>
      </c>
      <c r="B1833">
        <v>50934.4</v>
      </c>
      <c r="L1833" s="9">
        <f t="shared" si="53"/>
        <v>36.80000000000291</v>
      </c>
    </row>
    <row r="1834" spans="1:12" ht="12.75">
      <c r="A1834">
        <f t="shared" si="54"/>
        <v>1587.1899999999853</v>
      </c>
      <c r="B1834">
        <v>50971.2</v>
      </c>
      <c r="L1834" s="9">
        <f t="shared" si="53"/>
        <v>36.799999999995634</v>
      </c>
    </row>
    <row r="1835" spans="1:12" ht="12.75">
      <c r="A1835">
        <f t="shared" si="54"/>
        <v>1587.1999999999853</v>
      </c>
      <c r="B1835">
        <v>51008</v>
      </c>
      <c r="C1835">
        <v>51044.9</v>
      </c>
      <c r="D1835">
        <v>51081.8</v>
      </c>
      <c r="E1835">
        <v>51118.7</v>
      </c>
      <c r="F1835">
        <v>51155.6</v>
      </c>
      <c r="G1835">
        <v>51192.5</v>
      </c>
      <c r="H1835">
        <v>51229.4</v>
      </c>
      <c r="I1835">
        <v>51266.3</v>
      </c>
      <c r="J1835">
        <v>51303.2</v>
      </c>
      <c r="K1835">
        <v>51340.1</v>
      </c>
      <c r="L1835" s="9">
        <f t="shared" si="53"/>
        <v>36.80000000000291</v>
      </c>
    </row>
    <row r="1836" spans="1:12" ht="12.75">
      <c r="A1836">
        <f t="shared" si="54"/>
        <v>1587.2099999999853</v>
      </c>
      <c r="B1836">
        <v>51044.9</v>
      </c>
      <c r="L1836" s="9">
        <f t="shared" si="53"/>
        <v>36.900000000001455</v>
      </c>
    </row>
    <row r="1837" spans="1:12" ht="12.75">
      <c r="A1837">
        <f t="shared" si="54"/>
        <v>1587.2199999999852</v>
      </c>
      <c r="B1837">
        <v>51081.8</v>
      </c>
      <c r="L1837" s="9">
        <f t="shared" si="53"/>
        <v>36.900000000001455</v>
      </c>
    </row>
    <row r="1838" spans="1:12" ht="12.75">
      <c r="A1838">
        <f t="shared" si="54"/>
        <v>1587.2299999999852</v>
      </c>
      <c r="B1838">
        <v>51118.7</v>
      </c>
      <c r="L1838" s="9">
        <f t="shared" si="53"/>
        <v>36.89999999999418</v>
      </c>
    </row>
    <row r="1839" spans="1:12" ht="12.75">
      <c r="A1839">
        <f t="shared" si="54"/>
        <v>1587.2399999999852</v>
      </c>
      <c r="B1839">
        <v>51155.6</v>
      </c>
      <c r="L1839" s="9">
        <f t="shared" si="53"/>
        <v>36.900000000001455</v>
      </c>
    </row>
    <row r="1840" spans="1:12" ht="12.75">
      <c r="A1840">
        <f t="shared" si="54"/>
        <v>1587.2499999999852</v>
      </c>
      <c r="B1840">
        <v>51192.5</v>
      </c>
      <c r="L1840" s="9">
        <f t="shared" si="53"/>
        <v>36.900000000001455</v>
      </c>
    </row>
    <row r="1841" spans="1:12" ht="12.75">
      <c r="A1841">
        <f t="shared" si="54"/>
        <v>1587.2599999999852</v>
      </c>
      <c r="B1841">
        <v>51229.4</v>
      </c>
      <c r="L1841" s="9">
        <f t="shared" si="53"/>
        <v>36.900000000001455</v>
      </c>
    </row>
    <row r="1842" spans="1:12" ht="12.75">
      <c r="A1842">
        <f t="shared" si="54"/>
        <v>1587.2699999999852</v>
      </c>
      <c r="B1842">
        <v>51266.3</v>
      </c>
      <c r="L1842" s="9">
        <f t="shared" si="53"/>
        <v>36.900000000001455</v>
      </c>
    </row>
    <row r="1843" spans="1:12" ht="12.75">
      <c r="A1843">
        <f t="shared" si="54"/>
        <v>1587.2799999999852</v>
      </c>
      <c r="B1843">
        <v>51303.2</v>
      </c>
      <c r="L1843" s="9">
        <f t="shared" si="53"/>
        <v>36.89999999999418</v>
      </c>
    </row>
    <row r="1844" spans="1:12" ht="12.75">
      <c r="A1844">
        <f t="shared" si="54"/>
        <v>1587.2899999999852</v>
      </c>
      <c r="B1844">
        <v>51340.1</v>
      </c>
      <c r="L1844" s="9">
        <f t="shared" si="53"/>
        <v>36.900000000001455</v>
      </c>
    </row>
    <row r="1845" spans="1:12" ht="12.75">
      <c r="A1845">
        <f t="shared" si="54"/>
        <v>1587.2999999999852</v>
      </c>
      <c r="B1845">
        <v>51377</v>
      </c>
      <c r="C1845">
        <v>51414.1</v>
      </c>
      <c r="D1845">
        <v>51451.2</v>
      </c>
      <c r="E1845">
        <v>51488.3</v>
      </c>
      <c r="F1845">
        <v>51525.4</v>
      </c>
      <c r="G1845">
        <v>51562.5</v>
      </c>
      <c r="H1845">
        <v>51599.6</v>
      </c>
      <c r="I1845">
        <v>51636.7</v>
      </c>
      <c r="J1845">
        <v>51673.8</v>
      </c>
      <c r="K1845">
        <v>51710.9</v>
      </c>
      <c r="L1845" s="9">
        <f t="shared" si="53"/>
        <v>36.900000000001455</v>
      </c>
    </row>
    <row r="1846" spans="1:12" ht="12.75">
      <c r="A1846">
        <f t="shared" si="54"/>
        <v>1587.3099999999852</v>
      </c>
      <c r="B1846">
        <v>51414.1</v>
      </c>
      <c r="L1846" s="9">
        <f t="shared" si="53"/>
        <v>37.099999999998545</v>
      </c>
    </row>
    <row r="1847" spans="1:12" ht="12.75">
      <c r="A1847">
        <f t="shared" si="54"/>
        <v>1587.3199999999852</v>
      </c>
      <c r="B1847">
        <v>51451.2</v>
      </c>
      <c r="L1847" s="9">
        <f t="shared" si="53"/>
        <v>37.099999999998545</v>
      </c>
    </row>
    <row r="1848" spans="1:12" ht="12.75">
      <c r="A1848">
        <f t="shared" si="54"/>
        <v>1587.3299999999851</v>
      </c>
      <c r="B1848">
        <v>51488.3</v>
      </c>
      <c r="L1848" s="9">
        <f t="shared" si="53"/>
        <v>37.10000000000582</v>
      </c>
    </row>
    <row r="1849" spans="1:12" ht="12.75">
      <c r="A1849">
        <f t="shared" si="54"/>
        <v>1587.3399999999851</v>
      </c>
      <c r="B1849">
        <v>51525.4</v>
      </c>
      <c r="L1849" s="9">
        <f t="shared" si="53"/>
        <v>37.099999999998545</v>
      </c>
    </row>
    <row r="1850" spans="1:12" ht="12.75">
      <c r="A1850">
        <f t="shared" si="54"/>
        <v>1587.3499999999851</v>
      </c>
      <c r="B1850">
        <v>51562.5</v>
      </c>
      <c r="L1850" s="9">
        <f t="shared" si="53"/>
        <v>37.099999999998545</v>
      </c>
    </row>
    <row r="1851" spans="1:12" ht="12.75">
      <c r="A1851">
        <f t="shared" si="54"/>
        <v>1587.3599999999851</v>
      </c>
      <c r="B1851">
        <v>51599.6</v>
      </c>
      <c r="L1851" s="9">
        <f t="shared" si="53"/>
        <v>37.099999999998545</v>
      </c>
    </row>
    <row r="1852" spans="1:12" ht="12.75">
      <c r="A1852">
        <f t="shared" si="54"/>
        <v>1587.369999999985</v>
      </c>
      <c r="B1852">
        <v>51636.7</v>
      </c>
      <c r="L1852" s="9">
        <f t="shared" si="53"/>
        <v>37.099999999998545</v>
      </c>
    </row>
    <row r="1853" spans="1:12" ht="12.75">
      <c r="A1853">
        <f t="shared" si="54"/>
        <v>1587.379999999985</v>
      </c>
      <c r="B1853">
        <v>51673.8</v>
      </c>
      <c r="L1853" s="9">
        <f t="shared" si="53"/>
        <v>37.10000000000582</v>
      </c>
    </row>
    <row r="1854" spans="1:12" ht="12.75">
      <c r="A1854">
        <f t="shared" si="54"/>
        <v>1587.389999999985</v>
      </c>
      <c r="B1854">
        <v>51710.9</v>
      </c>
      <c r="L1854" s="9">
        <f t="shared" si="53"/>
        <v>37.099999999998545</v>
      </c>
    </row>
    <row r="1855" spans="1:12" ht="12.75">
      <c r="A1855">
        <f t="shared" si="54"/>
        <v>1587.399999999985</v>
      </c>
      <c r="B1855">
        <v>51748</v>
      </c>
      <c r="C1855">
        <v>51785.2</v>
      </c>
      <c r="D1855">
        <v>51822.4</v>
      </c>
      <c r="E1855">
        <v>51859.6</v>
      </c>
      <c r="F1855">
        <v>51896.8</v>
      </c>
      <c r="G1855">
        <v>51934</v>
      </c>
      <c r="H1855">
        <v>51971.2</v>
      </c>
      <c r="I1855">
        <v>52008.4</v>
      </c>
      <c r="J1855">
        <v>52045.6</v>
      </c>
      <c r="K1855">
        <v>52082.8</v>
      </c>
      <c r="L1855" s="9">
        <f t="shared" si="53"/>
        <v>37.099999999998545</v>
      </c>
    </row>
    <row r="1856" spans="1:12" ht="12.75">
      <c r="A1856">
        <f t="shared" si="54"/>
        <v>1587.409999999985</v>
      </c>
      <c r="B1856">
        <v>51785.2</v>
      </c>
      <c r="L1856" s="9">
        <f t="shared" si="53"/>
        <v>37.19999999999709</v>
      </c>
    </row>
    <row r="1857" spans="1:12" ht="12.75">
      <c r="A1857">
        <f t="shared" si="54"/>
        <v>1587.419999999985</v>
      </c>
      <c r="B1857">
        <v>51822.4</v>
      </c>
      <c r="L1857" s="9">
        <f t="shared" si="53"/>
        <v>37.200000000004366</v>
      </c>
    </row>
    <row r="1858" spans="1:12" ht="12.75">
      <c r="A1858">
        <f t="shared" si="54"/>
        <v>1587.429999999985</v>
      </c>
      <c r="B1858">
        <v>51859.6</v>
      </c>
      <c r="L1858" s="9">
        <f t="shared" si="53"/>
        <v>37.19999999999709</v>
      </c>
    </row>
    <row r="1859" spans="1:12" ht="12.75">
      <c r="A1859">
        <f t="shared" si="54"/>
        <v>1587.439999999985</v>
      </c>
      <c r="B1859">
        <v>51896.8</v>
      </c>
      <c r="L1859" s="9">
        <f t="shared" si="53"/>
        <v>37.200000000004366</v>
      </c>
    </row>
    <row r="1860" spans="1:12" ht="12.75">
      <c r="A1860">
        <f t="shared" si="54"/>
        <v>1587.449999999985</v>
      </c>
      <c r="B1860">
        <v>51934</v>
      </c>
      <c r="L1860" s="9">
        <f t="shared" si="53"/>
        <v>37.19999999999709</v>
      </c>
    </row>
    <row r="1861" spans="1:12" ht="12.75">
      <c r="A1861">
        <f t="shared" si="54"/>
        <v>1587.459999999985</v>
      </c>
      <c r="B1861">
        <v>51971.2</v>
      </c>
      <c r="L1861" s="9">
        <f t="shared" si="53"/>
        <v>37.19999999999709</v>
      </c>
    </row>
    <row r="1862" spans="1:12" ht="12.75">
      <c r="A1862">
        <f t="shared" si="54"/>
        <v>1587.469999999985</v>
      </c>
      <c r="B1862">
        <v>52008.4</v>
      </c>
      <c r="L1862" s="9">
        <f t="shared" si="53"/>
        <v>37.200000000004366</v>
      </c>
    </row>
    <row r="1863" spans="1:12" ht="12.75">
      <c r="A1863">
        <f t="shared" si="54"/>
        <v>1587.479999999985</v>
      </c>
      <c r="B1863">
        <v>52045.6</v>
      </c>
      <c r="L1863" s="9">
        <f t="shared" si="53"/>
        <v>37.19999999999709</v>
      </c>
    </row>
    <row r="1864" spans="1:12" ht="12.75">
      <c r="A1864">
        <f t="shared" si="54"/>
        <v>1587.489999999985</v>
      </c>
      <c r="B1864">
        <v>52082.8</v>
      </c>
      <c r="L1864" s="9">
        <f aca="true" t="shared" si="55" ref="L1864:L1927">B1864-B1863</f>
        <v>37.200000000004366</v>
      </c>
    </row>
    <row r="1865" spans="1:12" ht="12.75">
      <c r="A1865">
        <f t="shared" si="54"/>
        <v>1587.499999999985</v>
      </c>
      <c r="B1865">
        <v>52120</v>
      </c>
      <c r="C1865">
        <v>52157.4</v>
      </c>
      <c r="D1865">
        <v>52194.8</v>
      </c>
      <c r="E1865">
        <v>52232.2</v>
      </c>
      <c r="F1865">
        <v>52269.6</v>
      </c>
      <c r="G1865">
        <v>52307</v>
      </c>
      <c r="H1865">
        <v>52344.4</v>
      </c>
      <c r="I1865">
        <v>52381.8</v>
      </c>
      <c r="J1865">
        <v>52419.2</v>
      </c>
      <c r="K1865">
        <v>52456.6</v>
      </c>
      <c r="L1865" s="9">
        <f t="shared" si="55"/>
        <v>37.19999999999709</v>
      </c>
    </row>
    <row r="1866" spans="1:12" ht="12.75">
      <c r="A1866">
        <f t="shared" si="54"/>
        <v>1587.509999999985</v>
      </c>
      <c r="B1866">
        <v>52157.4</v>
      </c>
      <c r="L1866" s="9">
        <f t="shared" si="55"/>
        <v>37.400000000001455</v>
      </c>
    </row>
    <row r="1867" spans="1:12" ht="12.75">
      <c r="A1867">
        <f t="shared" si="54"/>
        <v>1587.519999999985</v>
      </c>
      <c r="B1867">
        <v>52194.8</v>
      </c>
      <c r="L1867" s="9">
        <f t="shared" si="55"/>
        <v>37.400000000001455</v>
      </c>
    </row>
    <row r="1868" spans="1:12" ht="12.75">
      <c r="A1868">
        <f t="shared" si="54"/>
        <v>1587.529999999985</v>
      </c>
      <c r="B1868">
        <v>52232.2</v>
      </c>
      <c r="L1868" s="9">
        <f t="shared" si="55"/>
        <v>37.39999999999418</v>
      </c>
    </row>
    <row r="1869" spans="1:12" ht="12.75">
      <c r="A1869">
        <f t="shared" si="54"/>
        <v>1587.539999999985</v>
      </c>
      <c r="B1869">
        <v>52269.6</v>
      </c>
      <c r="L1869" s="9">
        <f t="shared" si="55"/>
        <v>37.400000000001455</v>
      </c>
    </row>
    <row r="1870" spans="1:12" ht="12.75">
      <c r="A1870">
        <f t="shared" si="54"/>
        <v>1587.549999999985</v>
      </c>
      <c r="B1870">
        <v>52307</v>
      </c>
      <c r="L1870" s="9">
        <f t="shared" si="55"/>
        <v>37.400000000001455</v>
      </c>
    </row>
    <row r="1871" spans="1:12" ht="12.75">
      <c r="A1871">
        <f t="shared" si="54"/>
        <v>1587.559999999985</v>
      </c>
      <c r="B1871">
        <v>52344.4</v>
      </c>
      <c r="L1871" s="9">
        <f t="shared" si="55"/>
        <v>37.400000000001455</v>
      </c>
    </row>
    <row r="1872" spans="1:12" ht="12.75">
      <c r="A1872">
        <f t="shared" si="54"/>
        <v>1587.569999999985</v>
      </c>
      <c r="B1872">
        <v>52381.8</v>
      </c>
      <c r="L1872" s="9">
        <f t="shared" si="55"/>
        <v>37.400000000001455</v>
      </c>
    </row>
    <row r="1873" spans="1:12" ht="12.75">
      <c r="A1873">
        <f t="shared" si="54"/>
        <v>1587.579999999985</v>
      </c>
      <c r="B1873">
        <v>52419.2</v>
      </c>
      <c r="L1873" s="9">
        <f t="shared" si="55"/>
        <v>37.39999999999418</v>
      </c>
    </row>
    <row r="1874" spans="1:12" ht="12.75">
      <c r="A1874">
        <f t="shared" si="54"/>
        <v>1587.589999999985</v>
      </c>
      <c r="B1874">
        <v>52456.6</v>
      </c>
      <c r="L1874" s="9">
        <f t="shared" si="55"/>
        <v>37.400000000001455</v>
      </c>
    </row>
    <row r="1875" spans="1:12" ht="12.75">
      <c r="A1875">
        <f t="shared" si="54"/>
        <v>1587.599999999985</v>
      </c>
      <c r="B1875">
        <v>52494</v>
      </c>
      <c r="C1875">
        <v>52531.5</v>
      </c>
      <c r="D1875">
        <v>52569</v>
      </c>
      <c r="E1875">
        <v>52606.5</v>
      </c>
      <c r="F1875">
        <v>52644</v>
      </c>
      <c r="G1875">
        <v>52681.5</v>
      </c>
      <c r="H1875">
        <v>52719</v>
      </c>
      <c r="I1875">
        <v>52756.5</v>
      </c>
      <c r="J1875">
        <v>52794</v>
      </c>
      <c r="K1875">
        <v>52831.5</v>
      </c>
      <c r="L1875" s="9">
        <f t="shared" si="55"/>
        <v>37.400000000001455</v>
      </c>
    </row>
    <row r="1876" spans="1:12" ht="12.75">
      <c r="A1876">
        <f t="shared" si="54"/>
        <v>1587.609999999985</v>
      </c>
      <c r="B1876">
        <v>52531.5</v>
      </c>
      <c r="L1876" s="9">
        <f t="shared" si="55"/>
        <v>37.5</v>
      </c>
    </row>
    <row r="1877" spans="1:12" ht="12.75">
      <c r="A1877">
        <f t="shared" si="54"/>
        <v>1587.6199999999849</v>
      </c>
      <c r="B1877">
        <v>52569</v>
      </c>
      <c r="L1877" s="9">
        <f t="shared" si="55"/>
        <v>37.5</v>
      </c>
    </row>
    <row r="1878" spans="1:12" ht="12.75">
      <c r="A1878">
        <f t="shared" si="54"/>
        <v>1587.6299999999849</v>
      </c>
      <c r="B1878">
        <v>52606.5</v>
      </c>
      <c r="L1878" s="9">
        <f t="shared" si="55"/>
        <v>37.5</v>
      </c>
    </row>
    <row r="1879" spans="1:12" ht="12.75">
      <c r="A1879">
        <f t="shared" si="54"/>
        <v>1587.6399999999849</v>
      </c>
      <c r="B1879">
        <v>52644</v>
      </c>
      <c r="L1879" s="9">
        <f t="shared" si="55"/>
        <v>37.5</v>
      </c>
    </row>
    <row r="1880" spans="1:12" ht="12.75">
      <c r="A1880">
        <f t="shared" si="54"/>
        <v>1587.6499999999849</v>
      </c>
      <c r="B1880">
        <v>52681.5</v>
      </c>
      <c r="L1880" s="9">
        <f t="shared" si="55"/>
        <v>37.5</v>
      </c>
    </row>
    <row r="1881" spans="1:12" ht="12.75">
      <c r="A1881">
        <f aca="true" t="shared" si="56" ref="A1881:A1944">A1880+0.01</f>
        <v>1587.6599999999848</v>
      </c>
      <c r="B1881">
        <v>52719</v>
      </c>
      <c r="L1881" s="9">
        <f t="shared" si="55"/>
        <v>37.5</v>
      </c>
    </row>
    <row r="1882" spans="1:12" ht="12.75">
      <c r="A1882">
        <f t="shared" si="56"/>
        <v>1587.6699999999848</v>
      </c>
      <c r="B1882">
        <v>52756.5</v>
      </c>
      <c r="L1882" s="9">
        <f t="shared" si="55"/>
        <v>37.5</v>
      </c>
    </row>
    <row r="1883" spans="1:12" ht="12.75">
      <c r="A1883">
        <f t="shared" si="56"/>
        <v>1587.6799999999848</v>
      </c>
      <c r="B1883">
        <v>52794</v>
      </c>
      <c r="L1883" s="9">
        <f t="shared" si="55"/>
        <v>37.5</v>
      </c>
    </row>
    <row r="1884" spans="1:12" ht="12.75">
      <c r="A1884">
        <f t="shared" si="56"/>
        <v>1587.6899999999848</v>
      </c>
      <c r="B1884">
        <v>52831.5</v>
      </c>
      <c r="L1884" s="9">
        <f t="shared" si="55"/>
        <v>37.5</v>
      </c>
    </row>
    <row r="1885" spans="1:12" ht="13.5" customHeight="1">
      <c r="A1885">
        <f t="shared" si="56"/>
        <v>1587.6999999999848</v>
      </c>
      <c r="B1885">
        <v>52869</v>
      </c>
      <c r="C1885">
        <v>52906.7</v>
      </c>
      <c r="D1885">
        <v>52944.4</v>
      </c>
      <c r="E1885">
        <v>52982.1</v>
      </c>
      <c r="F1885">
        <v>53019.8</v>
      </c>
      <c r="G1885">
        <v>53057.5</v>
      </c>
      <c r="H1885">
        <v>53095.2</v>
      </c>
      <c r="I1885">
        <v>53132.9</v>
      </c>
      <c r="J1885">
        <v>53170.6</v>
      </c>
      <c r="K1885">
        <v>53208.3</v>
      </c>
      <c r="L1885" s="9">
        <f t="shared" si="55"/>
        <v>37.5</v>
      </c>
    </row>
    <row r="1886" spans="1:12" ht="13.5" customHeight="1">
      <c r="A1886">
        <f t="shared" si="56"/>
        <v>1587.7099999999848</v>
      </c>
      <c r="B1886">
        <v>52906.7</v>
      </c>
      <c r="L1886" s="9">
        <f t="shared" si="55"/>
        <v>37.69999999999709</v>
      </c>
    </row>
    <row r="1887" spans="1:12" ht="13.5" customHeight="1">
      <c r="A1887">
        <f t="shared" si="56"/>
        <v>1587.7199999999848</v>
      </c>
      <c r="B1887">
        <v>52944.4</v>
      </c>
      <c r="L1887" s="9">
        <f t="shared" si="55"/>
        <v>37.700000000004366</v>
      </c>
    </row>
    <row r="1888" spans="1:12" ht="13.5" customHeight="1">
      <c r="A1888">
        <f t="shared" si="56"/>
        <v>1587.7299999999848</v>
      </c>
      <c r="B1888">
        <v>52982.1</v>
      </c>
      <c r="L1888" s="9">
        <f t="shared" si="55"/>
        <v>37.69999999999709</v>
      </c>
    </row>
    <row r="1889" spans="1:12" ht="13.5" customHeight="1">
      <c r="A1889">
        <f t="shared" si="56"/>
        <v>1587.7399999999848</v>
      </c>
      <c r="B1889">
        <v>53019.8</v>
      </c>
      <c r="L1889" s="9">
        <f t="shared" si="55"/>
        <v>37.700000000004366</v>
      </c>
    </row>
    <row r="1890" spans="1:12" ht="13.5" customHeight="1">
      <c r="A1890">
        <f t="shared" si="56"/>
        <v>1587.7499999999848</v>
      </c>
      <c r="B1890">
        <v>53057.5</v>
      </c>
      <c r="L1890" s="9">
        <f t="shared" si="55"/>
        <v>37.69999999999709</v>
      </c>
    </row>
    <row r="1891" spans="1:12" ht="13.5" customHeight="1">
      <c r="A1891">
        <f t="shared" si="56"/>
        <v>1587.7599999999848</v>
      </c>
      <c r="B1891">
        <v>53095.2</v>
      </c>
      <c r="L1891" s="9">
        <f t="shared" si="55"/>
        <v>37.69999999999709</v>
      </c>
    </row>
    <row r="1892" spans="1:12" ht="13.5" customHeight="1">
      <c r="A1892">
        <f t="shared" si="56"/>
        <v>1587.7699999999847</v>
      </c>
      <c r="B1892">
        <v>53132.9</v>
      </c>
      <c r="L1892" s="9">
        <f t="shared" si="55"/>
        <v>37.700000000004366</v>
      </c>
    </row>
    <row r="1893" spans="1:12" ht="13.5" customHeight="1">
      <c r="A1893">
        <f t="shared" si="56"/>
        <v>1587.7799999999847</v>
      </c>
      <c r="B1893">
        <v>53170.6</v>
      </c>
      <c r="L1893" s="9">
        <f t="shared" si="55"/>
        <v>37.69999999999709</v>
      </c>
    </row>
    <row r="1894" spans="1:12" ht="13.5" customHeight="1">
      <c r="A1894">
        <f t="shared" si="56"/>
        <v>1587.7899999999847</v>
      </c>
      <c r="B1894">
        <v>53208.3</v>
      </c>
      <c r="L1894" s="9">
        <f t="shared" si="55"/>
        <v>37.700000000004366</v>
      </c>
    </row>
    <row r="1895" spans="1:12" ht="12.75">
      <c r="A1895">
        <f t="shared" si="56"/>
        <v>1587.7999999999847</v>
      </c>
      <c r="B1895">
        <v>53246</v>
      </c>
      <c r="C1895">
        <v>53283.8</v>
      </c>
      <c r="D1895">
        <v>53321.6</v>
      </c>
      <c r="E1895">
        <v>53359.4</v>
      </c>
      <c r="F1895">
        <v>53397.2</v>
      </c>
      <c r="G1895">
        <v>53435</v>
      </c>
      <c r="H1895">
        <v>53472.8</v>
      </c>
      <c r="I1895">
        <v>53510.6</v>
      </c>
      <c r="J1895">
        <v>53548.4</v>
      </c>
      <c r="K1895">
        <v>53586.2</v>
      </c>
      <c r="L1895" s="9">
        <f t="shared" si="55"/>
        <v>37.69999999999709</v>
      </c>
    </row>
    <row r="1896" spans="1:12" ht="12.75">
      <c r="A1896">
        <f t="shared" si="56"/>
        <v>1587.8099999999847</v>
      </c>
      <c r="B1896">
        <v>53283.8</v>
      </c>
      <c r="L1896" s="9">
        <f t="shared" si="55"/>
        <v>37.80000000000291</v>
      </c>
    </row>
    <row r="1897" spans="1:12" ht="12.75">
      <c r="A1897">
        <f t="shared" si="56"/>
        <v>1587.8199999999847</v>
      </c>
      <c r="B1897">
        <v>53321.6</v>
      </c>
      <c r="L1897" s="9">
        <f t="shared" si="55"/>
        <v>37.799999999995634</v>
      </c>
    </row>
    <row r="1898" spans="1:12" ht="12.75">
      <c r="A1898">
        <f t="shared" si="56"/>
        <v>1587.8299999999847</v>
      </c>
      <c r="B1898">
        <v>53359.4</v>
      </c>
      <c r="L1898" s="9">
        <f t="shared" si="55"/>
        <v>37.80000000000291</v>
      </c>
    </row>
    <row r="1899" spans="1:12" ht="12.75">
      <c r="A1899">
        <f t="shared" si="56"/>
        <v>1587.8399999999847</v>
      </c>
      <c r="B1899">
        <v>53397.2</v>
      </c>
      <c r="L1899" s="9">
        <f t="shared" si="55"/>
        <v>37.799999999995634</v>
      </c>
    </row>
    <row r="1900" spans="1:12" ht="12.75">
      <c r="A1900">
        <f t="shared" si="56"/>
        <v>1587.8499999999847</v>
      </c>
      <c r="B1900">
        <v>53435</v>
      </c>
      <c r="L1900" s="9">
        <f t="shared" si="55"/>
        <v>37.80000000000291</v>
      </c>
    </row>
    <row r="1901" spans="1:12" ht="12.75">
      <c r="A1901">
        <f t="shared" si="56"/>
        <v>1587.8599999999847</v>
      </c>
      <c r="B1901">
        <v>53472.8</v>
      </c>
      <c r="L1901" s="9">
        <f t="shared" si="55"/>
        <v>37.80000000000291</v>
      </c>
    </row>
    <row r="1902" spans="1:12" ht="12.75">
      <c r="A1902">
        <f t="shared" si="56"/>
        <v>1587.8699999999847</v>
      </c>
      <c r="B1902">
        <v>53510.6</v>
      </c>
      <c r="L1902" s="9">
        <f t="shared" si="55"/>
        <v>37.799999999995634</v>
      </c>
    </row>
    <row r="1903" spans="1:12" ht="12.75">
      <c r="A1903">
        <f t="shared" si="56"/>
        <v>1587.8799999999846</v>
      </c>
      <c r="B1903">
        <v>53548.4</v>
      </c>
      <c r="L1903" s="9">
        <f t="shared" si="55"/>
        <v>37.80000000000291</v>
      </c>
    </row>
    <row r="1904" spans="1:12" ht="12.75">
      <c r="A1904">
        <f t="shared" si="56"/>
        <v>1587.8899999999846</v>
      </c>
      <c r="B1904">
        <v>53586.2</v>
      </c>
      <c r="L1904" s="9">
        <f t="shared" si="55"/>
        <v>37.799999999995634</v>
      </c>
    </row>
    <row r="1905" spans="1:12" ht="12.75">
      <c r="A1905">
        <f t="shared" si="56"/>
        <v>1587.8999999999846</v>
      </c>
      <c r="B1905">
        <v>53624</v>
      </c>
      <c r="C1905">
        <v>53662</v>
      </c>
      <c r="D1905">
        <v>53700</v>
      </c>
      <c r="E1905">
        <v>53738</v>
      </c>
      <c r="F1905">
        <v>53776</v>
      </c>
      <c r="G1905">
        <v>53814</v>
      </c>
      <c r="H1905">
        <v>53852</v>
      </c>
      <c r="I1905">
        <v>53890</v>
      </c>
      <c r="J1905">
        <v>53928</v>
      </c>
      <c r="K1905">
        <v>53966</v>
      </c>
      <c r="L1905" s="9">
        <f t="shared" si="55"/>
        <v>37.80000000000291</v>
      </c>
    </row>
    <row r="1906" spans="1:12" ht="12.75">
      <c r="A1906">
        <f t="shared" si="56"/>
        <v>1587.9099999999846</v>
      </c>
      <c r="B1906">
        <v>53662</v>
      </c>
      <c r="L1906" s="9">
        <f t="shared" si="55"/>
        <v>38</v>
      </c>
    </row>
    <row r="1907" spans="1:12" ht="12.75">
      <c r="A1907">
        <f t="shared" si="56"/>
        <v>1587.9199999999846</v>
      </c>
      <c r="B1907">
        <v>53700</v>
      </c>
      <c r="L1907" s="9">
        <f t="shared" si="55"/>
        <v>38</v>
      </c>
    </row>
    <row r="1908" spans="1:12" ht="12.75">
      <c r="A1908">
        <f t="shared" si="56"/>
        <v>1587.9299999999846</v>
      </c>
      <c r="B1908">
        <v>53738</v>
      </c>
      <c r="L1908" s="9">
        <f t="shared" si="55"/>
        <v>38</v>
      </c>
    </row>
    <row r="1909" spans="1:12" ht="12.75">
      <c r="A1909">
        <f t="shared" si="56"/>
        <v>1587.9399999999846</v>
      </c>
      <c r="B1909">
        <v>53776</v>
      </c>
      <c r="L1909" s="9">
        <f t="shared" si="55"/>
        <v>38</v>
      </c>
    </row>
    <row r="1910" spans="1:12" ht="12.75">
      <c r="A1910">
        <f t="shared" si="56"/>
        <v>1587.9499999999846</v>
      </c>
      <c r="B1910">
        <v>53814</v>
      </c>
      <c r="L1910" s="9">
        <f t="shared" si="55"/>
        <v>38</v>
      </c>
    </row>
    <row r="1911" spans="1:12" ht="12.75">
      <c r="A1911">
        <f t="shared" si="56"/>
        <v>1587.9599999999846</v>
      </c>
      <c r="B1911">
        <v>53852</v>
      </c>
      <c r="L1911" s="9">
        <f t="shared" si="55"/>
        <v>38</v>
      </c>
    </row>
    <row r="1912" spans="1:12" ht="12.75">
      <c r="A1912">
        <f t="shared" si="56"/>
        <v>1587.9699999999846</v>
      </c>
      <c r="B1912">
        <v>53890</v>
      </c>
      <c r="L1912" s="9">
        <f t="shared" si="55"/>
        <v>38</v>
      </c>
    </row>
    <row r="1913" spans="1:12" ht="12.75">
      <c r="A1913">
        <f t="shared" si="56"/>
        <v>1587.9799999999846</v>
      </c>
      <c r="B1913">
        <v>53928</v>
      </c>
      <c r="L1913" s="9">
        <f t="shared" si="55"/>
        <v>38</v>
      </c>
    </row>
    <row r="1914" spans="1:12" ht="12.75">
      <c r="A1914">
        <f t="shared" si="56"/>
        <v>1587.9899999999845</v>
      </c>
      <c r="B1914">
        <v>53966</v>
      </c>
      <c r="L1914" s="9">
        <f t="shared" si="55"/>
        <v>38</v>
      </c>
    </row>
    <row r="1915" spans="1:12" ht="12.75">
      <c r="A1915">
        <f t="shared" si="56"/>
        <v>1587.9999999999845</v>
      </c>
      <c r="B1915">
        <v>54004</v>
      </c>
      <c r="C1915">
        <v>54042.1</v>
      </c>
      <c r="D1915">
        <v>54080.2</v>
      </c>
      <c r="E1915">
        <v>54118.3</v>
      </c>
      <c r="F1915">
        <v>54156.4</v>
      </c>
      <c r="G1915">
        <v>54194.5</v>
      </c>
      <c r="H1915">
        <v>54232.6</v>
      </c>
      <c r="I1915">
        <v>54270.7</v>
      </c>
      <c r="J1915">
        <v>54308.8</v>
      </c>
      <c r="K1915">
        <v>54346.9</v>
      </c>
      <c r="L1915" s="9">
        <f t="shared" si="55"/>
        <v>38</v>
      </c>
    </row>
    <row r="1916" spans="1:12" ht="12.75">
      <c r="A1916">
        <f t="shared" si="56"/>
        <v>1588.0099999999845</v>
      </c>
      <c r="B1916">
        <v>54042.1</v>
      </c>
      <c r="L1916" s="9">
        <f t="shared" si="55"/>
        <v>38.099999999998545</v>
      </c>
    </row>
    <row r="1917" spans="1:12" ht="12.75">
      <c r="A1917">
        <f t="shared" si="56"/>
        <v>1588.0199999999845</v>
      </c>
      <c r="B1917">
        <v>54080.2</v>
      </c>
      <c r="L1917" s="9">
        <f t="shared" si="55"/>
        <v>38.099999999998545</v>
      </c>
    </row>
    <row r="1918" spans="1:12" ht="12.75">
      <c r="A1918">
        <f t="shared" si="56"/>
        <v>1588.0299999999845</v>
      </c>
      <c r="B1918">
        <v>54118.3</v>
      </c>
      <c r="L1918" s="9">
        <f t="shared" si="55"/>
        <v>38.10000000000582</v>
      </c>
    </row>
    <row r="1919" spans="1:12" ht="12.75">
      <c r="A1919">
        <f t="shared" si="56"/>
        <v>1588.0399999999845</v>
      </c>
      <c r="B1919">
        <v>54156.4</v>
      </c>
      <c r="L1919" s="9">
        <f t="shared" si="55"/>
        <v>38.099999999998545</v>
      </c>
    </row>
    <row r="1920" spans="1:12" ht="12.75">
      <c r="A1920">
        <f t="shared" si="56"/>
        <v>1588.0499999999845</v>
      </c>
      <c r="B1920">
        <v>54194.5</v>
      </c>
      <c r="L1920" s="9">
        <f t="shared" si="55"/>
        <v>38.099999999998545</v>
      </c>
    </row>
    <row r="1921" spans="1:12" ht="12.75">
      <c r="A1921">
        <f t="shared" si="56"/>
        <v>1588.0599999999845</v>
      </c>
      <c r="B1921">
        <v>54232.6</v>
      </c>
      <c r="L1921" s="9">
        <f t="shared" si="55"/>
        <v>38.099999999998545</v>
      </c>
    </row>
    <row r="1922" spans="1:12" ht="12.75">
      <c r="A1922">
        <f t="shared" si="56"/>
        <v>1588.0699999999845</v>
      </c>
      <c r="B1922">
        <v>54270.7</v>
      </c>
      <c r="L1922" s="9">
        <f t="shared" si="55"/>
        <v>38.099999999998545</v>
      </c>
    </row>
    <row r="1923" spans="1:12" ht="12.75">
      <c r="A1923">
        <f t="shared" si="56"/>
        <v>1588.0799999999845</v>
      </c>
      <c r="B1923">
        <v>54308.8</v>
      </c>
      <c r="L1923" s="9">
        <f t="shared" si="55"/>
        <v>38.10000000000582</v>
      </c>
    </row>
    <row r="1924" spans="1:12" ht="12.75">
      <c r="A1924">
        <f t="shared" si="56"/>
        <v>1588.0899999999845</v>
      </c>
      <c r="B1924">
        <v>54346.9</v>
      </c>
      <c r="L1924" s="9">
        <f t="shared" si="55"/>
        <v>38.099999999998545</v>
      </c>
    </row>
    <row r="1925" spans="1:12" ht="12.75">
      <c r="A1925">
        <f t="shared" si="56"/>
        <v>1588.0999999999844</v>
      </c>
      <c r="B1925">
        <v>54385</v>
      </c>
      <c r="C1925">
        <v>54423.3</v>
      </c>
      <c r="D1925">
        <v>54461.6</v>
      </c>
      <c r="E1925">
        <v>54499.9</v>
      </c>
      <c r="F1925">
        <v>54538.2</v>
      </c>
      <c r="G1925">
        <v>54576.5</v>
      </c>
      <c r="H1925">
        <v>54614.8</v>
      </c>
      <c r="I1925">
        <v>54653.1</v>
      </c>
      <c r="J1925">
        <v>54691.4</v>
      </c>
      <c r="K1925">
        <v>54729.7</v>
      </c>
      <c r="L1925" s="9">
        <f t="shared" si="55"/>
        <v>38.099999999998545</v>
      </c>
    </row>
    <row r="1926" spans="1:12" ht="12.75">
      <c r="A1926">
        <f t="shared" si="56"/>
        <v>1588.1099999999844</v>
      </c>
      <c r="B1926">
        <v>54423.3</v>
      </c>
      <c r="L1926" s="9">
        <f t="shared" si="55"/>
        <v>38.30000000000291</v>
      </c>
    </row>
    <row r="1927" spans="1:12" ht="12.75">
      <c r="A1927">
        <f t="shared" si="56"/>
        <v>1588.1199999999844</v>
      </c>
      <c r="B1927">
        <v>54461.6</v>
      </c>
      <c r="L1927" s="9">
        <f t="shared" si="55"/>
        <v>38.299999999995634</v>
      </c>
    </row>
    <row r="1928" spans="1:12" ht="12.75">
      <c r="A1928">
        <f t="shared" si="56"/>
        <v>1588.1299999999844</v>
      </c>
      <c r="B1928">
        <v>54499.9</v>
      </c>
      <c r="L1928" s="9">
        <f aca="true" t="shared" si="57" ref="L1928:L1991">B1928-B1927</f>
        <v>38.30000000000291</v>
      </c>
    </row>
    <row r="1929" spans="1:12" ht="12.75">
      <c r="A1929">
        <f t="shared" si="56"/>
        <v>1588.1399999999844</v>
      </c>
      <c r="B1929">
        <v>54538.2</v>
      </c>
      <c r="L1929" s="9">
        <f t="shared" si="57"/>
        <v>38.299999999995634</v>
      </c>
    </row>
    <row r="1930" spans="1:12" ht="12.75">
      <c r="A1930">
        <f t="shared" si="56"/>
        <v>1588.1499999999844</v>
      </c>
      <c r="B1930">
        <v>54576.5</v>
      </c>
      <c r="L1930" s="9">
        <f t="shared" si="57"/>
        <v>38.30000000000291</v>
      </c>
    </row>
    <row r="1931" spans="1:12" ht="12.75">
      <c r="A1931">
        <f t="shared" si="56"/>
        <v>1588.1599999999844</v>
      </c>
      <c r="B1931">
        <v>54614.8</v>
      </c>
      <c r="L1931" s="9">
        <f t="shared" si="57"/>
        <v>38.30000000000291</v>
      </c>
    </row>
    <row r="1932" spans="1:12" ht="12.75">
      <c r="A1932">
        <f t="shared" si="56"/>
        <v>1588.1699999999844</v>
      </c>
      <c r="B1932">
        <v>54653.1</v>
      </c>
      <c r="L1932" s="9">
        <f t="shared" si="57"/>
        <v>38.299999999995634</v>
      </c>
    </row>
    <row r="1933" spans="1:12" ht="12.75">
      <c r="A1933">
        <f t="shared" si="56"/>
        <v>1588.1799999999844</v>
      </c>
      <c r="B1933">
        <v>54691.4</v>
      </c>
      <c r="L1933" s="9">
        <f t="shared" si="57"/>
        <v>38.30000000000291</v>
      </c>
    </row>
    <row r="1934" spans="1:12" ht="12.75">
      <c r="A1934">
        <f t="shared" si="56"/>
        <v>1588.1899999999844</v>
      </c>
      <c r="B1934">
        <v>54729.7</v>
      </c>
      <c r="L1934" s="9">
        <f t="shared" si="57"/>
        <v>38.299999999995634</v>
      </c>
    </row>
    <row r="1935" spans="1:12" ht="12.75">
      <c r="A1935">
        <f t="shared" si="56"/>
        <v>1588.1999999999844</v>
      </c>
      <c r="B1935">
        <v>54768</v>
      </c>
      <c r="C1935">
        <v>54806.4</v>
      </c>
      <c r="D1935">
        <v>54844.8</v>
      </c>
      <c r="E1935">
        <v>54883.2</v>
      </c>
      <c r="F1935">
        <v>54921.6</v>
      </c>
      <c r="G1935">
        <v>54960</v>
      </c>
      <c r="H1935">
        <v>54998.4</v>
      </c>
      <c r="I1935">
        <v>55036.8</v>
      </c>
      <c r="J1935">
        <v>55075.2</v>
      </c>
      <c r="K1935">
        <v>55113.6</v>
      </c>
      <c r="L1935" s="9">
        <f t="shared" si="57"/>
        <v>38.30000000000291</v>
      </c>
    </row>
    <row r="1936" spans="1:12" ht="12.75">
      <c r="A1936">
        <f t="shared" si="56"/>
        <v>1588.2099999999843</v>
      </c>
      <c r="B1936">
        <v>54806.4</v>
      </c>
      <c r="L1936" s="9">
        <f t="shared" si="57"/>
        <v>38.400000000001455</v>
      </c>
    </row>
    <row r="1937" spans="1:12" ht="12.75">
      <c r="A1937">
        <f t="shared" si="56"/>
        <v>1588.2199999999843</v>
      </c>
      <c r="B1937">
        <v>54844.8</v>
      </c>
      <c r="L1937" s="9">
        <f t="shared" si="57"/>
        <v>38.400000000001455</v>
      </c>
    </row>
    <row r="1938" spans="1:12" ht="12.75">
      <c r="A1938">
        <f t="shared" si="56"/>
        <v>1588.2299999999843</v>
      </c>
      <c r="B1938">
        <v>54883.2</v>
      </c>
      <c r="L1938" s="9">
        <f t="shared" si="57"/>
        <v>38.39999999999418</v>
      </c>
    </row>
    <row r="1939" spans="1:12" ht="12.75">
      <c r="A1939">
        <f t="shared" si="56"/>
        <v>1588.2399999999843</v>
      </c>
      <c r="B1939">
        <v>54921.6</v>
      </c>
      <c r="L1939" s="9">
        <f t="shared" si="57"/>
        <v>38.400000000001455</v>
      </c>
    </row>
    <row r="1940" spans="1:12" ht="12.75">
      <c r="A1940">
        <f t="shared" si="56"/>
        <v>1588.2499999999843</v>
      </c>
      <c r="B1940">
        <v>54960</v>
      </c>
      <c r="L1940" s="9">
        <f t="shared" si="57"/>
        <v>38.400000000001455</v>
      </c>
    </row>
    <row r="1941" spans="1:12" ht="12.75">
      <c r="A1941">
        <f t="shared" si="56"/>
        <v>1588.2599999999843</v>
      </c>
      <c r="B1941">
        <v>54998.4</v>
      </c>
      <c r="L1941" s="9">
        <f t="shared" si="57"/>
        <v>38.400000000001455</v>
      </c>
    </row>
    <row r="1942" spans="1:12" ht="12.75">
      <c r="A1942">
        <f t="shared" si="56"/>
        <v>1588.2699999999843</v>
      </c>
      <c r="B1942">
        <v>55036.8</v>
      </c>
      <c r="L1942" s="9">
        <f t="shared" si="57"/>
        <v>38.400000000001455</v>
      </c>
    </row>
    <row r="1943" spans="1:12" ht="12.75">
      <c r="A1943">
        <f t="shared" si="56"/>
        <v>1588.2799999999843</v>
      </c>
      <c r="B1943">
        <v>55075.2</v>
      </c>
      <c r="L1943" s="9">
        <f t="shared" si="57"/>
        <v>38.39999999999418</v>
      </c>
    </row>
    <row r="1944" spans="1:12" ht="12.75">
      <c r="A1944">
        <f t="shared" si="56"/>
        <v>1588.2899999999843</v>
      </c>
      <c r="B1944">
        <v>55113.6</v>
      </c>
      <c r="L1944" s="9">
        <f t="shared" si="57"/>
        <v>38.400000000001455</v>
      </c>
    </row>
    <row r="1945" spans="1:12" ht="12.75">
      <c r="A1945">
        <f aca="true" t="shared" si="58" ref="A1945:A2008">A1944+0.01</f>
        <v>1588.2999999999843</v>
      </c>
      <c r="B1945">
        <v>55152</v>
      </c>
      <c r="C1945">
        <v>55190.6</v>
      </c>
      <c r="D1945">
        <v>55229.2</v>
      </c>
      <c r="E1945">
        <v>55267.8</v>
      </c>
      <c r="F1945">
        <v>55306.4</v>
      </c>
      <c r="G1945">
        <v>55345</v>
      </c>
      <c r="H1945">
        <v>55383.6</v>
      </c>
      <c r="I1945">
        <v>55422.2</v>
      </c>
      <c r="J1945">
        <v>55460.8</v>
      </c>
      <c r="K1945">
        <v>55499.4</v>
      </c>
      <c r="L1945" s="9">
        <f t="shared" si="57"/>
        <v>38.400000000001455</v>
      </c>
    </row>
    <row r="1946" spans="1:12" ht="12.75">
      <c r="A1946">
        <f t="shared" si="58"/>
        <v>1588.3099999999843</v>
      </c>
      <c r="B1946">
        <v>55190.6</v>
      </c>
      <c r="L1946" s="9">
        <f t="shared" si="57"/>
        <v>38.599999999998545</v>
      </c>
    </row>
    <row r="1947" spans="1:12" ht="12.75">
      <c r="A1947">
        <f t="shared" si="58"/>
        <v>1588.3199999999842</v>
      </c>
      <c r="B1947">
        <v>55229.2</v>
      </c>
      <c r="L1947" s="9">
        <f t="shared" si="57"/>
        <v>38.599999999998545</v>
      </c>
    </row>
    <row r="1948" spans="1:12" ht="12.75">
      <c r="A1948">
        <f t="shared" si="58"/>
        <v>1588.3299999999842</v>
      </c>
      <c r="B1948">
        <v>55267.8</v>
      </c>
      <c r="L1948" s="9">
        <f t="shared" si="57"/>
        <v>38.60000000000582</v>
      </c>
    </row>
    <row r="1949" spans="1:12" ht="12.75">
      <c r="A1949">
        <f t="shared" si="58"/>
        <v>1588.3399999999842</v>
      </c>
      <c r="B1949">
        <v>55306.4</v>
      </c>
      <c r="L1949" s="9">
        <f t="shared" si="57"/>
        <v>38.599999999998545</v>
      </c>
    </row>
    <row r="1950" spans="1:12" ht="12.75">
      <c r="A1950">
        <f t="shared" si="58"/>
        <v>1588.3499999999842</v>
      </c>
      <c r="B1950">
        <v>55345</v>
      </c>
      <c r="L1950" s="9">
        <f t="shared" si="57"/>
        <v>38.599999999998545</v>
      </c>
    </row>
    <row r="1951" spans="1:12" ht="12.75">
      <c r="A1951">
        <f t="shared" si="58"/>
        <v>1588.3599999999842</v>
      </c>
      <c r="B1951">
        <v>55383.6</v>
      </c>
      <c r="L1951" s="9">
        <f t="shared" si="57"/>
        <v>38.599999999998545</v>
      </c>
    </row>
    <row r="1952" spans="1:12" ht="12.75">
      <c r="A1952">
        <f t="shared" si="58"/>
        <v>1588.3699999999842</v>
      </c>
      <c r="B1952">
        <v>55422.2</v>
      </c>
      <c r="L1952" s="9">
        <f t="shared" si="57"/>
        <v>38.599999999998545</v>
      </c>
    </row>
    <row r="1953" spans="1:12" ht="12.75">
      <c r="A1953">
        <f t="shared" si="58"/>
        <v>1588.3799999999842</v>
      </c>
      <c r="B1953">
        <v>55460.8</v>
      </c>
      <c r="L1953" s="9">
        <f t="shared" si="57"/>
        <v>38.60000000000582</v>
      </c>
    </row>
    <row r="1954" spans="1:12" ht="12.75">
      <c r="A1954">
        <f t="shared" si="58"/>
        <v>1588.3899999999842</v>
      </c>
      <c r="B1954">
        <v>55499.4</v>
      </c>
      <c r="L1954" s="9">
        <f t="shared" si="57"/>
        <v>38.599999999998545</v>
      </c>
    </row>
    <row r="1955" spans="1:12" ht="12.75">
      <c r="A1955">
        <f t="shared" si="58"/>
        <v>1588.3999999999842</v>
      </c>
      <c r="B1955">
        <v>55538</v>
      </c>
      <c r="C1955">
        <v>55576.7</v>
      </c>
      <c r="D1955">
        <v>55615.4</v>
      </c>
      <c r="E1955">
        <v>55654.1</v>
      </c>
      <c r="F1955">
        <v>55692.8</v>
      </c>
      <c r="G1955">
        <v>55731.5</v>
      </c>
      <c r="H1955">
        <v>55770.2</v>
      </c>
      <c r="I1955">
        <v>55808.9</v>
      </c>
      <c r="J1955">
        <v>55847.6</v>
      </c>
      <c r="K1955">
        <v>55886.3</v>
      </c>
      <c r="L1955" s="9">
        <f t="shared" si="57"/>
        <v>38.599999999998545</v>
      </c>
    </row>
    <row r="1956" spans="1:12" ht="12.75">
      <c r="A1956">
        <f t="shared" si="58"/>
        <v>1588.4099999999842</v>
      </c>
      <c r="B1956">
        <v>55576.7</v>
      </c>
      <c r="L1956" s="9">
        <f t="shared" si="57"/>
        <v>38.69999999999709</v>
      </c>
    </row>
    <row r="1957" spans="1:12" ht="12.75">
      <c r="A1957">
        <f t="shared" si="58"/>
        <v>1588.4199999999842</v>
      </c>
      <c r="B1957">
        <v>55615.4</v>
      </c>
      <c r="L1957" s="9">
        <f t="shared" si="57"/>
        <v>38.700000000004366</v>
      </c>
    </row>
    <row r="1958" spans="1:12" ht="12.75">
      <c r="A1958">
        <f t="shared" si="58"/>
        <v>1588.4299999999841</v>
      </c>
      <c r="B1958">
        <v>55654.1</v>
      </c>
      <c r="L1958" s="9">
        <f t="shared" si="57"/>
        <v>38.69999999999709</v>
      </c>
    </row>
    <row r="1959" spans="1:12" ht="12.75">
      <c r="A1959">
        <f t="shared" si="58"/>
        <v>1588.4399999999841</v>
      </c>
      <c r="B1959">
        <v>55692.8</v>
      </c>
      <c r="L1959" s="9">
        <f t="shared" si="57"/>
        <v>38.700000000004366</v>
      </c>
    </row>
    <row r="1960" spans="1:12" ht="12.75">
      <c r="A1960">
        <f t="shared" si="58"/>
        <v>1588.4499999999841</v>
      </c>
      <c r="B1960">
        <v>55731.5</v>
      </c>
      <c r="L1960" s="9">
        <f t="shared" si="57"/>
        <v>38.69999999999709</v>
      </c>
    </row>
    <row r="1961" spans="1:12" ht="12.75">
      <c r="A1961">
        <f t="shared" si="58"/>
        <v>1588.4599999999841</v>
      </c>
      <c r="B1961">
        <v>55770.2</v>
      </c>
      <c r="L1961" s="9">
        <f t="shared" si="57"/>
        <v>38.69999999999709</v>
      </c>
    </row>
    <row r="1962" spans="1:12" ht="12.75">
      <c r="A1962">
        <f t="shared" si="58"/>
        <v>1588.469999999984</v>
      </c>
      <c r="B1962">
        <v>55808.9</v>
      </c>
      <c r="L1962" s="9">
        <f t="shared" si="57"/>
        <v>38.700000000004366</v>
      </c>
    </row>
    <row r="1963" spans="1:12" ht="12.75">
      <c r="A1963">
        <f t="shared" si="58"/>
        <v>1588.479999999984</v>
      </c>
      <c r="B1963">
        <v>55847.6</v>
      </c>
      <c r="L1963" s="9">
        <f t="shared" si="57"/>
        <v>38.69999999999709</v>
      </c>
    </row>
    <row r="1964" spans="1:12" ht="12.75">
      <c r="A1964">
        <f t="shared" si="58"/>
        <v>1588.489999999984</v>
      </c>
      <c r="B1964">
        <v>55886.3</v>
      </c>
      <c r="L1964" s="9">
        <f t="shared" si="57"/>
        <v>38.700000000004366</v>
      </c>
    </row>
    <row r="1965" spans="1:12" ht="12.75">
      <c r="A1965">
        <f t="shared" si="58"/>
        <v>1588.499999999984</v>
      </c>
      <c r="B1965">
        <v>55925</v>
      </c>
      <c r="C1965">
        <v>55963.9</v>
      </c>
      <c r="D1965">
        <v>56002.8</v>
      </c>
      <c r="E1965">
        <v>56041.7</v>
      </c>
      <c r="F1965">
        <v>56080.6</v>
      </c>
      <c r="G1965">
        <v>56119.5</v>
      </c>
      <c r="H1965">
        <v>56158.4</v>
      </c>
      <c r="I1965">
        <v>56197.3</v>
      </c>
      <c r="J1965">
        <v>56236.2</v>
      </c>
      <c r="K1965">
        <v>56275.1</v>
      </c>
      <c r="L1965" s="9">
        <f t="shared" si="57"/>
        <v>38.69999999999709</v>
      </c>
    </row>
    <row r="1966" spans="1:12" ht="12.75">
      <c r="A1966">
        <f t="shared" si="58"/>
        <v>1588.509999999984</v>
      </c>
      <c r="B1966">
        <v>55963.9</v>
      </c>
      <c r="L1966" s="9">
        <f t="shared" si="57"/>
        <v>38.900000000001455</v>
      </c>
    </row>
    <row r="1967" spans="1:12" ht="12.75">
      <c r="A1967">
        <f t="shared" si="58"/>
        <v>1588.519999999984</v>
      </c>
      <c r="B1967">
        <v>56002.8</v>
      </c>
      <c r="L1967" s="9">
        <f t="shared" si="57"/>
        <v>38.900000000001455</v>
      </c>
    </row>
    <row r="1968" spans="1:12" ht="12.75">
      <c r="A1968">
        <f t="shared" si="58"/>
        <v>1588.529999999984</v>
      </c>
      <c r="B1968">
        <v>56041.7</v>
      </c>
      <c r="L1968" s="9">
        <f t="shared" si="57"/>
        <v>38.89999999999418</v>
      </c>
    </row>
    <row r="1969" spans="1:12" ht="12.75">
      <c r="A1969">
        <f t="shared" si="58"/>
        <v>1588.539999999984</v>
      </c>
      <c r="B1969">
        <v>56080.6</v>
      </c>
      <c r="L1969" s="9">
        <f t="shared" si="57"/>
        <v>38.900000000001455</v>
      </c>
    </row>
    <row r="1970" spans="1:12" ht="12.75">
      <c r="A1970">
        <f t="shared" si="58"/>
        <v>1588.549999999984</v>
      </c>
      <c r="B1970">
        <v>56119.5</v>
      </c>
      <c r="L1970" s="9">
        <f t="shared" si="57"/>
        <v>38.900000000001455</v>
      </c>
    </row>
    <row r="1971" spans="1:12" ht="12.75">
      <c r="A1971">
        <f t="shared" si="58"/>
        <v>1588.559999999984</v>
      </c>
      <c r="B1971">
        <v>56158.4</v>
      </c>
      <c r="L1971" s="9">
        <f t="shared" si="57"/>
        <v>38.900000000001455</v>
      </c>
    </row>
    <row r="1972" spans="1:12" ht="12.75">
      <c r="A1972">
        <f t="shared" si="58"/>
        <v>1588.569999999984</v>
      </c>
      <c r="B1972">
        <v>56197.3</v>
      </c>
      <c r="L1972" s="9">
        <f t="shared" si="57"/>
        <v>38.900000000001455</v>
      </c>
    </row>
    <row r="1973" spans="1:12" ht="12.75">
      <c r="A1973">
        <f t="shared" si="58"/>
        <v>1588.579999999984</v>
      </c>
      <c r="B1973">
        <v>56236.2</v>
      </c>
      <c r="L1973" s="9">
        <f t="shared" si="57"/>
        <v>38.89999999999418</v>
      </c>
    </row>
    <row r="1974" spans="1:12" ht="12.75">
      <c r="A1974">
        <f t="shared" si="58"/>
        <v>1588.589999999984</v>
      </c>
      <c r="B1974">
        <v>56275.1</v>
      </c>
      <c r="L1974" s="9">
        <f t="shared" si="57"/>
        <v>38.900000000001455</v>
      </c>
    </row>
    <row r="1975" spans="1:12" ht="12.75">
      <c r="A1975">
        <f t="shared" si="58"/>
        <v>1588.599999999984</v>
      </c>
      <c r="B1975">
        <v>56314</v>
      </c>
      <c r="C1975">
        <v>56353.1</v>
      </c>
      <c r="D1975">
        <v>56392.2</v>
      </c>
      <c r="E1975">
        <v>56431.3</v>
      </c>
      <c r="F1975">
        <v>56470.4</v>
      </c>
      <c r="G1975">
        <v>56509.5</v>
      </c>
      <c r="H1975">
        <v>56548.6</v>
      </c>
      <c r="I1975">
        <v>56587.7</v>
      </c>
      <c r="J1975">
        <v>56626.8</v>
      </c>
      <c r="K1975">
        <v>56665.9</v>
      </c>
      <c r="L1975" s="9">
        <f t="shared" si="57"/>
        <v>38.900000000001455</v>
      </c>
    </row>
    <row r="1976" spans="1:12" ht="12.75">
      <c r="A1976">
        <f t="shared" si="58"/>
        <v>1588.609999999984</v>
      </c>
      <c r="B1976">
        <v>56353.1</v>
      </c>
      <c r="L1976" s="9">
        <f t="shared" si="57"/>
        <v>39.099999999998545</v>
      </c>
    </row>
    <row r="1977" spans="1:12" ht="12.75">
      <c r="A1977">
        <f t="shared" si="58"/>
        <v>1588.619999999984</v>
      </c>
      <c r="B1977">
        <v>56392.2</v>
      </c>
      <c r="L1977" s="9">
        <f t="shared" si="57"/>
        <v>39.099999999998545</v>
      </c>
    </row>
    <row r="1978" spans="1:12" ht="12.75">
      <c r="A1978">
        <f t="shared" si="58"/>
        <v>1588.629999999984</v>
      </c>
      <c r="B1978">
        <v>56431.3</v>
      </c>
      <c r="L1978" s="9">
        <f t="shared" si="57"/>
        <v>39.10000000000582</v>
      </c>
    </row>
    <row r="1979" spans="1:12" ht="12.75">
      <c r="A1979">
        <f t="shared" si="58"/>
        <v>1588.639999999984</v>
      </c>
      <c r="B1979">
        <v>56470.4</v>
      </c>
      <c r="L1979" s="9">
        <f t="shared" si="57"/>
        <v>39.099999999998545</v>
      </c>
    </row>
    <row r="1980" spans="1:12" ht="12.75">
      <c r="A1980">
        <f t="shared" si="58"/>
        <v>1588.649999999984</v>
      </c>
      <c r="B1980">
        <v>56509.5</v>
      </c>
      <c r="L1980" s="9">
        <f t="shared" si="57"/>
        <v>39.099999999998545</v>
      </c>
    </row>
    <row r="1981" spans="1:12" ht="12.75">
      <c r="A1981">
        <f t="shared" si="58"/>
        <v>1588.659999999984</v>
      </c>
      <c r="B1981">
        <v>56548.6</v>
      </c>
      <c r="L1981" s="9">
        <f t="shared" si="57"/>
        <v>39.099999999998545</v>
      </c>
    </row>
    <row r="1982" spans="1:12" ht="12.75">
      <c r="A1982">
        <f t="shared" si="58"/>
        <v>1588.669999999984</v>
      </c>
      <c r="B1982">
        <v>56587.7</v>
      </c>
      <c r="L1982" s="9">
        <f t="shared" si="57"/>
        <v>39.099999999998545</v>
      </c>
    </row>
    <row r="1983" spans="1:12" ht="12.75">
      <c r="A1983">
        <f t="shared" si="58"/>
        <v>1588.679999999984</v>
      </c>
      <c r="B1983">
        <v>56626.8</v>
      </c>
      <c r="L1983" s="9">
        <f t="shared" si="57"/>
        <v>39.10000000000582</v>
      </c>
    </row>
    <row r="1984" spans="1:12" ht="12.75">
      <c r="A1984">
        <f t="shared" si="58"/>
        <v>1588.689999999984</v>
      </c>
      <c r="B1984">
        <v>56665.9</v>
      </c>
      <c r="L1984" s="9">
        <f t="shared" si="57"/>
        <v>39.099999999998545</v>
      </c>
    </row>
    <row r="1985" spans="1:12" ht="12.75">
      <c r="A1985">
        <f t="shared" si="58"/>
        <v>1588.699999999984</v>
      </c>
      <c r="B1985">
        <v>56705</v>
      </c>
      <c r="C1985">
        <v>56744.2</v>
      </c>
      <c r="D1985">
        <v>56783.4</v>
      </c>
      <c r="E1985">
        <v>56822.6</v>
      </c>
      <c r="F1985">
        <v>56861.8</v>
      </c>
      <c r="G1985">
        <v>56901</v>
      </c>
      <c r="H1985">
        <v>56940.2</v>
      </c>
      <c r="I1985">
        <v>56979.4</v>
      </c>
      <c r="J1985">
        <v>57018.6</v>
      </c>
      <c r="K1985">
        <v>57057.8</v>
      </c>
      <c r="L1985" s="9">
        <f t="shared" si="57"/>
        <v>39.099999999998545</v>
      </c>
    </row>
    <row r="1986" spans="1:12" ht="12.75">
      <c r="A1986">
        <f t="shared" si="58"/>
        <v>1588.709999999984</v>
      </c>
      <c r="B1986">
        <v>56744.2</v>
      </c>
      <c r="L1986" s="9">
        <f t="shared" si="57"/>
        <v>39.19999999999709</v>
      </c>
    </row>
    <row r="1987" spans="1:12" ht="12.75">
      <c r="A1987">
        <f t="shared" si="58"/>
        <v>1588.7199999999839</v>
      </c>
      <c r="B1987">
        <v>56783.4</v>
      </c>
      <c r="L1987" s="9">
        <f t="shared" si="57"/>
        <v>39.200000000004366</v>
      </c>
    </row>
    <row r="1988" spans="1:12" ht="12.75">
      <c r="A1988">
        <f t="shared" si="58"/>
        <v>1588.7299999999839</v>
      </c>
      <c r="B1988">
        <v>56822.6</v>
      </c>
      <c r="L1988" s="9">
        <f t="shared" si="57"/>
        <v>39.19999999999709</v>
      </c>
    </row>
    <row r="1989" spans="1:12" ht="12.75">
      <c r="A1989">
        <f t="shared" si="58"/>
        <v>1588.7399999999839</v>
      </c>
      <c r="B1989">
        <v>56861.8</v>
      </c>
      <c r="L1989" s="9">
        <f t="shared" si="57"/>
        <v>39.200000000004366</v>
      </c>
    </row>
    <row r="1990" spans="1:12" ht="12.75">
      <c r="A1990">
        <f t="shared" si="58"/>
        <v>1588.7499999999839</v>
      </c>
      <c r="B1990">
        <v>56901</v>
      </c>
      <c r="L1990" s="9">
        <f t="shared" si="57"/>
        <v>39.19999999999709</v>
      </c>
    </row>
    <row r="1991" spans="1:12" ht="12.75">
      <c r="A1991">
        <f t="shared" si="58"/>
        <v>1588.7599999999838</v>
      </c>
      <c r="B1991">
        <v>56940.2</v>
      </c>
      <c r="L1991" s="9">
        <f t="shared" si="57"/>
        <v>39.19999999999709</v>
      </c>
    </row>
    <row r="1992" spans="1:12" ht="12.75">
      <c r="A1992">
        <f t="shared" si="58"/>
        <v>1588.7699999999838</v>
      </c>
      <c r="B1992">
        <v>56979.4</v>
      </c>
      <c r="L1992" s="9">
        <f aca="true" t="shared" si="59" ref="L1992:L2055">B1992-B1991</f>
        <v>39.200000000004366</v>
      </c>
    </row>
    <row r="1993" spans="1:12" ht="12.75">
      <c r="A1993">
        <f t="shared" si="58"/>
        <v>1588.7799999999838</v>
      </c>
      <c r="B1993">
        <v>57018.6</v>
      </c>
      <c r="L1993" s="9">
        <f t="shared" si="59"/>
        <v>39.19999999999709</v>
      </c>
    </row>
    <row r="1994" spans="1:12" ht="12.75">
      <c r="A1994">
        <f t="shared" si="58"/>
        <v>1588.7899999999838</v>
      </c>
      <c r="B1994">
        <v>57057.8</v>
      </c>
      <c r="L1994" s="9">
        <f t="shared" si="59"/>
        <v>39.200000000004366</v>
      </c>
    </row>
    <row r="1995" spans="1:12" ht="12.75">
      <c r="A1995">
        <f t="shared" si="58"/>
        <v>1588.7999999999838</v>
      </c>
      <c r="B1995">
        <v>57097</v>
      </c>
      <c r="C1995">
        <v>57136.3</v>
      </c>
      <c r="D1995">
        <v>57175.6</v>
      </c>
      <c r="E1995">
        <v>57214.9</v>
      </c>
      <c r="F1995">
        <v>57254.2</v>
      </c>
      <c r="G1995">
        <v>57293.5</v>
      </c>
      <c r="H1995">
        <v>57332.8</v>
      </c>
      <c r="I1995">
        <v>57372.1</v>
      </c>
      <c r="J1995">
        <v>57411.4</v>
      </c>
      <c r="K1995">
        <v>57450.7</v>
      </c>
      <c r="L1995" s="9">
        <f t="shared" si="59"/>
        <v>39.19999999999709</v>
      </c>
    </row>
    <row r="1996" spans="1:12" ht="12.75">
      <c r="A1996">
        <f t="shared" si="58"/>
        <v>1588.8099999999838</v>
      </c>
      <c r="B1996">
        <v>57136.3</v>
      </c>
      <c r="L1996" s="9">
        <f t="shared" si="59"/>
        <v>39.30000000000291</v>
      </c>
    </row>
    <row r="1997" spans="1:12" ht="12.75">
      <c r="A1997">
        <f t="shared" si="58"/>
        <v>1588.8199999999838</v>
      </c>
      <c r="B1997">
        <v>57175.6</v>
      </c>
      <c r="L1997" s="9">
        <f t="shared" si="59"/>
        <v>39.299999999995634</v>
      </c>
    </row>
    <row r="1998" spans="1:12" ht="12.75">
      <c r="A1998">
        <f t="shared" si="58"/>
        <v>1588.8299999999838</v>
      </c>
      <c r="B1998">
        <v>57214.9</v>
      </c>
      <c r="L1998" s="9">
        <f t="shared" si="59"/>
        <v>39.30000000000291</v>
      </c>
    </row>
    <row r="1999" spans="1:12" ht="12.75">
      <c r="A1999">
        <f t="shared" si="58"/>
        <v>1588.8399999999838</v>
      </c>
      <c r="B1999">
        <v>57254.2</v>
      </c>
      <c r="L1999" s="9">
        <f t="shared" si="59"/>
        <v>39.299999999995634</v>
      </c>
    </row>
    <row r="2000" spans="1:12" ht="12.75">
      <c r="A2000">
        <f t="shared" si="58"/>
        <v>1588.8499999999838</v>
      </c>
      <c r="B2000">
        <v>57293.5</v>
      </c>
      <c r="L2000" s="9">
        <f t="shared" si="59"/>
        <v>39.30000000000291</v>
      </c>
    </row>
    <row r="2001" spans="1:12" ht="12.75">
      <c r="A2001">
        <f t="shared" si="58"/>
        <v>1588.8599999999838</v>
      </c>
      <c r="B2001">
        <v>57332.8</v>
      </c>
      <c r="L2001" s="9">
        <f t="shared" si="59"/>
        <v>39.30000000000291</v>
      </c>
    </row>
    <row r="2002" spans="1:12" ht="12.75">
      <c r="A2002">
        <f t="shared" si="58"/>
        <v>1588.8699999999837</v>
      </c>
      <c r="B2002">
        <v>57372.1</v>
      </c>
      <c r="L2002" s="9">
        <f t="shared" si="59"/>
        <v>39.299999999995634</v>
      </c>
    </row>
    <row r="2003" spans="1:12" ht="12.75">
      <c r="A2003">
        <f t="shared" si="58"/>
        <v>1588.8799999999837</v>
      </c>
      <c r="B2003">
        <v>57411.4</v>
      </c>
      <c r="L2003" s="9">
        <f t="shared" si="59"/>
        <v>39.30000000000291</v>
      </c>
    </row>
    <row r="2004" spans="1:12" ht="12.75">
      <c r="A2004">
        <f t="shared" si="58"/>
        <v>1588.8899999999837</v>
      </c>
      <c r="B2004">
        <v>57450.7</v>
      </c>
      <c r="L2004" s="9">
        <f t="shared" si="59"/>
        <v>39.299999999995634</v>
      </c>
    </row>
    <row r="2005" spans="1:12" ht="12.75">
      <c r="A2005">
        <f t="shared" si="58"/>
        <v>1588.8999999999837</v>
      </c>
      <c r="B2005">
        <v>57490</v>
      </c>
      <c r="C2005">
        <v>57529.5</v>
      </c>
      <c r="D2005">
        <v>57569</v>
      </c>
      <c r="E2005">
        <v>57608.5</v>
      </c>
      <c r="F2005">
        <v>57648</v>
      </c>
      <c r="G2005">
        <v>57687.5</v>
      </c>
      <c r="H2005">
        <v>57727</v>
      </c>
      <c r="I2005">
        <v>57766.5</v>
      </c>
      <c r="J2005">
        <v>57806</v>
      </c>
      <c r="K2005">
        <v>57845.5</v>
      </c>
      <c r="L2005" s="9">
        <f t="shared" si="59"/>
        <v>39.30000000000291</v>
      </c>
    </row>
    <row r="2006" spans="1:12" ht="12.75">
      <c r="A2006">
        <f t="shared" si="58"/>
        <v>1588.9099999999837</v>
      </c>
      <c r="B2006">
        <v>57529.5</v>
      </c>
      <c r="L2006" s="9">
        <f t="shared" si="59"/>
        <v>39.5</v>
      </c>
    </row>
    <row r="2007" spans="1:12" ht="12.75">
      <c r="A2007">
        <f t="shared" si="58"/>
        <v>1588.9199999999837</v>
      </c>
      <c r="B2007">
        <v>57569</v>
      </c>
      <c r="L2007" s="9">
        <f t="shared" si="59"/>
        <v>39.5</v>
      </c>
    </row>
    <row r="2008" spans="1:12" ht="12.75">
      <c r="A2008">
        <f t="shared" si="58"/>
        <v>1588.9299999999837</v>
      </c>
      <c r="B2008">
        <v>57608.5</v>
      </c>
      <c r="L2008" s="9">
        <f t="shared" si="59"/>
        <v>39.5</v>
      </c>
    </row>
    <row r="2009" spans="1:12" ht="12.75">
      <c r="A2009">
        <f aca="true" t="shared" si="60" ref="A2009:A2014">A2008+0.01</f>
        <v>1588.9399999999837</v>
      </c>
      <c r="B2009">
        <v>57648</v>
      </c>
      <c r="L2009" s="9">
        <f t="shared" si="59"/>
        <v>39.5</v>
      </c>
    </row>
    <row r="2010" spans="1:12" ht="12.75">
      <c r="A2010">
        <f t="shared" si="60"/>
        <v>1588.9499999999837</v>
      </c>
      <c r="B2010">
        <v>57687.5</v>
      </c>
      <c r="L2010" s="9">
        <f t="shared" si="59"/>
        <v>39.5</v>
      </c>
    </row>
    <row r="2011" spans="1:12" ht="12.75">
      <c r="A2011">
        <f t="shared" si="60"/>
        <v>1588.9599999999837</v>
      </c>
      <c r="B2011">
        <v>57727</v>
      </c>
      <c r="L2011" s="9">
        <f t="shared" si="59"/>
        <v>39.5</v>
      </c>
    </row>
    <row r="2012" spans="1:12" ht="12.75">
      <c r="A2012">
        <f t="shared" si="60"/>
        <v>1588.9699999999837</v>
      </c>
      <c r="B2012">
        <v>57766.5</v>
      </c>
      <c r="L2012" s="9">
        <f t="shared" si="59"/>
        <v>39.5</v>
      </c>
    </row>
    <row r="2013" spans="1:12" ht="12.75">
      <c r="A2013">
        <f t="shared" si="60"/>
        <v>1588.9799999999836</v>
      </c>
      <c r="B2013">
        <v>57806</v>
      </c>
      <c r="L2013" s="9">
        <f t="shared" si="59"/>
        <v>39.5</v>
      </c>
    </row>
    <row r="2014" spans="1:12" ht="12.75">
      <c r="A2014">
        <f t="shared" si="60"/>
        <v>1588.9899999999836</v>
      </c>
      <c r="B2014">
        <v>57845.5</v>
      </c>
      <c r="L2014" s="9">
        <f t="shared" si="59"/>
        <v>39.5</v>
      </c>
    </row>
    <row r="2015" spans="1:12" ht="12.75">
      <c r="A2015">
        <v>1589</v>
      </c>
      <c r="B2015">
        <v>57885</v>
      </c>
      <c r="C2015">
        <v>57924.7</v>
      </c>
      <c r="D2015">
        <v>57964.4</v>
      </c>
      <c r="E2015">
        <v>58004.1</v>
      </c>
      <c r="F2015">
        <v>58043.8</v>
      </c>
      <c r="G2015">
        <v>58083.5</v>
      </c>
      <c r="H2015">
        <v>58123.2</v>
      </c>
      <c r="I2015">
        <v>58162.9</v>
      </c>
      <c r="J2015">
        <v>58202.6</v>
      </c>
      <c r="K2015">
        <v>58242.3</v>
      </c>
      <c r="L2015" s="9">
        <f t="shared" si="59"/>
        <v>39.5</v>
      </c>
    </row>
    <row r="2016" spans="1:12" ht="12.75">
      <c r="A2016">
        <v>1589.1</v>
      </c>
      <c r="B2016">
        <v>58282</v>
      </c>
      <c r="C2016">
        <v>58321.8</v>
      </c>
      <c r="D2016">
        <v>58361.6</v>
      </c>
      <c r="E2016">
        <v>58401.4</v>
      </c>
      <c r="F2016">
        <v>58441.2</v>
      </c>
      <c r="G2016">
        <v>58481</v>
      </c>
      <c r="H2016">
        <v>58520.8</v>
      </c>
      <c r="I2016">
        <v>58560.6</v>
      </c>
      <c r="J2016">
        <v>58600.4</v>
      </c>
      <c r="K2016">
        <v>58640.2</v>
      </c>
      <c r="L2016" s="9">
        <f t="shared" si="59"/>
        <v>397</v>
      </c>
    </row>
    <row r="2017" spans="1:12" ht="12.75">
      <c r="A2017">
        <v>1589.2</v>
      </c>
      <c r="B2017">
        <v>58680</v>
      </c>
      <c r="C2017">
        <v>58719.9</v>
      </c>
      <c r="D2017">
        <v>58759.8</v>
      </c>
      <c r="E2017">
        <v>58799.7</v>
      </c>
      <c r="F2017">
        <v>58839.6</v>
      </c>
      <c r="G2017">
        <v>58879.5</v>
      </c>
      <c r="H2017">
        <v>58919.4</v>
      </c>
      <c r="I2017">
        <v>58959.3</v>
      </c>
      <c r="J2017">
        <v>58999.2</v>
      </c>
      <c r="K2017">
        <v>59039.1</v>
      </c>
      <c r="L2017" s="9">
        <f t="shared" si="59"/>
        <v>398</v>
      </c>
    </row>
    <row r="2018" spans="1:12" ht="12.75">
      <c r="A2018">
        <v>1589.3</v>
      </c>
      <c r="B2018">
        <v>59079</v>
      </c>
      <c r="C2018">
        <v>59119.1</v>
      </c>
      <c r="D2018">
        <v>59159.2</v>
      </c>
      <c r="E2018">
        <v>59199.3</v>
      </c>
      <c r="F2018">
        <v>59239.4</v>
      </c>
      <c r="G2018">
        <v>59279.5</v>
      </c>
      <c r="H2018">
        <v>59319.6</v>
      </c>
      <c r="I2018">
        <v>59359.7</v>
      </c>
      <c r="J2018">
        <v>59399.8</v>
      </c>
      <c r="K2018">
        <v>59439.9</v>
      </c>
      <c r="L2018" s="9">
        <f t="shared" si="59"/>
        <v>399</v>
      </c>
    </row>
    <row r="2019" spans="1:12" ht="12.75">
      <c r="A2019">
        <v>1589.4</v>
      </c>
      <c r="B2019">
        <v>59480</v>
      </c>
      <c r="C2019">
        <v>59520.3</v>
      </c>
      <c r="D2019">
        <v>59560.6</v>
      </c>
      <c r="E2019">
        <v>59600.9</v>
      </c>
      <c r="F2019">
        <v>59641.2</v>
      </c>
      <c r="G2019">
        <v>59681.5</v>
      </c>
      <c r="H2019">
        <v>59721.8</v>
      </c>
      <c r="I2019">
        <v>59762.1</v>
      </c>
      <c r="J2019">
        <v>59802.4</v>
      </c>
      <c r="K2019">
        <v>59842.7</v>
      </c>
      <c r="L2019" s="9">
        <f t="shared" si="59"/>
        <v>401</v>
      </c>
    </row>
    <row r="2020" spans="1:12" ht="12.75">
      <c r="A2020">
        <v>1589.5</v>
      </c>
      <c r="B2020">
        <v>59883</v>
      </c>
      <c r="C2020">
        <v>59923.4</v>
      </c>
      <c r="D2020">
        <v>59963.8</v>
      </c>
      <c r="E2020">
        <v>60004.2</v>
      </c>
      <c r="F2020">
        <v>60044.6</v>
      </c>
      <c r="G2020">
        <v>60085</v>
      </c>
      <c r="H2020">
        <v>60125.4</v>
      </c>
      <c r="I2020">
        <v>60165.8</v>
      </c>
      <c r="J2020">
        <v>60206.2</v>
      </c>
      <c r="K2020">
        <v>60246.6</v>
      </c>
      <c r="L2020" s="9">
        <f t="shared" si="59"/>
        <v>403</v>
      </c>
    </row>
    <row r="2021" spans="1:12" ht="12.75">
      <c r="A2021">
        <v>1589.6</v>
      </c>
      <c r="B2021">
        <v>60287</v>
      </c>
      <c r="C2021">
        <v>60327.5</v>
      </c>
      <c r="D2021">
        <v>60368</v>
      </c>
      <c r="E2021">
        <v>60408.5</v>
      </c>
      <c r="F2021">
        <v>60449</v>
      </c>
      <c r="G2021">
        <v>60489.5</v>
      </c>
      <c r="H2021">
        <v>60530</v>
      </c>
      <c r="I2021">
        <v>60570.5</v>
      </c>
      <c r="J2021">
        <v>60611</v>
      </c>
      <c r="K2021">
        <v>60651.5</v>
      </c>
      <c r="L2021" s="9">
        <f t="shared" si="59"/>
        <v>404</v>
      </c>
    </row>
    <row r="2022" spans="1:12" ht="12.75">
      <c r="A2022">
        <v>1589.7</v>
      </c>
      <c r="B2022">
        <v>60692</v>
      </c>
      <c r="C2022">
        <v>60732.7</v>
      </c>
      <c r="D2022">
        <v>60773.4</v>
      </c>
      <c r="E2022">
        <v>60814.1</v>
      </c>
      <c r="F2022">
        <v>60854.8</v>
      </c>
      <c r="G2022">
        <v>60895.5</v>
      </c>
      <c r="H2022">
        <v>60936.2</v>
      </c>
      <c r="I2022">
        <v>60976.9</v>
      </c>
      <c r="J2022">
        <v>61017.6</v>
      </c>
      <c r="K2022">
        <v>61058.3</v>
      </c>
      <c r="L2022" s="9">
        <f t="shared" si="59"/>
        <v>405</v>
      </c>
    </row>
    <row r="2023" spans="1:12" ht="12.75">
      <c r="A2023">
        <v>1589.8</v>
      </c>
      <c r="B2023">
        <v>61099</v>
      </c>
      <c r="C2023">
        <v>61139.9</v>
      </c>
      <c r="D2023">
        <v>61180.8</v>
      </c>
      <c r="E2023">
        <v>61221.7</v>
      </c>
      <c r="F2023">
        <v>61262.6</v>
      </c>
      <c r="G2023">
        <v>61303.5</v>
      </c>
      <c r="H2023">
        <v>61344.4</v>
      </c>
      <c r="I2023">
        <v>61385.3</v>
      </c>
      <c r="J2023">
        <v>61426.2</v>
      </c>
      <c r="K2023">
        <v>61467.1</v>
      </c>
      <c r="L2023" s="9">
        <f t="shared" si="59"/>
        <v>407</v>
      </c>
    </row>
    <row r="2024" spans="1:12" ht="12.75">
      <c r="A2024">
        <v>1589.9</v>
      </c>
      <c r="B2024">
        <v>61508</v>
      </c>
      <c r="C2024">
        <v>61549</v>
      </c>
      <c r="D2024">
        <v>61590</v>
      </c>
      <c r="E2024">
        <v>61631</v>
      </c>
      <c r="F2024">
        <v>61672</v>
      </c>
      <c r="G2024">
        <v>61713</v>
      </c>
      <c r="H2024">
        <v>61754</v>
      </c>
      <c r="I2024">
        <v>61795</v>
      </c>
      <c r="J2024">
        <v>61836</v>
      </c>
      <c r="K2024">
        <v>61877</v>
      </c>
      <c r="L2024" s="9">
        <f t="shared" si="59"/>
        <v>409</v>
      </c>
    </row>
    <row r="2025" spans="1:12" ht="12.75">
      <c r="A2025">
        <v>1590</v>
      </c>
      <c r="B2025">
        <v>61918</v>
      </c>
      <c r="C2025">
        <v>61959.2</v>
      </c>
      <c r="D2025">
        <v>62000.4</v>
      </c>
      <c r="E2025">
        <v>62041.6</v>
      </c>
      <c r="F2025">
        <v>62082.8</v>
      </c>
      <c r="G2025">
        <v>62124</v>
      </c>
      <c r="H2025">
        <v>62165.2</v>
      </c>
      <c r="I2025">
        <v>62206.4</v>
      </c>
      <c r="J2025">
        <v>62247.6</v>
      </c>
      <c r="K2025">
        <v>62288.8</v>
      </c>
      <c r="L2025" s="9">
        <f t="shared" si="59"/>
        <v>410</v>
      </c>
    </row>
    <row r="2026" spans="1:12" ht="12.75">
      <c r="A2026">
        <v>1590.1</v>
      </c>
      <c r="B2026">
        <v>62330</v>
      </c>
      <c r="C2026">
        <v>62371.3</v>
      </c>
      <c r="D2026">
        <v>62412.6</v>
      </c>
      <c r="E2026">
        <v>62453.9</v>
      </c>
      <c r="F2026">
        <v>62495.2</v>
      </c>
      <c r="G2026">
        <v>62536.5</v>
      </c>
      <c r="H2026">
        <v>62577.8</v>
      </c>
      <c r="I2026">
        <v>62619.1</v>
      </c>
      <c r="J2026">
        <v>62660.4</v>
      </c>
      <c r="K2026">
        <v>62701.7</v>
      </c>
      <c r="L2026" s="9">
        <f t="shared" si="59"/>
        <v>412</v>
      </c>
    </row>
    <row r="2027" spans="1:12" ht="12.75">
      <c r="A2027">
        <v>1590.2</v>
      </c>
      <c r="B2027">
        <v>62743</v>
      </c>
      <c r="C2027">
        <v>62784.6</v>
      </c>
      <c r="D2027">
        <v>62826.2</v>
      </c>
      <c r="E2027">
        <v>62867.8</v>
      </c>
      <c r="F2027">
        <v>62909.4</v>
      </c>
      <c r="G2027">
        <v>62951</v>
      </c>
      <c r="H2027">
        <v>62992.6</v>
      </c>
      <c r="I2027">
        <v>63034.2</v>
      </c>
      <c r="J2027">
        <v>63075.8</v>
      </c>
      <c r="K2027">
        <v>63117.4</v>
      </c>
      <c r="L2027" s="9">
        <f t="shared" si="59"/>
        <v>413</v>
      </c>
    </row>
    <row r="2028" spans="1:12" ht="12.75">
      <c r="A2028">
        <v>1590.3</v>
      </c>
      <c r="B2028">
        <v>63159</v>
      </c>
      <c r="C2028">
        <v>63200.7</v>
      </c>
      <c r="D2028">
        <v>63242.4</v>
      </c>
      <c r="E2028">
        <v>63284.1</v>
      </c>
      <c r="F2028">
        <v>63325.8</v>
      </c>
      <c r="G2028">
        <v>63367.5</v>
      </c>
      <c r="H2028">
        <v>63409.2</v>
      </c>
      <c r="I2028">
        <v>63450.9</v>
      </c>
      <c r="J2028">
        <v>63492.6</v>
      </c>
      <c r="K2028">
        <v>63534.3</v>
      </c>
      <c r="L2028" s="9">
        <f t="shared" si="59"/>
        <v>416</v>
      </c>
    </row>
    <row r="2029" spans="1:12" ht="12.75">
      <c r="A2029">
        <v>1590.4</v>
      </c>
      <c r="B2029">
        <v>63576</v>
      </c>
      <c r="C2029">
        <v>63617.8</v>
      </c>
      <c r="D2029">
        <v>63659.6</v>
      </c>
      <c r="E2029">
        <v>63701.4</v>
      </c>
      <c r="F2029">
        <v>63743.2</v>
      </c>
      <c r="G2029">
        <v>63785</v>
      </c>
      <c r="H2029">
        <v>63826.8</v>
      </c>
      <c r="I2029">
        <v>63868.6</v>
      </c>
      <c r="J2029">
        <v>63910.4</v>
      </c>
      <c r="K2029">
        <v>63952.2</v>
      </c>
      <c r="L2029" s="9">
        <f t="shared" si="59"/>
        <v>417</v>
      </c>
    </row>
    <row r="2030" spans="1:12" ht="12.75">
      <c r="A2030">
        <v>1590.5</v>
      </c>
      <c r="B2030">
        <v>63994</v>
      </c>
      <c r="C2030">
        <v>64036.1</v>
      </c>
      <c r="D2030">
        <v>64078.2</v>
      </c>
      <c r="E2030">
        <v>64120.3</v>
      </c>
      <c r="F2030">
        <v>64162.4</v>
      </c>
      <c r="G2030">
        <v>64204.5</v>
      </c>
      <c r="H2030">
        <v>64246.6</v>
      </c>
      <c r="I2030">
        <v>64288.7</v>
      </c>
      <c r="J2030">
        <v>64330.8</v>
      </c>
      <c r="K2030">
        <v>64372.9</v>
      </c>
      <c r="L2030" s="9">
        <f t="shared" si="59"/>
        <v>418</v>
      </c>
    </row>
    <row r="2031" spans="1:12" ht="12.75">
      <c r="A2031">
        <v>1590.6</v>
      </c>
      <c r="B2031">
        <v>64415</v>
      </c>
      <c r="C2031">
        <v>64457.2</v>
      </c>
      <c r="D2031">
        <v>64499.4</v>
      </c>
      <c r="E2031">
        <v>64541.6</v>
      </c>
      <c r="F2031">
        <v>64583.8</v>
      </c>
      <c r="G2031">
        <v>64626</v>
      </c>
      <c r="H2031">
        <v>64668.2</v>
      </c>
      <c r="I2031">
        <v>64710.4</v>
      </c>
      <c r="J2031">
        <v>64752.6</v>
      </c>
      <c r="K2031">
        <v>64794.8</v>
      </c>
      <c r="L2031" s="9">
        <f t="shared" si="59"/>
        <v>421</v>
      </c>
    </row>
    <row r="2032" spans="1:12" ht="12.75">
      <c r="A2032">
        <v>1590.7</v>
      </c>
      <c r="B2032">
        <v>64837</v>
      </c>
      <c r="C2032">
        <v>64879.4</v>
      </c>
      <c r="D2032">
        <v>64921.8</v>
      </c>
      <c r="E2032">
        <v>64964.2</v>
      </c>
      <c r="F2032">
        <v>65006.6</v>
      </c>
      <c r="G2032">
        <v>65049</v>
      </c>
      <c r="H2032">
        <v>65091.4</v>
      </c>
      <c r="I2032">
        <v>65133.8</v>
      </c>
      <c r="J2032">
        <v>65176.2</v>
      </c>
      <c r="K2032">
        <v>65218.6</v>
      </c>
      <c r="L2032" s="9">
        <f t="shared" si="59"/>
        <v>422</v>
      </c>
    </row>
    <row r="2033" spans="1:12" ht="12.75">
      <c r="A2033">
        <v>1590.8</v>
      </c>
      <c r="B2033">
        <v>65261</v>
      </c>
      <c r="C2033">
        <v>65303.5</v>
      </c>
      <c r="D2033">
        <v>65346</v>
      </c>
      <c r="E2033">
        <v>65388.5</v>
      </c>
      <c r="F2033">
        <v>65431</v>
      </c>
      <c r="G2033">
        <v>65473.5</v>
      </c>
      <c r="H2033">
        <v>65516</v>
      </c>
      <c r="I2033">
        <v>65558.5</v>
      </c>
      <c r="J2033">
        <v>65601</v>
      </c>
      <c r="K2033">
        <v>65643.5</v>
      </c>
      <c r="L2033" s="9">
        <f t="shared" si="59"/>
        <v>424</v>
      </c>
    </row>
    <row r="2034" spans="1:12" ht="12.75">
      <c r="A2034">
        <v>1590.9</v>
      </c>
      <c r="B2034">
        <v>65686</v>
      </c>
      <c r="C2034">
        <v>65728.8</v>
      </c>
      <c r="D2034">
        <v>65771.6</v>
      </c>
      <c r="E2034">
        <v>65814.4</v>
      </c>
      <c r="F2034">
        <v>65857.2</v>
      </c>
      <c r="G2034">
        <v>65900</v>
      </c>
      <c r="H2034">
        <v>65942.8</v>
      </c>
      <c r="I2034">
        <v>65985.6</v>
      </c>
      <c r="J2034">
        <v>66028.4</v>
      </c>
      <c r="K2034">
        <v>66071.2</v>
      </c>
      <c r="L2034" s="9">
        <f t="shared" si="59"/>
        <v>425</v>
      </c>
    </row>
    <row r="2035" spans="1:12" ht="12.75">
      <c r="A2035">
        <v>1591</v>
      </c>
      <c r="B2035">
        <v>66114</v>
      </c>
      <c r="C2035">
        <v>66156.9</v>
      </c>
      <c r="D2035">
        <v>66199.8</v>
      </c>
      <c r="E2035">
        <v>66242.7</v>
      </c>
      <c r="F2035">
        <v>66285.6</v>
      </c>
      <c r="G2035">
        <v>66328.5</v>
      </c>
      <c r="H2035">
        <v>66371.4</v>
      </c>
      <c r="I2035">
        <v>66414.3</v>
      </c>
      <c r="J2035">
        <v>66457.2</v>
      </c>
      <c r="K2035">
        <v>66500.1</v>
      </c>
      <c r="L2035" s="9">
        <f t="shared" si="59"/>
        <v>428</v>
      </c>
    </row>
    <row r="2036" spans="1:12" ht="12.75">
      <c r="A2036">
        <v>1591.1</v>
      </c>
      <c r="B2036">
        <v>66543</v>
      </c>
      <c r="C2036">
        <v>66586.1</v>
      </c>
      <c r="D2036">
        <v>66629.2</v>
      </c>
      <c r="E2036">
        <v>66672.3</v>
      </c>
      <c r="F2036">
        <v>66715.4</v>
      </c>
      <c r="G2036">
        <v>66758.5</v>
      </c>
      <c r="H2036">
        <v>66801.6</v>
      </c>
      <c r="I2036">
        <v>66844.7</v>
      </c>
      <c r="J2036">
        <v>66887.8</v>
      </c>
      <c r="K2036">
        <v>66930.9</v>
      </c>
      <c r="L2036" s="9">
        <f t="shared" si="59"/>
        <v>429</v>
      </c>
    </row>
    <row r="2037" spans="1:12" ht="12.75">
      <c r="A2037">
        <v>1591.2</v>
      </c>
      <c r="B2037">
        <v>66974</v>
      </c>
      <c r="C2037">
        <v>67017.2</v>
      </c>
      <c r="D2037">
        <v>67060.4</v>
      </c>
      <c r="E2037">
        <v>67103.6</v>
      </c>
      <c r="F2037">
        <v>67146.8</v>
      </c>
      <c r="G2037">
        <v>67190</v>
      </c>
      <c r="H2037">
        <v>67233.2</v>
      </c>
      <c r="I2037">
        <v>67276.4</v>
      </c>
      <c r="J2037">
        <v>67319.6</v>
      </c>
      <c r="K2037">
        <v>67362.8</v>
      </c>
      <c r="L2037" s="9">
        <f t="shared" si="59"/>
        <v>431</v>
      </c>
    </row>
    <row r="2038" spans="1:12" ht="12.75">
      <c r="A2038">
        <v>1591.3</v>
      </c>
      <c r="B2038">
        <v>67406</v>
      </c>
      <c r="C2038">
        <v>67449.5</v>
      </c>
      <c r="D2038">
        <v>67493</v>
      </c>
      <c r="E2038">
        <v>67536.5</v>
      </c>
      <c r="F2038">
        <v>67580</v>
      </c>
      <c r="G2038">
        <v>67623.5</v>
      </c>
      <c r="H2038">
        <v>67667</v>
      </c>
      <c r="I2038">
        <v>67710.5</v>
      </c>
      <c r="J2038">
        <v>67754</v>
      </c>
      <c r="K2038">
        <v>67797.5</v>
      </c>
      <c r="L2038" s="9">
        <f t="shared" si="59"/>
        <v>432</v>
      </c>
    </row>
    <row r="2039" spans="1:12" ht="12.75">
      <c r="A2039">
        <v>1591.4</v>
      </c>
      <c r="B2039">
        <v>67841</v>
      </c>
      <c r="C2039">
        <v>67884.6</v>
      </c>
      <c r="D2039">
        <v>67928.2</v>
      </c>
      <c r="E2039">
        <v>67971.8</v>
      </c>
      <c r="F2039">
        <v>68015.4</v>
      </c>
      <c r="G2039">
        <v>68059</v>
      </c>
      <c r="H2039">
        <v>68102.6</v>
      </c>
      <c r="I2039">
        <v>68146.2</v>
      </c>
      <c r="J2039">
        <v>68189.8</v>
      </c>
      <c r="K2039">
        <v>68233.4</v>
      </c>
      <c r="L2039" s="9">
        <f t="shared" si="59"/>
        <v>435</v>
      </c>
    </row>
    <row r="2040" spans="1:12" ht="12.75">
      <c r="A2040">
        <v>1591.5</v>
      </c>
      <c r="B2040">
        <v>68277</v>
      </c>
      <c r="C2040">
        <v>68320.8</v>
      </c>
      <c r="D2040">
        <v>68364.6</v>
      </c>
      <c r="E2040">
        <v>68408.4</v>
      </c>
      <c r="F2040">
        <v>68452.2</v>
      </c>
      <c r="G2040">
        <v>68496</v>
      </c>
      <c r="H2040">
        <v>68539.8</v>
      </c>
      <c r="I2040">
        <v>68583.6</v>
      </c>
      <c r="J2040">
        <v>68627.4</v>
      </c>
      <c r="K2040">
        <v>68671.2</v>
      </c>
      <c r="L2040" s="9">
        <f t="shared" si="59"/>
        <v>436</v>
      </c>
    </row>
    <row r="2041" spans="1:12" ht="12.75">
      <c r="A2041">
        <v>1591.6</v>
      </c>
      <c r="B2041">
        <v>68715</v>
      </c>
      <c r="C2041">
        <v>68758.9</v>
      </c>
      <c r="D2041">
        <v>68802.8</v>
      </c>
      <c r="E2041">
        <v>68846.7</v>
      </c>
      <c r="F2041">
        <v>68890.6</v>
      </c>
      <c r="G2041">
        <v>68934.5</v>
      </c>
      <c r="H2041">
        <v>68978.4</v>
      </c>
      <c r="I2041">
        <v>69022.3</v>
      </c>
      <c r="J2041">
        <v>69066.2</v>
      </c>
      <c r="K2041">
        <v>69110.1</v>
      </c>
      <c r="L2041" s="9">
        <f t="shared" si="59"/>
        <v>438</v>
      </c>
    </row>
    <row r="2042" spans="1:12" ht="12.75">
      <c r="A2042">
        <v>1591.7</v>
      </c>
      <c r="B2042">
        <v>69154</v>
      </c>
      <c r="C2042">
        <v>69198.1</v>
      </c>
      <c r="D2042">
        <v>69242.2</v>
      </c>
      <c r="E2042">
        <v>69286.3</v>
      </c>
      <c r="F2042">
        <v>69330.4</v>
      </c>
      <c r="G2042">
        <v>69374.5</v>
      </c>
      <c r="H2042">
        <v>69418.6</v>
      </c>
      <c r="I2042">
        <v>69462.7</v>
      </c>
      <c r="J2042">
        <v>69506.8</v>
      </c>
      <c r="K2042">
        <v>69550.9</v>
      </c>
      <c r="L2042" s="9">
        <f t="shared" si="59"/>
        <v>439</v>
      </c>
    </row>
    <row r="2043" spans="1:12" ht="12.75">
      <c r="A2043">
        <v>1591.8</v>
      </c>
      <c r="B2043">
        <v>69595</v>
      </c>
      <c r="C2043">
        <v>69639.3</v>
      </c>
      <c r="D2043">
        <v>69683.6</v>
      </c>
      <c r="E2043">
        <v>69727.9</v>
      </c>
      <c r="F2043">
        <v>69772.2</v>
      </c>
      <c r="G2043">
        <v>69816.5</v>
      </c>
      <c r="H2043">
        <v>69860.8</v>
      </c>
      <c r="I2043">
        <v>69905.1</v>
      </c>
      <c r="J2043">
        <v>69949.4</v>
      </c>
      <c r="K2043">
        <v>69993.7</v>
      </c>
      <c r="L2043" s="9">
        <f t="shared" si="59"/>
        <v>441</v>
      </c>
    </row>
    <row r="2044" spans="1:12" ht="12.75">
      <c r="A2044">
        <v>1591.9</v>
      </c>
      <c r="B2044">
        <v>70038</v>
      </c>
      <c r="C2044">
        <v>70082.5</v>
      </c>
      <c r="D2044">
        <v>70127</v>
      </c>
      <c r="E2044">
        <v>70171.5</v>
      </c>
      <c r="F2044">
        <v>70216</v>
      </c>
      <c r="G2044">
        <v>70260.5</v>
      </c>
      <c r="H2044">
        <v>70305</v>
      </c>
      <c r="I2044">
        <v>70349.5</v>
      </c>
      <c r="J2044">
        <v>70394</v>
      </c>
      <c r="K2044">
        <v>70438.5</v>
      </c>
      <c r="L2044" s="9">
        <f t="shared" si="59"/>
        <v>443</v>
      </c>
    </row>
    <row r="2045" spans="1:12" ht="12.75">
      <c r="A2045">
        <v>1592</v>
      </c>
      <c r="B2045">
        <v>70483</v>
      </c>
      <c r="C2045">
        <v>70527.6</v>
      </c>
      <c r="D2045">
        <v>70572.2</v>
      </c>
      <c r="E2045">
        <v>70616.8</v>
      </c>
      <c r="F2045">
        <v>70661.4</v>
      </c>
      <c r="G2045">
        <v>70706</v>
      </c>
      <c r="H2045">
        <v>70750.6</v>
      </c>
      <c r="I2045">
        <v>70795.2</v>
      </c>
      <c r="J2045">
        <v>70839.8</v>
      </c>
      <c r="K2045">
        <v>70884.4</v>
      </c>
      <c r="L2045" s="9">
        <f t="shared" si="59"/>
        <v>445</v>
      </c>
    </row>
    <row r="2046" spans="1:12" ht="12.75">
      <c r="A2046">
        <v>1592.1</v>
      </c>
      <c r="B2046">
        <v>70929</v>
      </c>
      <c r="C2046">
        <v>70973.9</v>
      </c>
      <c r="D2046">
        <v>71018.8</v>
      </c>
      <c r="E2046">
        <v>71063.7</v>
      </c>
      <c r="F2046">
        <v>71108.6</v>
      </c>
      <c r="G2046">
        <v>71153.5</v>
      </c>
      <c r="H2046">
        <v>71198.4</v>
      </c>
      <c r="I2046">
        <v>71243.3</v>
      </c>
      <c r="J2046">
        <v>71288.2</v>
      </c>
      <c r="K2046">
        <v>71333.1</v>
      </c>
      <c r="L2046" s="9">
        <f t="shared" si="59"/>
        <v>446</v>
      </c>
    </row>
    <row r="2047" spans="1:12" ht="12.75">
      <c r="A2047">
        <v>1592.2</v>
      </c>
      <c r="B2047">
        <v>71378</v>
      </c>
      <c r="C2047">
        <v>71422.9</v>
      </c>
      <c r="D2047">
        <v>71467.8</v>
      </c>
      <c r="E2047">
        <v>71512.7</v>
      </c>
      <c r="F2047">
        <v>71557.6</v>
      </c>
      <c r="G2047">
        <v>71602.5</v>
      </c>
      <c r="H2047">
        <v>71647.4</v>
      </c>
      <c r="I2047">
        <v>71692.3</v>
      </c>
      <c r="J2047">
        <v>71737.2</v>
      </c>
      <c r="K2047">
        <v>71782.1</v>
      </c>
      <c r="L2047" s="9">
        <f t="shared" si="59"/>
        <v>449</v>
      </c>
    </row>
    <row r="2048" spans="1:12" ht="12.75">
      <c r="A2048">
        <v>1592.3</v>
      </c>
      <c r="B2048">
        <v>71827</v>
      </c>
      <c r="C2048">
        <v>71872.2</v>
      </c>
      <c r="D2048">
        <v>71917.4</v>
      </c>
      <c r="E2048">
        <v>71962.6</v>
      </c>
      <c r="F2048">
        <v>72007.8</v>
      </c>
      <c r="G2048">
        <v>72053</v>
      </c>
      <c r="H2048">
        <v>72098.2</v>
      </c>
      <c r="I2048">
        <v>72143.4</v>
      </c>
      <c r="J2048">
        <v>72188.6</v>
      </c>
      <c r="K2048">
        <v>72233.8</v>
      </c>
      <c r="L2048" s="9">
        <f t="shared" si="59"/>
        <v>449</v>
      </c>
    </row>
    <row r="2049" spans="1:12" ht="12.75">
      <c r="A2049">
        <v>1592.4</v>
      </c>
      <c r="B2049">
        <v>72279</v>
      </c>
      <c r="C2049">
        <v>72324.4</v>
      </c>
      <c r="D2049">
        <v>72369.8</v>
      </c>
      <c r="E2049">
        <v>72415.2</v>
      </c>
      <c r="F2049">
        <v>72460.6</v>
      </c>
      <c r="G2049">
        <v>72506</v>
      </c>
      <c r="H2049">
        <v>72551.4</v>
      </c>
      <c r="I2049">
        <v>72596.8</v>
      </c>
      <c r="J2049">
        <v>72642.2</v>
      </c>
      <c r="K2049">
        <v>72687.6</v>
      </c>
      <c r="L2049" s="9">
        <f t="shared" si="59"/>
        <v>452</v>
      </c>
    </row>
    <row r="2050" spans="1:12" ht="12.75">
      <c r="A2050">
        <v>1592.5</v>
      </c>
      <c r="B2050">
        <v>72733</v>
      </c>
      <c r="C2050">
        <v>72778.5</v>
      </c>
      <c r="D2050">
        <v>72824</v>
      </c>
      <c r="E2050">
        <v>72869.5</v>
      </c>
      <c r="F2050">
        <v>72915</v>
      </c>
      <c r="G2050">
        <v>72960.5</v>
      </c>
      <c r="H2050">
        <v>73006</v>
      </c>
      <c r="I2050">
        <v>73051.5</v>
      </c>
      <c r="J2050">
        <v>73097</v>
      </c>
      <c r="K2050">
        <v>73142.5</v>
      </c>
      <c r="L2050" s="9">
        <f t="shared" si="59"/>
        <v>454</v>
      </c>
    </row>
    <row r="2051" spans="1:12" ht="12.75">
      <c r="A2051">
        <v>1592.6</v>
      </c>
      <c r="B2051">
        <v>73188</v>
      </c>
      <c r="C2051">
        <v>73233.6</v>
      </c>
      <c r="D2051">
        <v>73279.2</v>
      </c>
      <c r="E2051">
        <v>73324.8</v>
      </c>
      <c r="F2051">
        <v>73370.4</v>
      </c>
      <c r="G2051">
        <v>73416</v>
      </c>
      <c r="H2051">
        <v>73461.6</v>
      </c>
      <c r="I2051">
        <v>73507.2</v>
      </c>
      <c r="J2051">
        <v>73552.8</v>
      </c>
      <c r="K2051">
        <v>73598.4</v>
      </c>
      <c r="L2051" s="9">
        <f t="shared" si="59"/>
        <v>455</v>
      </c>
    </row>
    <row r="2052" spans="1:12" ht="12.75">
      <c r="A2052">
        <v>1592.7</v>
      </c>
      <c r="B2052">
        <v>73644</v>
      </c>
      <c r="C2052">
        <v>73689.9</v>
      </c>
      <c r="D2052">
        <v>73735.8</v>
      </c>
      <c r="E2052">
        <v>73781.7</v>
      </c>
      <c r="F2052">
        <v>73827.6</v>
      </c>
      <c r="G2052">
        <v>73873.5</v>
      </c>
      <c r="H2052">
        <v>73919.4</v>
      </c>
      <c r="I2052">
        <v>73965.3</v>
      </c>
      <c r="J2052">
        <v>74011.2</v>
      </c>
      <c r="K2052">
        <v>74057.1</v>
      </c>
      <c r="L2052" s="9">
        <f t="shared" si="59"/>
        <v>456</v>
      </c>
    </row>
    <row r="2053" spans="1:12" ht="12.75">
      <c r="A2053">
        <v>1592.8</v>
      </c>
      <c r="B2053">
        <v>74103</v>
      </c>
      <c r="C2053">
        <v>74149</v>
      </c>
      <c r="D2053">
        <v>74195</v>
      </c>
      <c r="E2053">
        <v>74241</v>
      </c>
      <c r="F2053">
        <v>74287</v>
      </c>
      <c r="G2053">
        <v>74333</v>
      </c>
      <c r="H2053">
        <v>74379</v>
      </c>
      <c r="I2053">
        <v>74425</v>
      </c>
      <c r="J2053">
        <v>74471</v>
      </c>
      <c r="K2053">
        <v>74517</v>
      </c>
      <c r="L2053" s="9">
        <f t="shared" si="59"/>
        <v>459</v>
      </c>
    </row>
    <row r="2054" spans="1:12" ht="12.75">
      <c r="A2054">
        <v>1592.9</v>
      </c>
      <c r="B2054">
        <v>74563</v>
      </c>
      <c r="C2054">
        <v>74609.2</v>
      </c>
      <c r="D2054">
        <v>74655.4</v>
      </c>
      <c r="E2054">
        <v>74701.6</v>
      </c>
      <c r="F2054">
        <v>74747.8</v>
      </c>
      <c r="G2054">
        <v>74794</v>
      </c>
      <c r="H2054">
        <v>74840.2</v>
      </c>
      <c r="I2054">
        <v>74886.4</v>
      </c>
      <c r="J2054">
        <v>74932.6</v>
      </c>
      <c r="K2054">
        <v>74978.8</v>
      </c>
      <c r="L2054" s="9">
        <f t="shared" si="59"/>
        <v>460</v>
      </c>
    </row>
    <row r="2055" spans="1:12" ht="12.75">
      <c r="A2055">
        <v>1593</v>
      </c>
      <c r="B2055">
        <v>75025</v>
      </c>
      <c r="C2055">
        <v>75071.4</v>
      </c>
      <c r="D2055">
        <v>75117.8</v>
      </c>
      <c r="E2055">
        <v>75164.2</v>
      </c>
      <c r="F2055">
        <v>75210.6</v>
      </c>
      <c r="G2055">
        <v>75257</v>
      </c>
      <c r="H2055">
        <v>75303.4</v>
      </c>
      <c r="I2055">
        <v>75349.8</v>
      </c>
      <c r="J2055">
        <v>75396.2</v>
      </c>
      <c r="K2055">
        <v>75442.6</v>
      </c>
      <c r="L2055" s="9">
        <f t="shared" si="59"/>
        <v>462</v>
      </c>
    </row>
    <row r="2056" spans="1:12" ht="12.75">
      <c r="A2056">
        <v>1593.1</v>
      </c>
      <c r="B2056">
        <v>75489</v>
      </c>
      <c r="C2056">
        <v>75535.6</v>
      </c>
      <c r="D2056">
        <v>75582.2</v>
      </c>
      <c r="E2056">
        <v>75628.8</v>
      </c>
      <c r="F2056">
        <v>75675.4</v>
      </c>
      <c r="G2056">
        <v>75722</v>
      </c>
      <c r="H2056">
        <v>75768.6</v>
      </c>
      <c r="I2056">
        <v>75815.2</v>
      </c>
      <c r="J2056">
        <v>75861.8</v>
      </c>
      <c r="K2056">
        <v>75908.4</v>
      </c>
      <c r="L2056" s="9">
        <f aca="true" t="shared" si="61" ref="L2056:L2119">B2056-B2055</f>
        <v>464</v>
      </c>
    </row>
    <row r="2057" spans="1:12" ht="12.75">
      <c r="A2057">
        <v>1593.2</v>
      </c>
      <c r="B2057">
        <v>75955</v>
      </c>
      <c r="C2057">
        <v>76001.7</v>
      </c>
      <c r="D2057">
        <v>76048.4</v>
      </c>
      <c r="E2057">
        <v>76095.1</v>
      </c>
      <c r="F2057">
        <v>76141.8</v>
      </c>
      <c r="G2057">
        <v>76188.5</v>
      </c>
      <c r="H2057">
        <v>76235.2</v>
      </c>
      <c r="I2057">
        <v>76281.9</v>
      </c>
      <c r="J2057">
        <v>76328.6</v>
      </c>
      <c r="K2057">
        <v>76375.3</v>
      </c>
      <c r="L2057" s="9">
        <f t="shared" si="61"/>
        <v>466</v>
      </c>
    </row>
    <row r="2058" spans="1:12" ht="12.75">
      <c r="A2058">
        <v>1593.3</v>
      </c>
      <c r="B2058">
        <v>76422</v>
      </c>
      <c r="C2058">
        <v>76468.9</v>
      </c>
      <c r="D2058">
        <v>76515.8</v>
      </c>
      <c r="E2058">
        <v>76562.7</v>
      </c>
      <c r="F2058">
        <v>76609.6</v>
      </c>
      <c r="G2058">
        <v>76656.5</v>
      </c>
      <c r="H2058">
        <v>76703.4</v>
      </c>
      <c r="I2058">
        <v>76750.3</v>
      </c>
      <c r="J2058">
        <v>76797.2</v>
      </c>
      <c r="K2058">
        <v>76844.1</v>
      </c>
      <c r="L2058" s="9">
        <f t="shared" si="61"/>
        <v>467</v>
      </c>
    </row>
    <row r="2059" spans="1:12" ht="12.75">
      <c r="A2059">
        <v>1593.4</v>
      </c>
      <c r="B2059">
        <v>76891</v>
      </c>
      <c r="C2059">
        <v>76938.1</v>
      </c>
      <c r="D2059">
        <v>76985.2</v>
      </c>
      <c r="E2059">
        <v>77032.3</v>
      </c>
      <c r="F2059">
        <v>77079.4</v>
      </c>
      <c r="G2059">
        <v>77126.5</v>
      </c>
      <c r="H2059">
        <v>77173.6</v>
      </c>
      <c r="I2059">
        <v>77220.7</v>
      </c>
      <c r="J2059">
        <v>77267.8</v>
      </c>
      <c r="K2059">
        <v>77314.9</v>
      </c>
      <c r="L2059" s="9">
        <f t="shared" si="61"/>
        <v>469</v>
      </c>
    </row>
    <row r="2060" spans="1:12" ht="12.75">
      <c r="A2060">
        <v>1593.5</v>
      </c>
      <c r="B2060">
        <v>77362</v>
      </c>
      <c r="C2060">
        <v>77409.2</v>
      </c>
      <c r="D2060">
        <v>77456.4</v>
      </c>
      <c r="E2060">
        <v>77503.6</v>
      </c>
      <c r="F2060">
        <v>77550.8</v>
      </c>
      <c r="G2060">
        <v>77598</v>
      </c>
      <c r="H2060">
        <v>77645.2</v>
      </c>
      <c r="I2060">
        <v>77692.4</v>
      </c>
      <c r="J2060">
        <v>77739.6</v>
      </c>
      <c r="K2060">
        <v>77786.8</v>
      </c>
      <c r="L2060" s="9">
        <f t="shared" si="61"/>
        <v>471</v>
      </c>
    </row>
    <row r="2061" spans="1:12" ht="12.75">
      <c r="A2061">
        <v>1593.6</v>
      </c>
      <c r="B2061">
        <v>77834</v>
      </c>
      <c r="C2061">
        <v>77881.4</v>
      </c>
      <c r="D2061">
        <v>77928.8</v>
      </c>
      <c r="E2061">
        <v>77976.2</v>
      </c>
      <c r="F2061">
        <v>78023.6</v>
      </c>
      <c r="G2061">
        <v>78071</v>
      </c>
      <c r="H2061">
        <v>78118.4</v>
      </c>
      <c r="I2061">
        <v>78165.8</v>
      </c>
      <c r="J2061">
        <v>78213.2</v>
      </c>
      <c r="K2061">
        <v>78260.6</v>
      </c>
      <c r="L2061" s="9">
        <f t="shared" si="61"/>
        <v>472</v>
      </c>
    </row>
    <row r="2062" spans="1:12" ht="12.75">
      <c r="A2062">
        <v>1593.7</v>
      </c>
      <c r="B2062">
        <v>78308</v>
      </c>
      <c r="C2062">
        <v>78355.6</v>
      </c>
      <c r="D2062">
        <v>78403.2</v>
      </c>
      <c r="E2062">
        <v>78450.8</v>
      </c>
      <c r="F2062">
        <v>78498.4</v>
      </c>
      <c r="G2062">
        <v>78546</v>
      </c>
      <c r="H2062">
        <v>78593.6</v>
      </c>
      <c r="I2062">
        <v>78641.2</v>
      </c>
      <c r="J2062">
        <v>78688.8</v>
      </c>
      <c r="K2062">
        <v>78736.4</v>
      </c>
      <c r="L2062" s="9">
        <f t="shared" si="61"/>
        <v>474</v>
      </c>
    </row>
    <row r="2063" spans="1:12" ht="12.75">
      <c r="A2063">
        <v>1593.8</v>
      </c>
      <c r="B2063">
        <v>78784</v>
      </c>
      <c r="C2063">
        <v>78831.8</v>
      </c>
      <c r="D2063">
        <v>78879.6</v>
      </c>
      <c r="E2063">
        <v>78927.4</v>
      </c>
      <c r="F2063">
        <v>78975.2</v>
      </c>
      <c r="G2063">
        <v>79023</v>
      </c>
      <c r="H2063">
        <v>79070.8</v>
      </c>
      <c r="I2063">
        <v>79118.6</v>
      </c>
      <c r="J2063">
        <v>79166.4</v>
      </c>
      <c r="K2063">
        <v>79214.2</v>
      </c>
      <c r="L2063" s="9">
        <f t="shared" si="61"/>
        <v>476</v>
      </c>
    </row>
    <row r="2064" spans="1:12" ht="12.75">
      <c r="A2064">
        <v>1593.9</v>
      </c>
      <c r="B2064">
        <v>79262</v>
      </c>
      <c r="C2064">
        <v>79309.9</v>
      </c>
      <c r="D2064">
        <v>79357.8</v>
      </c>
      <c r="E2064">
        <v>79405.7</v>
      </c>
      <c r="F2064">
        <v>79453.6</v>
      </c>
      <c r="G2064">
        <v>79501.5</v>
      </c>
      <c r="H2064">
        <v>79549.4</v>
      </c>
      <c r="I2064">
        <v>79597.3</v>
      </c>
      <c r="J2064">
        <v>79645.2</v>
      </c>
      <c r="K2064">
        <v>79693.1</v>
      </c>
      <c r="L2064" s="9">
        <f t="shared" si="61"/>
        <v>478</v>
      </c>
    </row>
    <row r="2065" spans="1:12" ht="12.75">
      <c r="A2065">
        <v>1594</v>
      </c>
      <c r="B2065">
        <v>79741</v>
      </c>
      <c r="C2065">
        <v>79789.1</v>
      </c>
      <c r="D2065">
        <v>79837.2</v>
      </c>
      <c r="E2065">
        <v>79885.3</v>
      </c>
      <c r="F2065">
        <v>79933.4</v>
      </c>
      <c r="G2065">
        <v>79981.5</v>
      </c>
      <c r="H2065">
        <v>80029.6</v>
      </c>
      <c r="I2065">
        <v>80077.7</v>
      </c>
      <c r="J2065">
        <v>80125.8</v>
      </c>
      <c r="K2065">
        <v>80173.9</v>
      </c>
      <c r="L2065" s="9">
        <f t="shared" si="61"/>
        <v>479</v>
      </c>
    </row>
    <row r="2066" spans="1:12" ht="12.75">
      <c r="A2066">
        <v>1594.1</v>
      </c>
      <c r="B2066">
        <v>80222</v>
      </c>
      <c r="C2066">
        <v>80270.3</v>
      </c>
      <c r="D2066">
        <v>80318.6</v>
      </c>
      <c r="E2066">
        <v>80366.9</v>
      </c>
      <c r="F2066">
        <v>80415.2</v>
      </c>
      <c r="G2066">
        <v>80463.5</v>
      </c>
      <c r="H2066">
        <v>80511.8</v>
      </c>
      <c r="I2066">
        <v>80560.1</v>
      </c>
      <c r="J2066">
        <v>80608.4</v>
      </c>
      <c r="K2066">
        <v>80656.7</v>
      </c>
      <c r="L2066" s="9">
        <f t="shared" si="61"/>
        <v>481</v>
      </c>
    </row>
    <row r="2067" spans="1:12" ht="12.75">
      <c r="A2067">
        <v>1594.2</v>
      </c>
      <c r="B2067">
        <v>80705</v>
      </c>
      <c r="C2067">
        <v>80753.5</v>
      </c>
      <c r="D2067">
        <v>80802</v>
      </c>
      <c r="E2067">
        <v>80850.5</v>
      </c>
      <c r="F2067">
        <v>80899</v>
      </c>
      <c r="G2067">
        <v>80947.5</v>
      </c>
      <c r="H2067">
        <v>80996</v>
      </c>
      <c r="I2067">
        <v>81044.5</v>
      </c>
      <c r="J2067">
        <v>81093</v>
      </c>
      <c r="K2067">
        <v>81141.5</v>
      </c>
      <c r="L2067" s="9">
        <f t="shared" si="61"/>
        <v>483</v>
      </c>
    </row>
    <row r="2068" spans="1:12" ht="12.75">
      <c r="A2068">
        <v>1594.3</v>
      </c>
      <c r="B2068">
        <v>81190</v>
      </c>
      <c r="C2068">
        <v>81238.6</v>
      </c>
      <c r="D2068">
        <v>81287.2</v>
      </c>
      <c r="E2068">
        <v>81335.8</v>
      </c>
      <c r="F2068">
        <v>81384.4</v>
      </c>
      <c r="G2068">
        <v>81433</v>
      </c>
      <c r="H2068">
        <v>81481.6</v>
      </c>
      <c r="I2068">
        <v>81530.2</v>
      </c>
      <c r="J2068">
        <v>81578.8</v>
      </c>
      <c r="K2068">
        <v>81627.4</v>
      </c>
      <c r="L2068" s="9">
        <f t="shared" si="61"/>
        <v>485</v>
      </c>
    </row>
    <row r="2069" spans="1:12" ht="12.75">
      <c r="A2069">
        <v>1594.4</v>
      </c>
      <c r="B2069">
        <v>81676</v>
      </c>
      <c r="C2069">
        <v>81724.8</v>
      </c>
      <c r="D2069">
        <v>81773.6</v>
      </c>
      <c r="E2069">
        <v>81822.4</v>
      </c>
      <c r="F2069">
        <v>81871.2</v>
      </c>
      <c r="G2069">
        <v>81920</v>
      </c>
      <c r="H2069">
        <v>81968.8</v>
      </c>
      <c r="I2069">
        <v>82017.6</v>
      </c>
      <c r="J2069">
        <v>82066.4</v>
      </c>
      <c r="K2069">
        <v>82115.2</v>
      </c>
      <c r="L2069" s="9">
        <f t="shared" si="61"/>
        <v>486</v>
      </c>
    </row>
    <row r="2070" spans="1:12" ht="12.75">
      <c r="A2070">
        <v>1594.5</v>
      </c>
      <c r="B2070">
        <v>82164</v>
      </c>
      <c r="C2070">
        <v>82213</v>
      </c>
      <c r="D2070">
        <v>82262</v>
      </c>
      <c r="E2070">
        <v>82311</v>
      </c>
      <c r="F2070">
        <v>82360</v>
      </c>
      <c r="G2070">
        <v>82409</v>
      </c>
      <c r="H2070">
        <v>82458</v>
      </c>
      <c r="I2070">
        <v>82507</v>
      </c>
      <c r="J2070">
        <v>82556</v>
      </c>
      <c r="K2070">
        <v>82605</v>
      </c>
      <c r="L2070" s="9">
        <f t="shared" si="61"/>
        <v>488</v>
      </c>
    </row>
    <row r="2071" spans="1:12" ht="12.75">
      <c r="A2071">
        <v>1594.6</v>
      </c>
      <c r="B2071">
        <v>82654</v>
      </c>
      <c r="C2071">
        <v>82703.2</v>
      </c>
      <c r="D2071">
        <v>82752.4</v>
      </c>
      <c r="E2071">
        <v>82801.6</v>
      </c>
      <c r="F2071">
        <v>82850.8</v>
      </c>
      <c r="G2071">
        <v>82900</v>
      </c>
      <c r="H2071">
        <v>82949.2</v>
      </c>
      <c r="I2071">
        <v>82998.4</v>
      </c>
      <c r="J2071">
        <v>83047.6</v>
      </c>
      <c r="K2071">
        <v>83096.8</v>
      </c>
      <c r="L2071" s="9">
        <f t="shared" si="61"/>
        <v>490</v>
      </c>
    </row>
    <row r="2072" spans="1:12" ht="12.75">
      <c r="A2072">
        <v>1594.7</v>
      </c>
      <c r="B2072">
        <v>83146</v>
      </c>
      <c r="C2072">
        <v>83195.3</v>
      </c>
      <c r="D2072">
        <v>83244.6</v>
      </c>
      <c r="E2072">
        <v>83293.9</v>
      </c>
      <c r="F2072">
        <v>83343.2</v>
      </c>
      <c r="G2072">
        <v>83392.5</v>
      </c>
      <c r="H2072">
        <v>83441.8</v>
      </c>
      <c r="I2072">
        <v>83491.1</v>
      </c>
      <c r="J2072">
        <v>83540.4</v>
      </c>
      <c r="K2072">
        <v>83589.7</v>
      </c>
      <c r="L2072" s="9">
        <f t="shared" si="61"/>
        <v>492</v>
      </c>
    </row>
    <row r="2073" spans="1:12" ht="12.75">
      <c r="A2073">
        <v>1594.8</v>
      </c>
      <c r="B2073">
        <v>83639</v>
      </c>
      <c r="C2073">
        <v>83688.5</v>
      </c>
      <c r="D2073">
        <v>83738</v>
      </c>
      <c r="E2073">
        <v>83787.5</v>
      </c>
      <c r="F2073">
        <v>83837</v>
      </c>
      <c r="G2073">
        <v>83886.5</v>
      </c>
      <c r="H2073">
        <v>83936</v>
      </c>
      <c r="I2073">
        <v>83985.5</v>
      </c>
      <c r="J2073">
        <v>84035</v>
      </c>
      <c r="K2073">
        <v>84084.5</v>
      </c>
      <c r="L2073" s="9">
        <f t="shared" si="61"/>
        <v>493</v>
      </c>
    </row>
    <row r="2074" spans="1:12" ht="12.75">
      <c r="A2074">
        <v>1594.9</v>
      </c>
      <c r="B2074">
        <v>84134</v>
      </c>
      <c r="C2074">
        <v>84183.7</v>
      </c>
      <c r="D2074">
        <v>84233.4</v>
      </c>
      <c r="E2074">
        <v>84283.1</v>
      </c>
      <c r="F2074">
        <v>84332.8</v>
      </c>
      <c r="G2074">
        <v>84382.5</v>
      </c>
      <c r="H2074">
        <v>84432.2</v>
      </c>
      <c r="I2074">
        <v>84481.9</v>
      </c>
      <c r="J2074">
        <v>84531.6</v>
      </c>
      <c r="K2074">
        <v>84581.3</v>
      </c>
      <c r="L2074" s="9">
        <f t="shared" si="61"/>
        <v>495</v>
      </c>
    </row>
    <row r="2075" spans="1:12" ht="12.75">
      <c r="A2075">
        <v>1595</v>
      </c>
      <c r="B2075">
        <v>84631</v>
      </c>
      <c r="C2075">
        <v>84680.8</v>
      </c>
      <c r="D2075">
        <v>84730.6</v>
      </c>
      <c r="E2075">
        <v>84780.4</v>
      </c>
      <c r="F2075">
        <v>84830.2</v>
      </c>
      <c r="G2075">
        <v>84880</v>
      </c>
      <c r="H2075">
        <v>84929.8</v>
      </c>
      <c r="I2075">
        <v>84979.6</v>
      </c>
      <c r="J2075">
        <v>85029.4</v>
      </c>
      <c r="K2075">
        <v>85079.2</v>
      </c>
      <c r="L2075" s="9">
        <f t="shared" si="61"/>
        <v>497</v>
      </c>
    </row>
    <row r="2076" spans="1:12" ht="12.75">
      <c r="A2076">
        <v>1595.1</v>
      </c>
      <c r="B2076">
        <v>85129</v>
      </c>
      <c r="C2076">
        <v>85179</v>
      </c>
      <c r="D2076">
        <v>85229</v>
      </c>
      <c r="E2076">
        <v>85279</v>
      </c>
      <c r="F2076">
        <v>85329</v>
      </c>
      <c r="G2076">
        <v>85379</v>
      </c>
      <c r="H2076">
        <v>85429</v>
      </c>
      <c r="I2076">
        <v>85479</v>
      </c>
      <c r="J2076">
        <v>85529</v>
      </c>
      <c r="K2076">
        <v>85579</v>
      </c>
      <c r="L2076" s="9">
        <f t="shared" si="61"/>
        <v>498</v>
      </c>
    </row>
    <row r="2077" spans="1:12" ht="12.75">
      <c r="A2077">
        <v>1595.2</v>
      </c>
      <c r="B2077">
        <v>85629</v>
      </c>
      <c r="C2077">
        <v>85679.2</v>
      </c>
      <c r="D2077">
        <v>85729.4</v>
      </c>
      <c r="E2077">
        <v>85779.6</v>
      </c>
      <c r="F2077">
        <v>85829.8</v>
      </c>
      <c r="G2077">
        <v>85880</v>
      </c>
      <c r="H2077">
        <v>85930.2</v>
      </c>
      <c r="I2077">
        <v>85980.4</v>
      </c>
      <c r="J2077">
        <v>86030.6</v>
      </c>
      <c r="K2077">
        <v>86080.8</v>
      </c>
      <c r="L2077" s="9">
        <f t="shared" si="61"/>
        <v>500</v>
      </c>
    </row>
    <row r="2078" spans="1:12" ht="12.75">
      <c r="A2078">
        <v>1595.3</v>
      </c>
      <c r="B2078">
        <v>86131</v>
      </c>
      <c r="C2078">
        <v>86181.3</v>
      </c>
      <c r="D2078">
        <v>86231.6</v>
      </c>
      <c r="E2078">
        <v>86281.9</v>
      </c>
      <c r="F2078">
        <v>86332.2</v>
      </c>
      <c r="G2078">
        <v>86382.5</v>
      </c>
      <c r="H2078">
        <v>86432.8</v>
      </c>
      <c r="I2078">
        <v>86483.1</v>
      </c>
      <c r="J2078">
        <v>86533.4</v>
      </c>
      <c r="K2078">
        <v>86583.7</v>
      </c>
      <c r="L2078" s="9">
        <f t="shared" si="61"/>
        <v>502</v>
      </c>
    </row>
    <row r="2079" spans="1:12" ht="12.75">
      <c r="A2079">
        <v>1595.4</v>
      </c>
      <c r="B2079">
        <v>86634</v>
      </c>
      <c r="C2079">
        <v>86684.5</v>
      </c>
      <c r="D2079">
        <v>86735</v>
      </c>
      <c r="E2079">
        <v>86785.5</v>
      </c>
      <c r="F2079">
        <v>86836</v>
      </c>
      <c r="G2079">
        <v>86886.5</v>
      </c>
      <c r="H2079">
        <v>86937</v>
      </c>
      <c r="I2079">
        <v>86987.5</v>
      </c>
      <c r="J2079">
        <v>87038</v>
      </c>
      <c r="K2079">
        <v>87088.5</v>
      </c>
      <c r="L2079" s="9">
        <f t="shared" si="61"/>
        <v>503</v>
      </c>
    </row>
    <row r="2080" spans="1:12" ht="12.75">
      <c r="A2080">
        <v>1595.5</v>
      </c>
      <c r="B2080">
        <v>87139</v>
      </c>
      <c r="C2080">
        <v>87189.6</v>
      </c>
      <c r="D2080">
        <v>87240.2</v>
      </c>
      <c r="E2080">
        <v>87290.8</v>
      </c>
      <c r="F2080">
        <v>87341.4</v>
      </c>
      <c r="G2080">
        <v>87392</v>
      </c>
      <c r="H2080">
        <v>87442.6</v>
      </c>
      <c r="I2080">
        <v>87493.2</v>
      </c>
      <c r="J2080">
        <v>87543.8</v>
      </c>
      <c r="K2080">
        <v>87594.4</v>
      </c>
      <c r="L2080" s="9">
        <f t="shared" si="61"/>
        <v>505</v>
      </c>
    </row>
    <row r="2081" spans="1:12" ht="12.75">
      <c r="A2081">
        <v>1595.6</v>
      </c>
      <c r="B2081">
        <v>87645</v>
      </c>
      <c r="C2081">
        <v>87695.8</v>
      </c>
      <c r="D2081">
        <v>87746.6</v>
      </c>
      <c r="E2081">
        <v>87797.4</v>
      </c>
      <c r="F2081">
        <v>87848.2</v>
      </c>
      <c r="G2081">
        <v>87899</v>
      </c>
      <c r="H2081">
        <v>87949.8</v>
      </c>
      <c r="I2081">
        <v>88000.6</v>
      </c>
      <c r="J2081">
        <v>88051.4</v>
      </c>
      <c r="K2081">
        <v>88102.2</v>
      </c>
      <c r="L2081" s="9">
        <f t="shared" si="61"/>
        <v>506</v>
      </c>
    </row>
    <row r="2082" spans="1:12" ht="12.75">
      <c r="A2082">
        <v>1595.7</v>
      </c>
      <c r="B2082">
        <v>88153</v>
      </c>
      <c r="C2082">
        <v>88204</v>
      </c>
      <c r="D2082">
        <v>88255</v>
      </c>
      <c r="E2082">
        <v>88306</v>
      </c>
      <c r="F2082">
        <v>88357</v>
      </c>
      <c r="G2082">
        <v>88408</v>
      </c>
      <c r="H2082">
        <v>88459</v>
      </c>
      <c r="I2082">
        <v>88510</v>
      </c>
      <c r="J2082">
        <v>88561</v>
      </c>
      <c r="K2082">
        <v>88612</v>
      </c>
      <c r="L2082" s="9">
        <f t="shared" si="61"/>
        <v>508</v>
      </c>
    </row>
    <row r="2083" spans="1:12" ht="12.75">
      <c r="A2083">
        <v>1595.8</v>
      </c>
      <c r="B2083">
        <v>88663</v>
      </c>
      <c r="C2083">
        <v>88714.1</v>
      </c>
      <c r="D2083">
        <v>88765.2</v>
      </c>
      <c r="E2083">
        <v>88816.3</v>
      </c>
      <c r="F2083">
        <v>88867.4</v>
      </c>
      <c r="G2083">
        <v>88918.5</v>
      </c>
      <c r="H2083">
        <v>88969.6</v>
      </c>
      <c r="I2083">
        <v>89020.7</v>
      </c>
      <c r="J2083">
        <v>89071.8</v>
      </c>
      <c r="K2083">
        <v>89122.9</v>
      </c>
      <c r="L2083" s="9">
        <f t="shared" si="61"/>
        <v>510</v>
      </c>
    </row>
    <row r="2084" spans="1:12" ht="12.75">
      <c r="A2084">
        <v>1595.9</v>
      </c>
      <c r="B2084">
        <v>89174</v>
      </c>
      <c r="C2084">
        <v>89225.3</v>
      </c>
      <c r="D2084">
        <v>89276.6</v>
      </c>
      <c r="E2084">
        <v>89327.9</v>
      </c>
      <c r="F2084">
        <v>89379.2</v>
      </c>
      <c r="G2084">
        <v>89430.5</v>
      </c>
      <c r="H2084">
        <v>89481.8</v>
      </c>
      <c r="I2084">
        <v>89533.1</v>
      </c>
      <c r="J2084">
        <v>89584.4</v>
      </c>
      <c r="K2084">
        <v>89635.7</v>
      </c>
      <c r="L2084" s="9">
        <f t="shared" si="61"/>
        <v>511</v>
      </c>
    </row>
    <row r="2085" spans="1:12" ht="12.75">
      <c r="A2085">
        <v>1596</v>
      </c>
      <c r="B2085">
        <v>89687</v>
      </c>
      <c r="C2085">
        <v>89738.5</v>
      </c>
      <c r="D2085">
        <v>89790</v>
      </c>
      <c r="E2085">
        <v>89841.5</v>
      </c>
      <c r="F2085">
        <v>89893</v>
      </c>
      <c r="G2085">
        <v>89944.5</v>
      </c>
      <c r="H2085">
        <v>89996</v>
      </c>
      <c r="I2085">
        <v>90047.5</v>
      </c>
      <c r="J2085">
        <v>90099</v>
      </c>
      <c r="K2085">
        <v>90150.5</v>
      </c>
      <c r="L2085" s="9">
        <f t="shared" si="61"/>
        <v>513</v>
      </c>
    </row>
    <row r="2086" spans="1:12" ht="12.75">
      <c r="A2086">
        <v>1596.1</v>
      </c>
      <c r="B2086">
        <v>90202</v>
      </c>
      <c r="C2086">
        <v>90253.6</v>
      </c>
      <c r="D2086">
        <v>90305.2</v>
      </c>
      <c r="E2086">
        <v>90356.8</v>
      </c>
      <c r="F2086">
        <v>90408.4</v>
      </c>
      <c r="G2086">
        <v>90460</v>
      </c>
      <c r="H2086">
        <v>90511.6</v>
      </c>
      <c r="I2086">
        <v>90563.2</v>
      </c>
      <c r="J2086">
        <v>90614.8</v>
      </c>
      <c r="K2086">
        <v>90666.4</v>
      </c>
      <c r="L2086" s="9">
        <f t="shared" si="61"/>
        <v>515</v>
      </c>
    </row>
    <row r="2087" spans="1:12" ht="12.75">
      <c r="A2087">
        <v>1596.2</v>
      </c>
      <c r="B2087">
        <v>90718</v>
      </c>
      <c r="C2087">
        <v>90769.7</v>
      </c>
      <c r="D2087">
        <v>90821.4</v>
      </c>
      <c r="E2087">
        <v>90873.1</v>
      </c>
      <c r="F2087">
        <v>90924.8</v>
      </c>
      <c r="G2087">
        <v>90976.5</v>
      </c>
      <c r="H2087">
        <v>91028.2</v>
      </c>
      <c r="I2087">
        <v>91079.9</v>
      </c>
      <c r="J2087">
        <v>91131.6</v>
      </c>
      <c r="K2087">
        <v>91183.3</v>
      </c>
      <c r="L2087" s="9">
        <f t="shared" si="61"/>
        <v>516</v>
      </c>
    </row>
    <row r="2088" spans="1:12" ht="12.75">
      <c r="A2088">
        <v>1596.3</v>
      </c>
      <c r="B2088">
        <v>91235</v>
      </c>
      <c r="C2088">
        <v>91287</v>
      </c>
      <c r="D2088">
        <v>91339</v>
      </c>
      <c r="E2088">
        <v>91391</v>
      </c>
      <c r="F2088">
        <v>91443</v>
      </c>
      <c r="G2088">
        <v>91495</v>
      </c>
      <c r="H2088">
        <v>91547</v>
      </c>
      <c r="I2088">
        <v>91599</v>
      </c>
      <c r="J2088">
        <v>91651</v>
      </c>
      <c r="K2088">
        <v>91703</v>
      </c>
      <c r="L2088" s="9">
        <f t="shared" si="61"/>
        <v>517</v>
      </c>
    </row>
    <row r="2089" spans="1:12" ht="12.75">
      <c r="A2089">
        <v>1596.4</v>
      </c>
      <c r="B2089">
        <v>91755</v>
      </c>
      <c r="C2089">
        <v>91807.1</v>
      </c>
      <c r="D2089">
        <v>91859.2</v>
      </c>
      <c r="E2089">
        <v>91911.3</v>
      </c>
      <c r="F2089">
        <v>91963.4</v>
      </c>
      <c r="G2089">
        <v>92015.5</v>
      </c>
      <c r="H2089">
        <v>92067.6</v>
      </c>
      <c r="I2089">
        <v>92119.7</v>
      </c>
      <c r="J2089">
        <v>92171.8</v>
      </c>
      <c r="K2089">
        <v>92223.9</v>
      </c>
      <c r="L2089" s="9">
        <f t="shared" si="61"/>
        <v>520</v>
      </c>
    </row>
    <row r="2090" spans="1:12" ht="12.75">
      <c r="A2090">
        <v>1596.5</v>
      </c>
      <c r="B2090">
        <v>92276</v>
      </c>
      <c r="C2090">
        <v>92328.2</v>
      </c>
      <c r="D2090">
        <v>92380.4</v>
      </c>
      <c r="E2090">
        <v>92432.6</v>
      </c>
      <c r="F2090">
        <v>92484.8</v>
      </c>
      <c r="G2090">
        <v>92537</v>
      </c>
      <c r="H2090">
        <v>92589.2</v>
      </c>
      <c r="I2090">
        <v>92641.4</v>
      </c>
      <c r="J2090">
        <v>92693.6</v>
      </c>
      <c r="K2090">
        <v>92745.8</v>
      </c>
      <c r="L2090" s="9">
        <f t="shared" si="61"/>
        <v>521</v>
      </c>
    </row>
    <row r="2091" spans="1:12" ht="12.75">
      <c r="A2091">
        <v>1596.6</v>
      </c>
      <c r="B2091">
        <v>92798</v>
      </c>
      <c r="C2091">
        <v>92850.4</v>
      </c>
      <c r="D2091">
        <v>92902.8</v>
      </c>
      <c r="E2091">
        <v>92955.2</v>
      </c>
      <c r="F2091">
        <v>93007.6</v>
      </c>
      <c r="G2091">
        <v>93060</v>
      </c>
      <c r="H2091">
        <v>93112.4</v>
      </c>
      <c r="I2091">
        <v>93164.8</v>
      </c>
      <c r="J2091">
        <v>93217.2</v>
      </c>
      <c r="K2091">
        <v>93269.6</v>
      </c>
      <c r="L2091" s="9">
        <f t="shared" si="61"/>
        <v>522</v>
      </c>
    </row>
    <row r="2092" spans="1:12" ht="12.75">
      <c r="A2092">
        <v>1596.7</v>
      </c>
      <c r="B2092">
        <v>93322</v>
      </c>
      <c r="C2092">
        <v>93374.6</v>
      </c>
      <c r="D2092">
        <v>93427.2</v>
      </c>
      <c r="E2092">
        <v>93479.8</v>
      </c>
      <c r="F2092">
        <v>93532.4</v>
      </c>
      <c r="G2092">
        <v>93585</v>
      </c>
      <c r="H2092">
        <v>93637.6</v>
      </c>
      <c r="I2092">
        <v>93690.2</v>
      </c>
      <c r="J2092">
        <v>93742.8</v>
      </c>
      <c r="K2092">
        <v>93795.4</v>
      </c>
      <c r="L2092" s="9">
        <f t="shared" si="61"/>
        <v>524</v>
      </c>
    </row>
    <row r="2093" spans="1:12" ht="12.75">
      <c r="A2093">
        <v>1596.8</v>
      </c>
      <c r="B2093">
        <v>93848</v>
      </c>
      <c r="C2093">
        <v>93900.7</v>
      </c>
      <c r="D2093">
        <v>93953.4</v>
      </c>
      <c r="E2093">
        <v>94006.1</v>
      </c>
      <c r="F2093">
        <v>94058.8</v>
      </c>
      <c r="G2093">
        <v>94111.5</v>
      </c>
      <c r="H2093">
        <v>94164.2</v>
      </c>
      <c r="I2093">
        <v>94216.9</v>
      </c>
      <c r="J2093">
        <v>94269.6</v>
      </c>
      <c r="K2093">
        <v>94322.3</v>
      </c>
      <c r="L2093" s="9">
        <f t="shared" si="61"/>
        <v>526</v>
      </c>
    </row>
    <row r="2094" spans="1:12" ht="12.75">
      <c r="A2094">
        <v>1596.9</v>
      </c>
      <c r="B2094">
        <v>94375</v>
      </c>
      <c r="C2094">
        <v>94427.9</v>
      </c>
      <c r="D2094">
        <v>94480.8</v>
      </c>
      <c r="E2094">
        <v>94533.7</v>
      </c>
      <c r="F2094">
        <v>94586.6</v>
      </c>
      <c r="G2094">
        <v>94639.5</v>
      </c>
      <c r="H2094">
        <v>94692.4</v>
      </c>
      <c r="I2094">
        <v>94745.3</v>
      </c>
      <c r="J2094">
        <v>94798.2</v>
      </c>
      <c r="K2094">
        <v>94851.1</v>
      </c>
      <c r="L2094" s="9">
        <f t="shared" si="61"/>
        <v>527</v>
      </c>
    </row>
    <row r="2095" spans="1:12" ht="12.75">
      <c r="A2095">
        <v>1597</v>
      </c>
      <c r="B2095">
        <v>94904</v>
      </c>
      <c r="C2095">
        <v>94957.1</v>
      </c>
      <c r="D2095">
        <v>95010.2</v>
      </c>
      <c r="E2095">
        <v>95063.3</v>
      </c>
      <c r="F2095">
        <v>95116.4</v>
      </c>
      <c r="G2095">
        <v>95169.5</v>
      </c>
      <c r="H2095">
        <v>95222.6</v>
      </c>
      <c r="I2095">
        <v>95275.7</v>
      </c>
      <c r="J2095">
        <v>95328.8</v>
      </c>
      <c r="K2095">
        <v>95381.9</v>
      </c>
      <c r="L2095" s="9">
        <f t="shared" si="61"/>
        <v>529</v>
      </c>
    </row>
    <row r="2096" spans="1:12" ht="12.75">
      <c r="A2096">
        <v>1597.1</v>
      </c>
      <c r="B2096">
        <v>95435</v>
      </c>
      <c r="C2096">
        <v>95488.2</v>
      </c>
      <c r="D2096">
        <v>95541.4</v>
      </c>
      <c r="E2096">
        <v>95594.6</v>
      </c>
      <c r="F2096">
        <v>95647.8</v>
      </c>
      <c r="G2096">
        <v>95701</v>
      </c>
      <c r="H2096">
        <v>95754.2</v>
      </c>
      <c r="I2096">
        <v>95807.4</v>
      </c>
      <c r="J2096">
        <v>95860.6</v>
      </c>
      <c r="K2096">
        <v>95913.8</v>
      </c>
      <c r="L2096" s="9">
        <f t="shared" si="61"/>
        <v>531</v>
      </c>
    </row>
    <row r="2097" spans="1:12" ht="12.75">
      <c r="A2097">
        <v>1597.2</v>
      </c>
      <c r="B2097">
        <v>95967</v>
      </c>
      <c r="C2097">
        <v>96020.4</v>
      </c>
      <c r="D2097">
        <v>96073.8</v>
      </c>
      <c r="E2097">
        <v>96127.2</v>
      </c>
      <c r="F2097">
        <v>96180.6</v>
      </c>
      <c r="G2097">
        <v>96234</v>
      </c>
      <c r="H2097">
        <v>96287.4</v>
      </c>
      <c r="I2097">
        <v>96340.8</v>
      </c>
      <c r="J2097">
        <v>96394.2</v>
      </c>
      <c r="K2097">
        <v>96447.6</v>
      </c>
      <c r="L2097" s="9">
        <f t="shared" si="61"/>
        <v>532</v>
      </c>
    </row>
    <row r="2098" spans="1:12" ht="12.75">
      <c r="A2098">
        <v>1597.3</v>
      </c>
      <c r="B2098">
        <v>96501</v>
      </c>
      <c r="C2098">
        <v>96554.5</v>
      </c>
      <c r="D2098">
        <v>96608</v>
      </c>
      <c r="E2098">
        <v>96661.5</v>
      </c>
      <c r="F2098">
        <v>96715</v>
      </c>
      <c r="G2098">
        <v>96768.5</v>
      </c>
      <c r="H2098">
        <v>96822</v>
      </c>
      <c r="I2098">
        <v>96875.5</v>
      </c>
      <c r="J2098">
        <v>96929</v>
      </c>
      <c r="K2098">
        <v>96982.5</v>
      </c>
      <c r="L2098" s="9">
        <f t="shared" si="61"/>
        <v>534</v>
      </c>
    </row>
    <row r="2099" spans="1:12" ht="12.75">
      <c r="A2099">
        <v>1597.4</v>
      </c>
      <c r="B2099">
        <v>97036</v>
      </c>
      <c r="C2099">
        <v>97089.7</v>
      </c>
      <c r="D2099">
        <v>97143.4</v>
      </c>
      <c r="E2099">
        <v>97197.1</v>
      </c>
      <c r="F2099">
        <v>97250.8</v>
      </c>
      <c r="G2099">
        <v>97304.5</v>
      </c>
      <c r="H2099">
        <v>97358.2</v>
      </c>
      <c r="I2099">
        <v>97411.9</v>
      </c>
      <c r="J2099">
        <v>97465.6</v>
      </c>
      <c r="K2099">
        <v>97519.3</v>
      </c>
      <c r="L2099" s="9">
        <f t="shared" si="61"/>
        <v>535</v>
      </c>
    </row>
    <row r="2100" spans="1:12" ht="12.75">
      <c r="A2100">
        <v>1597.5</v>
      </c>
      <c r="B2100">
        <v>97573</v>
      </c>
      <c r="C2100">
        <v>97626.9</v>
      </c>
      <c r="D2100">
        <v>97680.8</v>
      </c>
      <c r="E2100">
        <v>97734.7</v>
      </c>
      <c r="F2100">
        <v>97788.6</v>
      </c>
      <c r="G2100">
        <v>97842.5</v>
      </c>
      <c r="H2100">
        <v>97896.4</v>
      </c>
      <c r="I2100">
        <v>97950.3</v>
      </c>
      <c r="J2100">
        <v>98004.2</v>
      </c>
      <c r="K2100">
        <v>98058.1</v>
      </c>
      <c r="L2100" s="9">
        <f t="shared" si="61"/>
        <v>537</v>
      </c>
    </row>
    <row r="2101" spans="1:12" ht="12.75">
      <c r="A2101">
        <v>1597.6</v>
      </c>
      <c r="B2101">
        <v>98112</v>
      </c>
      <c r="C2101">
        <v>98166</v>
      </c>
      <c r="D2101">
        <v>98220</v>
      </c>
      <c r="E2101">
        <v>98274</v>
      </c>
      <c r="F2101">
        <v>98328</v>
      </c>
      <c r="G2101">
        <v>98382</v>
      </c>
      <c r="H2101">
        <v>98436</v>
      </c>
      <c r="I2101">
        <v>98490</v>
      </c>
      <c r="J2101">
        <v>98544</v>
      </c>
      <c r="K2101">
        <v>98598</v>
      </c>
      <c r="L2101" s="9">
        <f t="shared" si="61"/>
        <v>539</v>
      </c>
    </row>
    <row r="2102" spans="1:12" ht="12.75">
      <c r="A2102">
        <v>1597.7</v>
      </c>
      <c r="B2102">
        <v>98652</v>
      </c>
      <c r="C2102">
        <v>98706.2</v>
      </c>
      <c r="D2102">
        <v>98760.4</v>
      </c>
      <c r="E2102">
        <v>98814.6</v>
      </c>
      <c r="F2102">
        <v>98868.8</v>
      </c>
      <c r="G2102">
        <v>98923</v>
      </c>
      <c r="H2102">
        <v>98977.2</v>
      </c>
      <c r="I2102">
        <v>99031.4</v>
      </c>
      <c r="J2102">
        <v>99085.6</v>
      </c>
      <c r="K2102">
        <v>99139.8</v>
      </c>
      <c r="L2102" s="9">
        <f t="shared" si="61"/>
        <v>540</v>
      </c>
    </row>
    <row r="2103" spans="1:12" ht="12.75">
      <c r="A2103">
        <v>1597.8</v>
      </c>
      <c r="B2103">
        <v>99194</v>
      </c>
      <c r="C2103">
        <v>99248.3</v>
      </c>
      <c r="D2103">
        <v>99302.6</v>
      </c>
      <c r="E2103">
        <v>99356.9</v>
      </c>
      <c r="F2103">
        <v>99411.2</v>
      </c>
      <c r="G2103">
        <v>99465.5</v>
      </c>
      <c r="H2103">
        <v>99519.8</v>
      </c>
      <c r="I2103">
        <v>99574.1</v>
      </c>
      <c r="J2103">
        <v>99628.4</v>
      </c>
      <c r="K2103">
        <v>99682.7</v>
      </c>
      <c r="L2103" s="9">
        <f t="shared" si="61"/>
        <v>542</v>
      </c>
    </row>
    <row r="2104" spans="1:12" ht="12.75">
      <c r="A2104">
        <v>1597.9</v>
      </c>
      <c r="B2104">
        <v>99737</v>
      </c>
      <c r="C2104">
        <v>99791.5</v>
      </c>
      <c r="D2104">
        <v>99846</v>
      </c>
      <c r="E2104">
        <v>99900.5</v>
      </c>
      <c r="F2104">
        <v>99955</v>
      </c>
      <c r="G2104">
        <v>100009.5</v>
      </c>
      <c r="H2104">
        <v>100064</v>
      </c>
      <c r="I2104">
        <v>100118.5</v>
      </c>
      <c r="J2104">
        <v>100173</v>
      </c>
      <c r="K2104">
        <v>100227.5</v>
      </c>
      <c r="L2104" s="9">
        <f t="shared" si="61"/>
        <v>543</v>
      </c>
    </row>
    <row r="2105" spans="1:12" ht="12.75">
      <c r="A2105">
        <v>1598</v>
      </c>
      <c r="B2105">
        <v>100282</v>
      </c>
      <c r="C2105">
        <v>100336.7</v>
      </c>
      <c r="D2105">
        <v>100391.4</v>
      </c>
      <c r="E2105">
        <v>100446.1</v>
      </c>
      <c r="F2105">
        <v>100500.8</v>
      </c>
      <c r="G2105">
        <v>100555.5</v>
      </c>
      <c r="H2105">
        <v>100610.2</v>
      </c>
      <c r="I2105">
        <v>100664.9</v>
      </c>
      <c r="J2105">
        <v>100719.6</v>
      </c>
      <c r="K2105">
        <v>100774.3</v>
      </c>
      <c r="L2105" s="9">
        <f t="shared" si="61"/>
        <v>545</v>
      </c>
    </row>
    <row r="2106" spans="1:12" ht="12.75">
      <c r="A2106">
        <v>1598.1</v>
      </c>
      <c r="B2106">
        <v>100829</v>
      </c>
      <c r="C2106">
        <v>100883.8</v>
      </c>
      <c r="D2106">
        <v>100938.6</v>
      </c>
      <c r="E2106">
        <v>100993.4</v>
      </c>
      <c r="F2106">
        <v>101048.2</v>
      </c>
      <c r="G2106">
        <v>101103</v>
      </c>
      <c r="H2106">
        <v>101157.8</v>
      </c>
      <c r="I2106">
        <v>101212.6</v>
      </c>
      <c r="J2106">
        <v>101267.4</v>
      </c>
      <c r="K2106">
        <v>101322.2</v>
      </c>
      <c r="L2106" s="9">
        <f t="shared" si="61"/>
        <v>547</v>
      </c>
    </row>
    <row r="2107" spans="1:12" ht="12.75">
      <c r="A2107">
        <v>1598.2</v>
      </c>
      <c r="B2107">
        <v>101377</v>
      </c>
      <c r="C2107">
        <v>101432</v>
      </c>
      <c r="D2107">
        <v>101487</v>
      </c>
      <c r="E2107">
        <v>101542</v>
      </c>
      <c r="F2107">
        <v>101597</v>
      </c>
      <c r="G2107">
        <v>101652</v>
      </c>
      <c r="H2107">
        <v>101707</v>
      </c>
      <c r="I2107">
        <v>101762</v>
      </c>
      <c r="J2107">
        <v>101817</v>
      </c>
      <c r="K2107">
        <v>101872</v>
      </c>
      <c r="L2107" s="9">
        <f t="shared" si="61"/>
        <v>548</v>
      </c>
    </row>
    <row r="2108" spans="1:12" ht="12.75">
      <c r="A2108">
        <v>1598.3</v>
      </c>
      <c r="B2108">
        <v>101927</v>
      </c>
      <c r="C2108">
        <v>101982.1</v>
      </c>
      <c r="D2108">
        <v>102037.2</v>
      </c>
      <c r="E2108">
        <v>102092.3</v>
      </c>
      <c r="F2108">
        <v>102147.4</v>
      </c>
      <c r="G2108">
        <v>102202.5</v>
      </c>
      <c r="H2108">
        <v>102257.6</v>
      </c>
      <c r="I2108">
        <v>102312.7</v>
      </c>
      <c r="J2108">
        <v>102367.8</v>
      </c>
      <c r="K2108">
        <v>102422.9</v>
      </c>
      <c r="L2108" s="9">
        <f t="shared" si="61"/>
        <v>550</v>
      </c>
    </row>
    <row r="2109" spans="1:12" ht="12.75">
      <c r="A2109">
        <v>1598.4</v>
      </c>
      <c r="B2109">
        <v>102478</v>
      </c>
      <c r="C2109">
        <v>102533.4</v>
      </c>
      <c r="D2109">
        <v>102588.8</v>
      </c>
      <c r="E2109">
        <v>102644.2</v>
      </c>
      <c r="F2109">
        <v>102699.6</v>
      </c>
      <c r="G2109">
        <v>102755</v>
      </c>
      <c r="H2109">
        <v>102810.4</v>
      </c>
      <c r="I2109">
        <v>102865.8</v>
      </c>
      <c r="J2109">
        <v>102921.2</v>
      </c>
      <c r="K2109">
        <v>102976.6</v>
      </c>
      <c r="L2109" s="9">
        <f t="shared" si="61"/>
        <v>551</v>
      </c>
    </row>
    <row r="2110" spans="1:12" ht="12.75">
      <c r="A2110">
        <v>1598.5</v>
      </c>
      <c r="B2110">
        <v>103032</v>
      </c>
      <c r="C2110">
        <v>103087.4</v>
      </c>
      <c r="D2110">
        <v>103142.8</v>
      </c>
      <c r="E2110">
        <v>103198.2</v>
      </c>
      <c r="F2110">
        <v>103253.6</v>
      </c>
      <c r="G2110">
        <v>103309</v>
      </c>
      <c r="H2110">
        <v>103364.4</v>
      </c>
      <c r="I2110">
        <v>103419.8</v>
      </c>
      <c r="J2110">
        <v>103475.2</v>
      </c>
      <c r="K2110">
        <v>103530.6</v>
      </c>
      <c r="L2110" s="9">
        <f t="shared" si="61"/>
        <v>554</v>
      </c>
    </row>
    <row r="2111" spans="1:12" ht="12.75">
      <c r="A2111">
        <v>1598.6</v>
      </c>
      <c r="B2111">
        <v>103586</v>
      </c>
      <c r="C2111">
        <v>103641.7</v>
      </c>
      <c r="D2111">
        <v>103697.4</v>
      </c>
      <c r="E2111">
        <v>103753.1</v>
      </c>
      <c r="F2111">
        <v>103808.8</v>
      </c>
      <c r="G2111">
        <v>103864.5</v>
      </c>
      <c r="H2111">
        <v>103920.2</v>
      </c>
      <c r="I2111">
        <v>103975.9</v>
      </c>
      <c r="J2111">
        <v>104031.6</v>
      </c>
      <c r="K2111">
        <v>104087.3</v>
      </c>
      <c r="L2111" s="9">
        <f t="shared" si="61"/>
        <v>554</v>
      </c>
    </row>
    <row r="2112" spans="1:12" ht="12.75">
      <c r="A2112">
        <v>1598.7</v>
      </c>
      <c r="B2112">
        <v>104143</v>
      </c>
      <c r="C2112">
        <v>104198.7</v>
      </c>
      <c r="D2112">
        <v>104254.4</v>
      </c>
      <c r="E2112">
        <v>104310.1</v>
      </c>
      <c r="F2112">
        <v>104365.8</v>
      </c>
      <c r="G2112">
        <v>104421.5</v>
      </c>
      <c r="H2112">
        <v>104477.2</v>
      </c>
      <c r="I2112">
        <v>104532.9</v>
      </c>
      <c r="J2112">
        <v>104588.6</v>
      </c>
      <c r="K2112">
        <v>104644.3</v>
      </c>
      <c r="L2112" s="9">
        <f t="shared" si="61"/>
        <v>557</v>
      </c>
    </row>
    <row r="2113" spans="1:12" ht="12.75">
      <c r="A2113">
        <v>1598.8</v>
      </c>
      <c r="B2113">
        <v>104700</v>
      </c>
      <c r="C2113">
        <v>104756</v>
      </c>
      <c r="D2113">
        <v>104812</v>
      </c>
      <c r="E2113">
        <v>104868</v>
      </c>
      <c r="F2113">
        <v>104924</v>
      </c>
      <c r="G2113">
        <v>104980</v>
      </c>
      <c r="H2113">
        <v>105036</v>
      </c>
      <c r="I2113">
        <v>105092</v>
      </c>
      <c r="J2113">
        <v>105148</v>
      </c>
      <c r="K2113">
        <v>105204</v>
      </c>
      <c r="L2113" s="9">
        <f t="shared" si="61"/>
        <v>557</v>
      </c>
    </row>
    <row r="2114" spans="1:12" ht="12.75">
      <c r="A2114">
        <v>1598.9</v>
      </c>
      <c r="B2114">
        <v>105260</v>
      </c>
      <c r="C2114">
        <v>105316.1</v>
      </c>
      <c r="D2114">
        <v>105372.2</v>
      </c>
      <c r="E2114">
        <v>105428.3</v>
      </c>
      <c r="F2114">
        <v>105484.4</v>
      </c>
      <c r="G2114">
        <v>105540.5</v>
      </c>
      <c r="H2114">
        <v>105596.6</v>
      </c>
      <c r="I2114">
        <v>105652.7</v>
      </c>
      <c r="J2114">
        <v>105708.8</v>
      </c>
      <c r="K2114">
        <v>105764.9</v>
      </c>
      <c r="L2114" s="9">
        <f t="shared" si="61"/>
        <v>560</v>
      </c>
    </row>
    <row r="2115" spans="1:12" ht="12.75">
      <c r="A2115">
        <v>1599</v>
      </c>
      <c r="B2115">
        <v>105821</v>
      </c>
      <c r="C2115">
        <v>105877.3</v>
      </c>
      <c r="D2115">
        <v>105933.6</v>
      </c>
      <c r="E2115">
        <v>105989.9</v>
      </c>
      <c r="F2115">
        <v>106046.2</v>
      </c>
      <c r="G2115">
        <v>106102.5</v>
      </c>
      <c r="H2115">
        <v>106158.8</v>
      </c>
      <c r="I2115">
        <v>106215.1</v>
      </c>
      <c r="J2115">
        <v>106271.4</v>
      </c>
      <c r="K2115">
        <v>106327.7</v>
      </c>
      <c r="L2115" s="9">
        <f t="shared" si="61"/>
        <v>561</v>
      </c>
    </row>
    <row r="2116" spans="1:12" ht="12.75">
      <c r="A2116">
        <v>1599.1</v>
      </c>
      <c r="B2116">
        <v>106384</v>
      </c>
      <c r="C2116">
        <v>106440.4</v>
      </c>
      <c r="D2116">
        <v>106496.8</v>
      </c>
      <c r="E2116">
        <v>106553.2</v>
      </c>
      <c r="F2116">
        <v>106609.6</v>
      </c>
      <c r="G2116">
        <v>106666</v>
      </c>
      <c r="H2116">
        <v>106722.4</v>
      </c>
      <c r="I2116">
        <v>106778.8</v>
      </c>
      <c r="J2116">
        <v>106835.2</v>
      </c>
      <c r="K2116">
        <v>106891.6</v>
      </c>
      <c r="L2116" s="9">
        <f t="shared" si="61"/>
        <v>563</v>
      </c>
    </row>
    <row r="2117" spans="1:12" ht="12.75">
      <c r="A2117">
        <v>1599.2</v>
      </c>
      <c r="B2117">
        <v>106948</v>
      </c>
      <c r="C2117">
        <v>107004.6</v>
      </c>
      <c r="D2117">
        <v>107061.2</v>
      </c>
      <c r="E2117">
        <v>107117.8</v>
      </c>
      <c r="F2117">
        <v>107174.4</v>
      </c>
      <c r="G2117">
        <v>107231</v>
      </c>
      <c r="H2117">
        <v>107287.6</v>
      </c>
      <c r="I2117">
        <v>107344.2</v>
      </c>
      <c r="J2117">
        <v>107400.8</v>
      </c>
      <c r="K2117">
        <v>107457.4</v>
      </c>
      <c r="L2117" s="9">
        <f t="shared" si="61"/>
        <v>564</v>
      </c>
    </row>
    <row r="2118" spans="1:12" ht="12.75">
      <c r="A2118">
        <v>1599.3</v>
      </c>
      <c r="B2118">
        <v>107514</v>
      </c>
      <c r="C2118">
        <v>107570.8</v>
      </c>
      <c r="D2118">
        <v>107627.6</v>
      </c>
      <c r="E2118">
        <v>107684.4</v>
      </c>
      <c r="F2118">
        <v>107741.2</v>
      </c>
      <c r="G2118">
        <v>107798</v>
      </c>
      <c r="H2118">
        <v>107854.8</v>
      </c>
      <c r="I2118">
        <v>107911.6</v>
      </c>
      <c r="J2118">
        <v>107968.4</v>
      </c>
      <c r="K2118">
        <v>108025.2</v>
      </c>
      <c r="L2118" s="9">
        <f t="shared" si="61"/>
        <v>566</v>
      </c>
    </row>
    <row r="2119" spans="1:12" ht="12.75">
      <c r="A2119">
        <v>1599.4</v>
      </c>
      <c r="B2119">
        <v>108082</v>
      </c>
      <c r="C2119">
        <v>108138.9</v>
      </c>
      <c r="D2119">
        <v>108195.8</v>
      </c>
      <c r="E2119">
        <v>108252.7</v>
      </c>
      <c r="F2119">
        <v>108309.6</v>
      </c>
      <c r="G2119">
        <v>108366.5</v>
      </c>
      <c r="H2119">
        <v>108423.4</v>
      </c>
      <c r="I2119">
        <v>108480.3</v>
      </c>
      <c r="J2119">
        <v>108537.2</v>
      </c>
      <c r="K2119">
        <v>108594.1</v>
      </c>
      <c r="L2119" s="9">
        <f t="shared" si="61"/>
        <v>568</v>
      </c>
    </row>
    <row r="2120" spans="1:12" ht="12.75">
      <c r="A2120">
        <v>1599.5</v>
      </c>
      <c r="B2120">
        <v>108651</v>
      </c>
      <c r="C2120">
        <v>108708.1</v>
      </c>
      <c r="D2120">
        <v>108765.2</v>
      </c>
      <c r="E2120">
        <v>108822.3</v>
      </c>
      <c r="F2120">
        <v>108879.4</v>
      </c>
      <c r="G2120">
        <v>108936.5</v>
      </c>
      <c r="H2120">
        <v>108993.6</v>
      </c>
      <c r="I2120">
        <v>109050.7</v>
      </c>
      <c r="J2120">
        <v>109107.8</v>
      </c>
      <c r="K2120">
        <v>109164.9</v>
      </c>
      <c r="L2120" s="9">
        <f aca="true" t="shared" si="62" ref="L2120:L2183">B2120-B2119</f>
        <v>569</v>
      </c>
    </row>
    <row r="2121" spans="1:12" ht="12.75">
      <c r="A2121">
        <v>1599.6</v>
      </c>
      <c r="B2121">
        <v>109222</v>
      </c>
      <c r="C2121">
        <v>109279.2</v>
      </c>
      <c r="D2121">
        <v>109336.4</v>
      </c>
      <c r="E2121">
        <v>109393.6</v>
      </c>
      <c r="F2121">
        <v>109450.8</v>
      </c>
      <c r="G2121">
        <v>109508</v>
      </c>
      <c r="H2121">
        <v>109565.2</v>
      </c>
      <c r="I2121">
        <v>109622.4</v>
      </c>
      <c r="J2121">
        <v>109679.6</v>
      </c>
      <c r="K2121">
        <v>109736.8</v>
      </c>
      <c r="L2121" s="9">
        <f t="shared" si="62"/>
        <v>571</v>
      </c>
    </row>
    <row r="2122" spans="1:12" ht="12.75">
      <c r="A2122">
        <v>1599.7</v>
      </c>
      <c r="B2122">
        <v>109794</v>
      </c>
      <c r="C2122">
        <v>109851.4</v>
      </c>
      <c r="D2122">
        <v>109908.8</v>
      </c>
      <c r="E2122">
        <v>109966.2</v>
      </c>
      <c r="F2122">
        <v>110023.6</v>
      </c>
      <c r="G2122">
        <v>110081</v>
      </c>
      <c r="H2122">
        <v>110138.4</v>
      </c>
      <c r="I2122">
        <v>110195.8</v>
      </c>
      <c r="J2122">
        <v>110253.2</v>
      </c>
      <c r="K2122">
        <v>110310.6</v>
      </c>
      <c r="L2122" s="9">
        <f t="shared" si="62"/>
        <v>572</v>
      </c>
    </row>
    <row r="2123" spans="1:12" ht="12.75">
      <c r="A2123">
        <v>1599.8</v>
      </c>
      <c r="B2123">
        <v>110368</v>
      </c>
      <c r="C2123">
        <v>110425.5</v>
      </c>
      <c r="D2123">
        <v>110483</v>
      </c>
      <c r="E2123">
        <v>110540.5</v>
      </c>
      <c r="F2123">
        <v>110598</v>
      </c>
      <c r="G2123">
        <v>110655.5</v>
      </c>
      <c r="H2123">
        <v>110713</v>
      </c>
      <c r="I2123">
        <v>110770.5</v>
      </c>
      <c r="J2123">
        <v>110828</v>
      </c>
      <c r="K2123">
        <v>110885.5</v>
      </c>
      <c r="L2123" s="9">
        <f t="shared" si="62"/>
        <v>574</v>
      </c>
    </row>
    <row r="2124" spans="1:12" ht="12.75">
      <c r="A2124">
        <v>1599.9</v>
      </c>
      <c r="B2124">
        <v>110943</v>
      </c>
      <c r="C2124">
        <v>111000.8</v>
      </c>
      <c r="D2124">
        <v>111058.6</v>
      </c>
      <c r="E2124">
        <v>111116.4</v>
      </c>
      <c r="F2124">
        <v>111174.2</v>
      </c>
      <c r="G2124">
        <v>111232</v>
      </c>
      <c r="H2124">
        <v>111289.8</v>
      </c>
      <c r="I2124">
        <v>111347.6</v>
      </c>
      <c r="J2124">
        <v>111405.4</v>
      </c>
      <c r="K2124">
        <v>111463.2</v>
      </c>
      <c r="L2124" s="9">
        <f t="shared" si="62"/>
        <v>575</v>
      </c>
    </row>
    <row r="2125" spans="1:12" ht="12.75">
      <c r="A2125">
        <v>1600</v>
      </c>
      <c r="B2125">
        <v>111521</v>
      </c>
      <c r="C2125">
        <v>111578.8</v>
      </c>
      <c r="D2125">
        <v>111636.6</v>
      </c>
      <c r="E2125">
        <v>111694.4</v>
      </c>
      <c r="F2125">
        <v>111752.2</v>
      </c>
      <c r="G2125">
        <v>111810</v>
      </c>
      <c r="H2125">
        <v>111867.8</v>
      </c>
      <c r="I2125">
        <v>111925.6</v>
      </c>
      <c r="J2125">
        <v>111983.4</v>
      </c>
      <c r="K2125">
        <v>112041.2</v>
      </c>
      <c r="L2125" s="9">
        <f t="shared" si="62"/>
        <v>578</v>
      </c>
    </row>
    <row r="2126" spans="1:12" ht="12.75">
      <c r="A2126">
        <v>1600.1</v>
      </c>
      <c r="B2126">
        <v>112099</v>
      </c>
      <c r="C2126">
        <v>112157.1</v>
      </c>
      <c r="D2126">
        <v>112215.2</v>
      </c>
      <c r="E2126">
        <v>112273.3</v>
      </c>
      <c r="F2126">
        <v>112331.4</v>
      </c>
      <c r="G2126">
        <v>112389.5</v>
      </c>
      <c r="H2126">
        <v>112447.6</v>
      </c>
      <c r="I2126">
        <v>112505.7</v>
      </c>
      <c r="J2126">
        <v>112563.8</v>
      </c>
      <c r="K2126">
        <v>112621.9</v>
      </c>
      <c r="L2126" s="9">
        <f t="shared" si="62"/>
        <v>578</v>
      </c>
    </row>
    <row r="2127" spans="1:12" ht="12.75">
      <c r="A2127">
        <v>1600.2</v>
      </c>
      <c r="B2127">
        <v>112680</v>
      </c>
      <c r="C2127">
        <v>112738.2</v>
      </c>
      <c r="D2127">
        <v>112796.4</v>
      </c>
      <c r="E2127">
        <v>112854.6</v>
      </c>
      <c r="F2127">
        <v>112912.8</v>
      </c>
      <c r="G2127">
        <v>112971</v>
      </c>
      <c r="H2127">
        <v>113029.2</v>
      </c>
      <c r="I2127">
        <v>113087.4</v>
      </c>
      <c r="J2127">
        <v>113145.6</v>
      </c>
      <c r="K2127">
        <v>113203.8</v>
      </c>
      <c r="L2127" s="9">
        <f t="shared" si="62"/>
        <v>581</v>
      </c>
    </row>
    <row r="2128" spans="1:12" ht="12.75">
      <c r="A2128">
        <v>1600.3</v>
      </c>
      <c r="B2128">
        <v>113262</v>
      </c>
      <c r="C2128">
        <v>113320.4</v>
      </c>
      <c r="D2128">
        <v>113378.8</v>
      </c>
      <c r="E2128">
        <v>113437.2</v>
      </c>
      <c r="F2128">
        <v>113495.6</v>
      </c>
      <c r="G2128">
        <v>113554</v>
      </c>
      <c r="H2128">
        <v>113612.4</v>
      </c>
      <c r="I2128">
        <v>113670.8</v>
      </c>
      <c r="J2128">
        <v>113729.2</v>
      </c>
      <c r="K2128">
        <v>113787.6</v>
      </c>
      <c r="L2128" s="9">
        <f t="shared" si="62"/>
        <v>582</v>
      </c>
    </row>
    <row r="2129" spans="1:12" ht="12.75">
      <c r="A2129">
        <v>1600.4</v>
      </c>
      <c r="B2129">
        <v>113846</v>
      </c>
      <c r="C2129">
        <v>113904.6</v>
      </c>
      <c r="D2129">
        <v>113963.2</v>
      </c>
      <c r="E2129">
        <v>114021.8</v>
      </c>
      <c r="F2129">
        <v>114080.4</v>
      </c>
      <c r="G2129">
        <v>114139</v>
      </c>
      <c r="H2129">
        <v>114197.6</v>
      </c>
      <c r="I2129">
        <v>114256.2</v>
      </c>
      <c r="J2129">
        <v>114314.8</v>
      </c>
      <c r="K2129">
        <v>114373.4</v>
      </c>
      <c r="L2129" s="9">
        <f t="shared" si="62"/>
        <v>584</v>
      </c>
    </row>
    <row r="2130" spans="1:12" ht="12.75">
      <c r="A2130">
        <v>1600.5</v>
      </c>
      <c r="B2130">
        <v>114432</v>
      </c>
      <c r="C2130">
        <v>114490.7</v>
      </c>
      <c r="D2130">
        <v>114549.4</v>
      </c>
      <c r="E2130">
        <v>114608.1</v>
      </c>
      <c r="F2130">
        <v>114666.8</v>
      </c>
      <c r="G2130">
        <v>114725.5</v>
      </c>
      <c r="H2130">
        <v>114784.2</v>
      </c>
      <c r="I2130">
        <v>114842.9</v>
      </c>
      <c r="J2130">
        <v>114901.6</v>
      </c>
      <c r="K2130">
        <v>114960.3</v>
      </c>
      <c r="L2130" s="9">
        <f t="shared" si="62"/>
        <v>586</v>
      </c>
    </row>
    <row r="2131" spans="1:12" ht="12.75">
      <c r="A2131">
        <v>1600.6</v>
      </c>
      <c r="B2131">
        <v>115019</v>
      </c>
      <c r="C2131">
        <v>115077.9</v>
      </c>
      <c r="D2131">
        <v>115136.8</v>
      </c>
      <c r="E2131">
        <v>115195.7</v>
      </c>
      <c r="F2131">
        <v>115254.6</v>
      </c>
      <c r="G2131">
        <v>115313.5</v>
      </c>
      <c r="H2131">
        <v>115372.4</v>
      </c>
      <c r="I2131">
        <v>115431.3</v>
      </c>
      <c r="J2131">
        <v>115490.2</v>
      </c>
      <c r="K2131">
        <v>115549.1</v>
      </c>
      <c r="L2131" s="9">
        <f t="shared" si="62"/>
        <v>587</v>
      </c>
    </row>
    <row r="2132" spans="1:12" ht="12.75">
      <c r="A2132">
        <v>1600.7</v>
      </c>
      <c r="B2132">
        <v>115608</v>
      </c>
      <c r="C2132">
        <v>115667</v>
      </c>
      <c r="D2132">
        <v>115726</v>
      </c>
      <c r="E2132">
        <v>115785</v>
      </c>
      <c r="F2132">
        <v>115844</v>
      </c>
      <c r="G2132">
        <v>115903</v>
      </c>
      <c r="H2132">
        <v>115962</v>
      </c>
      <c r="I2132">
        <v>116021</v>
      </c>
      <c r="J2132">
        <v>116080</v>
      </c>
      <c r="K2132">
        <v>116139</v>
      </c>
      <c r="L2132" s="9">
        <f t="shared" si="62"/>
        <v>589</v>
      </c>
    </row>
    <row r="2133" spans="1:12" ht="12.75">
      <c r="A2133">
        <v>1600.8</v>
      </c>
      <c r="B2133">
        <v>116198</v>
      </c>
      <c r="C2133">
        <v>116257.3</v>
      </c>
      <c r="D2133">
        <v>116316.6</v>
      </c>
      <c r="E2133">
        <v>116375.9</v>
      </c>
      <c r="F2133">
        <v>116435.2</v>
      </c>
      <c r="G2133">
        <v>116494.5</v>
      </c>
      <c r="H2133">
        <v>116553.8</v>
      </c>
      <c r="I2133">
        <v>116613.1</v>
      </c>
      <c r="J2133">
        <v>116672.4</v>
      </c>
      <c r="K2133">
        <v>116731.7</v>
      </c>
      <c r="L2133" s="9">
        <f t="shared" si="62"/>
        <v>590</v>
      </c>
    </row>
    <row r="2134" spans="1:12" ht="12.75">
      <c r="A2134">
        <v>1600.9</v>
      </c>
      <c r="B2134">
        <v>116791</v>
      </c>
      <c r="C2134">
        <v>116850.4</v>
      </c>
      <c r="D2134">
        <v>116909.8</v>
      </c>
      <c r="E2134">
        <v>116969.2</v>
      </c>
      <c r="F2134">
        <v>117028.6</v>
      </c>
      <c r="G2134">
        <v>117088</v>
      </c>
      <c r="H2134">
        <v>117147.4</v>
      </c>
      <c r="I2134">
        <v>117206.8</v>
      </c>
      <c r="J2134">
        <v>117266.2</v>
      </c>
      <c r="K2134">
        <v>117325.6</v>
      </c>
      <c r="L2134" s="9">
        <f t="shared" si="62"/>
        <v>593</v>
      </c>
    </row>
    <row r="2135" spans="1:12" ht="12.75">
      <c r="A2135">
        <v>1601</v>
      </c>
      <c r="B2135">
        <v>117385</v>
      </c>
      <c r="C2135">
        <v>117444.5</v>
      </c>
      <c r="D2135">
        <v>117504</v>
      </c>
      <c r="E2135">
        <v>117563.5</v>
      </c>
      <c r="F2135">
        <v>117623</v>
      </c>
      <c r="G2135">
        <v>117682.5</v>
      </c>
      <c r="H2135">
        <v>117742</v>
      </c>
      <c r="I2135">
        <v>117801.5</v>
      </c>
      <c r="J2135">
        <v>117861</v>
      </c>
      <c r="K2135">
        <v>117920.5</v>
      </c>
      <c r="L2135" s="9">
        <f t="shared" si="62"/>
        <v>594</v>
      </c>
    </row>
    <row r="2136" spans="1:12" ht="12.75">
      <c r="A2136">
        <v>1601.1</v>
      </c>
      <c r="B2136">
        <v>117980</v>
      </c>
      <c r="C2136">
        <v>118039.8</v>
      </c>
      <c r="D2136">
        <v>118099.6</v>
      </c>
      <c r="E2136">
        <v>118159.4</v>
      </c>
      <c r="F2136">
        <v>118219.2</v>
      </c>
      <c r="G2136">
        <v>118279</v>
      </c>
      <c r="H2136">
        <v>118338.8</v>
      </c>
      <c r="I2136">
        <v>118398.6</v>
      </c>
      <c r="J2136">
        <v>118458.4</v>
      </c>
      <c r="K2136">
        <v>118518.2</v>
      </c>
      <c r="L2136" s="9">
        <f t="shared" si="62"/>
        <v>595</v>
      </c>
    </row>
    <row r="2137" spans="1:12" ht="12.75">
      <c r="A2137">
        <v>1601.2</v>
      </c>
      <c r="B2137">
        <v>118578</v>
      </c>
      <c r="C2137">
        <v>118637.9</v>
      </c>
      <c r="D2137">
        <v>118697.8</v>
      </c>
      <c r="E2137">
        <v>118757.7</v>
      </c>
      <c r="F2137">
        <v>118817.6</v>
      </c>
      <c r="G2137">
        <v>118877.5</v>
      </c>
      <c r="H2137">
        <v>118937.4</v>
      </c>
      <c r="I2137">
        <v>118997.3</v>
      </c>
      <c r="J2137">
        <v>119057.2</v>
      </c>
      <c r="K2137">
        <v>119117.1</v>
      </c>
      <c r="L2137" s="9">
        <f t="shared" si="62"/>
        <v>598</v>
      </c>
    </row>
    <row r="2138" spans="1:12" ht="12.75">
      <c r="A2138">
        <v>1601.3</v>
      </c>
      <c r="B2138">
        <v>119177</v>
      </c>
      <c r="C2138">
        <v>119237</v>
      </c>
      <c r="D2138">
        <v>119297</v>
      </c>
      <c r="E2138">
        <v>119357</v>
      </c>
      <c r="F2138">
        <v>119417</v>
      </c>
      <c r="G2138">
        <v>119477</v>
      </c>
      <c r="H2138">
        <v>119537</v>
      </c>
      <c r="I2138">
        <v>119597</v>
      </c>
      <c r="J2138">
        <v>119657</v>
      </c>
      <c r="K2138">
        <v>119717</v>
      </c>
      <c r="L2138" s="9">
        <f t="shared" si="62"/>
        <v>599</v>
      </c>
    </row>
    <row r="2139" spans="1:12" ht="12.75">
      <c r="A2139">
        <v>1601.4</v>
      </c>
      <c r="B2139">
        <v>119777</v>
      </c>
      <c r="C2139">
        <v>119837.3</v>
      </c>
      <c r="D2139">
        <v>119897.6</v>
      </c>
      <c r="E2139">
        <v>119957.9</v>
      </c>
      <c r="F2139">
        <v>120018.2</v>
      </c>
      <c r="G2139">
        <v>120078.5</v>
      </c>
      <c r="H2139">
        <v>120138.8</v>
      </c>
      <c r="I2139">
        <v>120199.1</v>
      </c>
      <c r="J2139">
        <v>120259.4</v>
      </c>
      <c r="K2139">
        <v>120319.7</v>
      </c>
      <c r="L2139" s="9">
        <f t="shared" si="62"/>
        <v>600</v>
      </c>
    </row>
    <row r="2140" spans="1:12" ht="12.75">
      <c r="A2140">
        <v>1601.5</v>
      </c>
      <c r="B2140">
        <v>120380</v>
      </c>
      <c r="C2140">
        <v>120440.4</v>
      </c>
      <c r="D2140">
        <v>120500.8</v>
      </c>
      <c r="E2140">
        <v>120561.2</v>
      </c>
      <c r="F2140">
        <v>120621.6</v>
      </c>
      <c r="G2140">
        <v>120682</v>
      </c>
      <c r="H2140">
        <v>120742.4</v>
      </c>
      <c r="I2140">
        <v>120802.8</v>
      </c>
      <c r="J2140">
        <v>120863.2</v>
      </c>
      <c r="K2140">
        <v>120923.6</v>
      </c>
      <c r="L2140" s="9">
        <f t="shared" si="62"/>
        <v>603</v>
      </c>
    </row>
    <row r="2141" spans="1:12" ht="12.75">
      <c r="A2141">
        <v>1601.6</v>
      </c>
      <c r="B2141">
        <v>120984</v>
      </c>
      <c r="C2141">
        <v>121044.5</v>
      </c>
      <c r="D2141">
        <v>121105</v>
      </c>
      <c r="E2141">
        <v>121165.5</v>
      </c>
      <c r="F2141">
        <v>121226</v>
      </c>
      <c r="G2141">
        <v>121286.5</v>
      </c>
      <c r="H2141">
        <v>121347</v>
      </c>
      <c r="I2141">
        <v>121407.5</v>
      </c>
      <c r="J2141">
        <v>121468</v>
      </c>
      <c r="K2141">
        <v>121528.5</v>
      </c>
      <c r="L2141" s="9">
        <f t="shared" si="62"/>
        <v>604</v>
      </c>
    </row>
    <row r="2142" spans="1:12" ht="12.75">
      <c r="A2142">
        <v>1601.7</v>
      </c>
      <c r="B2142">
        <v>121589</v>
      </c>
      <c r="C2142">
        <v>121649.8</v>
      </c>
      <c r="D2142">
        <v>121710.6</v>
      </c>
      <c r="E2142">
        <v>121771.4</v>
      </c>
      <c r="F2142">
        <v>121832.2</v>
      </c>
      <c r="G2142">
        <v>121893</v>
      </c>
      <c r="H2142">
        <v>121953.8</v>
      </c>
      <c r="I2142">
        <v>122014.6</v>
      </c>
      <c r="J2142">
        <v>122075.4</v>
      </c>
      <c r="K2142">
        <v>122136.2</v>
      </c>
      <c r="L2142" s="9">
        <f t="shared" si="62"/>
        <v>605</v>
      </c>
    </row>
    <row r="2143" spans="1:12" ht="12.75">
      <c r="A2143">
        <v>1601.8</v>
      </c>
      <c r="B2143">
        <v>122197</v>
      </c>
      <c r="C2143">
        <v>122257.9</v>
      </c>
      <c r="D2143">
        <v>122318.8</v>
      </c>
      <c r="E2143">
        <v>122379.7</v>
      </c>
      <c r="F2143">
        <v>122440.6</v>
      </c>
      <c r="G2143">
        <v>122501.5</v>
      </c>
      <c r="H2143">
        <v>122562.4</v>
      </c>
      <c r="I2143">
        <v>122623.3</v>
      </c>
      <c r="J2143">
        <v>122684.2</v>
      </c>
      <c r="K2143">
        <v>122745.1</v>
      </c>
      <c r="L2143" s="9">
        <f t="shared" si="62"/>
        <v>608</v>
      </c>
    </row>
    <row r="2144" spans="1:12" ht="12.75">
      <c r="A2144">
        <v>1601.9</v>
      </c>
      <c r="B2144">
        <v>122806</v>
      </c>
      <c r="C2144">
        <v>122867.1</v>
      </c>
      <c r="D2144">
        <v>122928.2</v>
      </c>
      <c r="E2144">
        <v>122989.3</v>
      </c>
      <c r="F2144">
        <v>123050.4</v>
      </c>
      <c r="G2144">
        <v>123111.5</v>
      </c>
      <c r="H2144">
        <v>123172.6</v>
      </c>
      <c r="I2144">
        <v>123233.7</v>
      </c>
      <c r="J2144">
        <v>123294.8</v>
      </c>
      <c r="K2144">
        <v>123355.9</v>
      </c>
      <c r="L2144" s="9">
        <f t="shared" si="62"/>
        <v>609</v>
      </c>
    </row>
    <row r="2145" spans="1:12" ht="12.75">
      <c r="A2145">
        <v>1602</v>
      </c>
      <c r="B2145">
        <v>123417</v>
      </c>
      <c r="C2145">
        <v>123478.2</v>
      </c>
      <c r="D2145">
        <v>123539.4</v>
      </c>
      <c r="E2145">
        <v>123600.6</v>
      </c>
      <c r="F2145">
        <v>123661.8</v>
      </c>
      <c r="G2145">
        <v>123723</v>
      </c>
      <c r="H2145">
        <v>123784.2</v>
      </c>
      <c r="I2145">
        <v>123845.4</v>
      </c>
      <c r="J2145">
        <v>123906.6</v>
      </c>
      <c r="K2145">
        <v>123967.8</v>
      </c>
      <c r="L2145" s="9">
        <f t="shared" si="62"/>
        <v>611</v>
      </c>
    </row>
    <row r="2146" spans="1:12" ht="12.75">
      <c r="A2146">
        <v>1602.1</v>
      </c>
      <c r="B2146">
        <v>124029</v>
      </c>
      <c r="C2146">
        <v>124090.4</v>
      </c>
      <c r="D2146">
        <v>124151.8</v>
      </c>
      <c r="E2146">
        <v>124213.2</v>
      </c>
      <c r="F2146">
        <v>124274.6</v>
      </c>
      <c r="G2146">
        <v>124336</v>
      </c>
      <c r="H2146">
        <v>124397.4</v>
      </c>
      <c r="I2146">
        <v>124458.8</v>
      </c>
      <c r="J2146">
        <v>124520.2</v>
      </c>
      <c r="K2146">
        <v>124581.6</v>
      </c>
      <c r="L2146" s="9">
        <f t="shared" si="62"/>
        <v>612</v>
      </c>
    </row>
    <row r="2147" spans="1:12" ht="12.75">
      <c r="A2147">
        <v>1602.2</v>
      </c>
      <c r="B2147">
        <v>124643</v>
      </c>
      <c r="C2147">
        <v>124704.6</v>
      </c>
      <c r="D2147">
        <v>124766.2</v>
      </c>
      <c r="E2147">
        <v>124827.8</v>
      </c>
      <c r="F2147">
        <v>124889.4</v>
      </c>
      <c r="G2147">
        <v>124951</v>
      </c>
      <c r="H2147">
        <v>125012.6</v>
      </c>
      <c r="I2147">
        <v>125074.2</v>
      </c>
      <c r="J2147">
        <v>125135.8</v>
      </c>
      <c r="K2147">
        <v>125197.4</v>
      </c>
      <c r="L2147" s="9">
        <f t="shared" si="62"/>
        <v>614</v>
      </c>
    </row>
    <row r="2148" spans="1:12" ht="12.75">
      <c r="A2148">
        <v>1602.3</v>
      </c>
      <c r="B2148">
        <v>125259</v>
      </c>
      <c r="C2148">
        <v>125320.7</v>
      </c>
      <c r="D2148">
        <v>125382.4</v>
      </c>
      <c r="E2148">
        <v>125444.1</v>
      </c>
      <c r="F2148">
        <v>125505.8</v>
      </c>
      <c r="G2148">
        <v>125567.5</v>
      </c>
      <c r="H2148">
        <v>125629.2</v>
      </c>
      <c r="I2148">
        <v>125690.9</v>
      </c>
      <c r="J2148">
        <v>125752.6</v>
      </c>
      <c r="K2148">
        <v>125814.3</v>
      </c>
      <c r="L2148" s="9">
        <f t="shared" si="62"/>
        <v>616</v>
      </c>
    </row>
    <row r="2149" spans="1:12" ht="12.75">
      <c r="A2149">
        <v>1602.4</v>
      </c>
      <c r="B2149">
        <v>125876</v>
      </c>
      <c r="C2149">
        <v>125938</v>
      </c>
      <c r="D2149">
        <v>126000</v>
      </c>
      <c r="E2149">
        <v>126062</v>
      </c>
      <c r="F2149">
        <v>126124</v>
      </c>
      <c r="G2149">
        <v>126186</v>
      </c>
      <c r="H2149">
        <v>126248</v>
      </c>
      <c r="I2149">
        <v>126310</v>
      </c>
      <c r="J2149">
        <v>126372</v>
      </c>
      <c r="K2149">
        <v>126434</v>
      </c>
      <c r="L2149" s="9">
        <f t="shared" si="62"/>
        <v>617</v>
      </c>
    </row>
    <row r="2150" spans="1:12" ht="12.75">
      <c r="A2150">
        <v>1602.5</v>
      </c>
      <c r="B2150">
        <v>126496</v>
      </c>
      <c r="C2150">
        <v>126558</v>
      </c>
      <c r="D2150">
        <v>126620</v>
      </c>
      <c r="E2150">
        <v>126682</v>
      </c>
      <c r="F2150">
        <v>126744</v>
      </c>
      <c r="G2150">
        <v>126806</v>
      </c>
      <c r="H2150">
        <v>126868</v>
      </c>
      <c r="I2150">
        <v>126930</v>
      </c>
      <c r="J2150">
        <v>126992</v>
      </c>
      <c r="K2150">
        <v>127054</v>
      </c>
      <c r="L2150" s="9">
        <f t="shared" si="62"/>
        <v>620</v>
      </c>
    </row>
    <row r="2151" spans="1:12" ht="12.75">
      <c r="A2151">
        <v>1602.6</v>
      </c>
      <c r="B2151">
        <v>127116</v>
      </c>
      <c r="C2151">
        <v>127178.3</v>
      </c>
      <c r="D2151">
        <v>127240.6</v>
      </c>
      <c r="E2151">
        <v>127302.9</v>
      </c>
      <c r="F2151">
        <v>127365.2</v>
      </c>
      <c r="G2151">
        <v>127427.5</v>
      </c>
      <c r="H2151">
        <v>127489.8</v>
      </c>
      <c r="I2151">
        <v>127552.1</v>
      </c>
      <c r="J2151">
        <v>127614.4</v>
      </c>
      <c r="K2151">
        <v>127676.7</v>
      </c>
      <c r="L2151" s="9">
        <f t="shared" si="62"/>
        <v>620</v>
      </c>
    </row>
    <row r="2152" spans="1:12" ht="12.75">
      <c r="A2152">
        <v>1602.7</v>
      </c>
      <c r="B2152">
        <v>127739</v>
      </c>
      <c r="C2152">
        <v>127801.4</v>
      </c>
      <c r="D2152">
        <v>127863.8</v>
      </c>
      <c r="E2152">
        <v>127926.2</v>
      </c>
      <c r="F2152">
        <v>127988.6</v>
      </c>
      <c r="G2152">
        <v>128051</v>
      </c>
      <c r="H2152">
        <v>128113.4</v>
      </c>
      <c r="I2152">
        <v>128175.8</v>
      </c>
      <c r="J2152">
        <v>128238.2</v>
      </c>
      <c r="K2152">
        <v>128300.6</v>
      </c>
      <c r="L2152" s="9">
        <f t="shared" si="62"/>
        <v>623</v>
      </c>
    </row>
    <row r="2153" spans="1:12" ht="12.75">
      <c r="A2153">
        <v>1602.8</v>
      </c>
      <c r="B2153">
        <v>128363</v>
      </c>
      <c r="C2153">
        <v>128425.6</v>
      </c>
      <c r="D2153">
        <v>128488.2</v>
      </c>
      <c r="E2153">
        <v>128550.8</v>
      </c>
      <c r="F2153">
        <v>128613.4</v>
      </c>
      <c r="G2153">
        <v>128676</v>
      </c>
      <c r="H2153">
        <v>128738.6</v>
      </c>
      <c r="I2153">
        <v>128801.2</v>
      </c>
      <c r="J2153">
        <v>128863.8</v>
      </c>
      <c r="K2153">
        <v>128926.4</v>
      </c>
      <c r="L2153" s="9">
        <f t="shared" si="62"/>
        <v>624</v>
      </c>
    </row>
    <row r="2154" spans="1:12" ht="12.75">
      <c r="A2154">
        <v>1602.9</v>
      </c>
      <c r="B2154">
        <v>128989</v>
      </c>
      <c r="C2154">
        <v>129051.8</v>
      </c>
      <c r="D2154">
        <v>129114.6</v>
      </c>
      <c r="E2154">
        <v>129177.4</v>
      </c>
      <c r="F2154">
        <v>129240.2</v>
      </c>
      <c r="G2154">
        <v>129303</v>
      </c>
      <c r="H2154">
        <v>129365.8</v>
      </c>
      <c r="I2154">
        <v>129428.6</v>
      </c>
      <c r="J2154">
        <v>129491.4</v>
      </c>
      <c r="K2154">
        <v>129554.2</v>
      </c>
      <c r="L2154" s="9">
        <f t="shared" si="62"/>
        <v>626</v>
      </c>
    </row>
    <row r="2155" spans="1:12" ht="12.75">
      <c r="A2155">
        <v>1603</v>
      </c>
      <c r="B2155">
        <v>129617</v>
      </c>
      <c r="C2155">
        <v>129679.9</v>
      </c>
      <c r="D2155">
        <v>129742.8</v>
      </c>
      <c r="E2155">
        <v>129805.7</v>
      </c>
      <c r="F2155">
        <v>129868.6</v>
      </c>
      <c r="G2155">
        <v>129931.5</v>
      </c>
      <c r="H2155">
        <v>129994.4</v>
      </c>
      <c r="I2155">
        <v>130057.3</v>
      </c>
      <c r="J2155">
        <v>130120.2</v>
      </c>
      <c r="K2155">
        <v>130183.1</v>
      </c>
      <c r="L2155" s="9">
        <f t="shared" si="62"/>
        <v>628</v>
      </c>
    </row>
    <row r="2156" spans="1:12" ht="12.75">
      <c r="A2156">
        <v>1603.1</v>
      </c>
      <c r="B2156">
        <v>130246</v>
      </c>
      <c r="C2156">
        <v>130309.1</v>
      </c>
      <c r="D2156">
        <v>130372.2</v>
      </c>
      <c r="E2156">
        <v>130435.3</v>
      </c>
      <c r="F2156">
        <v>130498.4</v>
      </c>
      <c r="G2156">
        <v>130561.5</v>
      </c>
      <c r="H2156">
        <v>130624.6</v>
      </c>
      <c r="I2156">
        <v>130687.7</v>
      </c>
      <c r="J2156">
        <v>130750.8</v>
      </c>
      <c r="K2156">
        <v>130813.9</v>
      </c>
      <c r="L2156" s="9">
        <f t="shared" si="62"/>
        <v>629</v>
      </c>
    </row>
    <row r="2157" spans="1:12" ht="12.75">
      <c r="A2157">
        <v>1603.2</v>
      </c>
      <c r="B2157">
        <v>130877</v>
      </c>
      <c r="C2157">
        <v>130940.2</v>
      </c>
      <c r="D2157">
        <v>131003.4</v>
      </c>
      <c r="E2157">
        <v>131066.6</v>
      </c>
      <c r="F2157">
        <v>131129.8</v>
      </c>
      <c r="G2157">
        <v>131193</v>
      </c>
      <c r="H2157">
        <v>131256.2</v>
      </c>
      <c r="I2157">
        <v>131319.4</v>
      </c>
      <c r="J2157">
        <v>131382.6</v>
      </c>
      <c r="K2157">
        <v>131445.8</v>
      </c>
      <c r="L2157" s="9">
        <f t="shared" si="62"/>
        <v>631</v>
      </c>
    </row>
    <row r="2158" spans="1:12" ht="12.75">
      <c r="A2158">
        <v>1603.3</v>
      </c>
      <c r="B2158">
        <v>131509</v>
      </c>
      <c r="C2158">
        <v>131572.5</v>
      </c>
      <c r="D2158">
        <v>131636</v>
      </c>
      <c r="E2158">
        <v>131699.5</v>
      </c>
      <c r="F2158">
        <v>131763</v>
      </c>
      <c r="G2158">
        <v>131826.5</v>
      </c>
      <c r="H2158">
        <v>131890</v>
      </c>
      <c r="I2158">
        <v>131953.5</v>
      </c>
      <c r="J2158">
        <v>132017</v>
      </c>
      <c r="K2158">
        <v>132080.5</v>
      </c>
      <c r="L2158" s="9">
        <f t="shared" si="62"/>
        <v>632</v>
      </c>
    </row>
    <row r="2159" spans="1:12" ht="12.75">
      <c r="A2159">
        <v>1603.4</v>
      </c>
      <c r="B2159">
        <v>132144</v>
      </c>
      <c r="C2159">
        <v>132207.6</v>
      </c>
      <c r="D2159">
        <v>132271.2</v>
      </c>
      <c r="E2159">
        <v>132334.8</v>
      </c>
      <c r="F2159">
        <v>132398.4</v>
      </c>
      <c r="G2159">
        <v>132462</v>
      </c>
      <c r="H2159">
        <v>132525.6</v>
      </c>
      <c r="I2159">
        <v>132589.2</v>
      </c>
      <c r="J2159">
        <v>132652.8</v>
      </c>
      <c r="K2159">
        <v>132716.4</v>
      </c>
      <c r="L2159" s="9">
        <f t="shared" si="62"/>
        <v>635</v>
      </c>
    </row>
    <row r="2160" spans="1:12" ht="12.75">
      <c r="A2160">
        <v>1603.5</v>
      </c>
      <c r="B2160">
        <v>132780</v>
      </c>
      <c r="C2160">
        <v>132843.7</v>
      </c>
      <c r="D2160">
        <v>132907.4</v>
      </c>
      <c r="E2160">
        <v>132971.1</v>
      </c>
      <c r="F2160">
        <v>133034.8</v>
      </c>
      <c r="G2160">
        <v>133098.5</v>
      </c>
      <c r="H2160">
        <v>133162.2</v>
      </c>
      <c r="I2160">
        <v>133225.9</v>
      </c>
      <c r="J2160">
        <v>133289.6</v>
      </c>
      <c r="K2160">
        <v>133353.3</v>
      </c>
      <c r="L2160" s="9">
        <f t="shared" si="62"/>
        <v>636</v>
      </c>
    </row>
    <row r="2161" spans="1:12" ht="12.75">
      <c r="A2161">
        <v>1603.6</v>
      </c>
      <c r="B2161">
        <v>133417</v>
      </c>
      <c r="C2161">
        <v>133481</v>
      </c>
      <c r="D2161">
        <v>133545</v>
      </c>
      <c r="E2161">
        <v>133609</v>
      </c>
      <c r="F2161">
        <v>133673</v>
      </c>
      <c r="G2161">
        <v>133737</v>
      </c>
      <c r="H2161">
        <v>133801</v>
      </c>
      <c r="I2161">
        <v>133865</v>
      </c>
      <c r="J2161">
        <v>133929</v>
      </c>
      <c r="K2161">
        <v>133993</v>
      </c>
      <c r="L2161" s="9">
        <f t="shared" si="62"/>
        <v>637</v>
      </c>
    </row>
    <row r="2162" spans="1:12" ht="12.75">
      <c r="A2162">
        <v>1603.7</v>
      </c>
      <c r="B2162">
        <v>134057</v>
      </c>
      <c r="C2162">
        <v>134121.1</v>
      </c>
      <c r="D2162">
        <v>134185.2</v>
      </c>
      <c r="E2162">
        <v>134249.3</v>
      </c>
      <c r="F2162">
        <v>134313.4</v>
      </c>
      <c r="G2162">
        <v>134377.5</v>
      </c>
      <c r="H2162">
        <v>134441.6</v>
      </c>
      <c r="I2162">
        <v>134505.7</v>
      </c>
      <c r="J2162">
        <v>134569.8</v>
      </c>
      <c r="K2162">
        <v>134633.9</v>
      </c>
      <c r="L2162" s="9">
        <f t="shared" si="62"/>
        <v>640</v>
      </c>
    </row>
    <row r="2163" spans="1:12" ht="12.75">
      <c r="A2163">
        <v>1603.8</v>
      </c>
      <c r="B2163">
        <v>134698</v>
      </c>
      <c r="C2163">
        <v>134762.2</v>
      </c>
      <c r="D2163">
        <v>134826.4</v>
      </c>
      <c r="E2163">
        <v>134890.6</v>
      </c>
      <c r="F2163">
        <v>134954.8</v>
      </c>
      <c r="G2163">
        <v>135019</v>
      </c>
      <c r="H2163">
        <v>135083.2</v>
      </c>
      <c r="I2163">
        <v>135147.4</v>
      </c>
      <c r="J2163">
        <v>135211.6</v>
      </c>
      <c r="K2163">
        <v>135275.8</v>
      </c>
      <c r="L2163" s="9">
        <f t="shared" si="62"/>
        <v>641</v>
      </c>
    </row>
    <row r="2164" spans="1:12" ht="12.75">
      <c r="A2164">
        <v>1603.9</v>
      </c>
      <c r="B2164">
        <v>135340</v>
      </c>
      <c r="C2164">
        <v>135404.5</v>
      </c>
      <c r="D2164">
        <v>135469</v>
      </c>
      <c r="E2164">
        <v>135533.5</v>
      </c>
      <c r="F2164">
        <v>135598</v>
      </c>
      <c r="G2164">
        <v>135662.5</v>
      </c>
      <c r="H2164">
        <v>135727</v>
      </c>
      <c r="I2164">
        <v>135791.5</v>
      </c>
      <c r="J2164">
        <v>135856</v>
      </c>
      <c r="K2164">
        <v>135920.5</v>
      </c>
      <c r="L2164" s="9">
        <f t="shared" si="62"/>
        <v>642</v>
      </c>
    </row>
    <row r="2165" spans="1:12" ht="12.75">
      <c r="A2165">
        <v>1604</v>
      </c>
      <c r="B2165">
        <v>135985</v>
      </c>
      <c r="C2165">
        <v>136049.6</v>
      </c>
      <c r="D2165">
        <v>136114.2</v>
      </c>
      <c r="E2165">
        <v>136178.8</v>
      </c>
      <c r="F2165">
        <v>136243.4</v>
      </c>
      <c r="G2165">
        <v>136308</v>
      </c>
      <c r="H2165">
        <v>136372.6</v>
      </c>
      <c r="I2165">
        <v>136437.2</v>
      </c>
      <c r="J2165">
        <v>136501.8</v>
      </c>
      <c r="K2165">
        <v>136566.4</v>
      </c>
      <c r="L2165" s="9">
        <f t="shared" si="62"/>
        <v>645</v>
      </c>
    </row>
    <row r="2166" spans="1:12" ht="12.75">
      <c r="A2166">
        <v>1604.1</v>
      </c>
      <c r="B2166">
        <v>136631</v>
      </c>
      <c r="C2166">
        <v>136695.7</v>
      </c>
      <c r="D2166">
        <v>136760.4</v>
      </c>
      <c r="E2166">
        <v>136825.1</v>
      </c>
      <c r="F2166">
        <v>136889.8</v>
      </c>
      <c r="G2166">
        <v>136954.5</v>
      </c>
      <c r="H2166">
        <v>137019.2</v>
      </c>
      <c r="I2166">
        <v>137083.9</v>
      </c>
      <c r="J2166">
        <v>137148.6</v>
      </c>
      <c r="K2166">
        <v>137213.3</v>
      </c>
      <c r="L2166" s="9">
        <f t="shared" si="62"/>
        <v>646</v>
      </c>
    </row>
    <row r="2167" spans="1:12" ht="12.75">
      <c r="A2167">
        <v>1604.2</v>
      </c>
      <c r="B2167">
        <v>137278</v>
      </c>
      <c r="C2167">
        <v>137343</v>
      </c>
      <c r="D2167">
        <v>137408</v>
      </c>
      <c r="E2167">
        <v>137473</v>
      </c>
      <c r="F2167">
        <v>137538</v>
      </c>
      <c r="G2167">
        <v>137603</v>
      </c>
      <c r="H2167">
        <v>137668</v>
      </c>
      <c r="I2167">
        <v>137733</v>
      </c>
      <c r="J2167">
        <v>137798</v>
      </c>
      <c r="K2167">
        <v>137863</v>
      </c>
      <c r="L2167" s="9">
        <f t="shared" si="62"/>
        <v>647</v>
      </c>
    </row>
    <row r="2168" spans="1:12" ht="12.75">
      <c r="A2168">
        <v>1604.3</v>
      </c>
      <c r="B2168">
        <v>137928</v>
      </c>
      <c r="C2168">
        <v>137993.1</v>
      </c>
      <c r="D2168">
        <v>138058.2</v>
      </c>
      <c r="E2168">
        <v>138123.3</v>
      </c>
      <c r="F2168">
        <v>138188.4</v>
      </c>
      <c r="G2168">
        <v>138253.5</v>
      </c>
      <c r="H2168">
        <v>138318.6</v>
      </c>
      <c r="I2168">
        <v>138383.7</v>
      </c>
      <c r="J2168">
        <v>138448.8</v>
      </c>
      <c r="K2168">
        <v>138513.9</v>
      </c>
      <c r="L2168" s="9">
        <f t="shared" si="62"/>
        <v>650</v>
      </c>
    </row>
    <row r="2169" spans="1:12" ht="12.75">
      <c r="A2169">
        <v>1604.4</v>
      </c>
      <c r="B2169">
        <v>138579</v>
      </c>
      <c r="C2169">
        <v>138644.3</v>
      </c>
      <c r="D2169">
        <v>138709.6</v>
      </c>
      <c r="E2169">
        <v>138774.9</v>
      </c>
      <c r="F2169">
        <v>138840.2</v>
      </c>
      <c r="G2169">
        <v>138905.5</v>
      </c>
      <c r="H2169">
        <v>138970.8</v>
      </c>
      <c r="I2169">
        <v>139036.1</v>
      </c>
      <c r="J2169">
        <v>139101.4</v>
      </c>
      <c r="K2169">
        <v>139166.7</v>
      </c>
      <c r="L2169" s="9">
        <f t="shared" si="62"/>
        <v>651</v>
      </c>
    </row>
    <row r="2170" spans="1:12" ht="12.75">
      <c r="A2170">
        <v>1604.5</v>
      </c>
      <c r="B2170">
        <v>139232</v>
      </c>
      <c r="C2170">
        <v>139297.4</v>
      </c>
      <c r="D2170">
        <v>139362.8</v>
      </c>
      <c r="E2170">
        <v>139428.2</v>
      </c>
      <c r="F2170">
        <v>139493.6</v>
      </c>
      <c r="G2170">
        <v>139559</v>
      </c>
      <c r="H2170">
        <v>139624.4</v>
      </c>
      <c r="I2170">
        <v>139689.8</v>
      </c>
      <c r="J2170">
        <v>139755.2</v>
      </c>
      <c r="K2170">
        <v>139820.6</v>
      </c>
      <c r="L2170" s="9">
        <f t="shared" si="62"/>
        <v>653</v>
      </c>
    </row>
    <row r="2171" spans="1:12" ht="12.75">
      <c r="A2171">
        <v>1604.6</v>
      </c>
      <c r="B2171">
        <v>139886</v>
      </c>
      <c r="C2171">
        <v>139951.6</v>
      </c>
      <c r="D2171">
        <v>140017.2</v>
      </c>
      <c r="E2171">
        <v>140082.8</v>
      </c>
      <c r="F2171">
        <v>140148.4</v>
      </c>
      <c r="G2171">
        <v>140214</v>
      </c>
      <c r="H2171">
        <v>140279.6</v>
      </c>
      <c r="I2171">
        <v>140345.2</v>
      </c>
      <c r="J2171">
        <v>140410.8</v>
      </c>
      <c r="K2171">
        <v>140476.4</v>
      </c>
      <c r="L2171" s="9">
        <f t="shared" si="62"/>
        <v>654</v>
      </c>
    </row>
    <row r="2172" spans="1:12" ht="12.75">
      <c r="A2172">
        <v>1604.7</v>
      </c>
      <c r="B2172">
        <v>140542</v>
      </c>
      <c r="C2172">
        <v>140607.8</v>
      </c>
      <c r="D2172">
        <v>140673.6</v>
      </c>
      <c r="E2172">
        <v>140739.4</v>
      </c>
      <c r="F2172">
        <v>140805.2</v>
      </c>
      <c r="G2172">
        <v>140871</v>
      </c>
      <c r="H2172">
        <v>140936.8</v>
      </c>
      <c r="I2172">
        <v>141002.6</v>
      </c>
      <c r="J2172">
        <v>141068.4</v>
      </c>
      <c r="K2172">
        <v>141134.2</v>
      </c>
      <c r="L2172" s="9">
        <f t="shared" si="62"/>
        <v>656</v>
      </c>
    </row>
    <row r="2173" spans="1:12" ht="12.75">
      <c r="A2173">
        <v>1604.8</v>
      </c>
      <c r="B2173">
        <v>141200</v>
      </c>
      <c r="C2173">
        <v>141265.9</v>
      </c>
      <c r="D2173">
        <v>141331.8</v>
      </c>
      <c r="E2173">
        <v>141397.7</v>
      </c>
      <c r="F2173">
        <v>141463.6</v>
      </c>
      <c r="G2173">
        <v>141529.5</v>
      </c>
      <c r="H2173">
        <v>141595.4</v>
      </c>
      <c r="I2173">
        <v>141661.3</v>
      </c>
      <c r="J2173">
        <v>141727.2</v>
      </c>
      <c r="K2173">
        <v>141793.1</v>
      </c>
      <c r="L2173" s="9">
        <f t="shared" si="62"/>
        <v>658</v>
      </c>
    </row>
    <row r="2174" spans="1:12" ht="12.75">
      <c r="A2174">
        <v>1604.9</v>
      </c>
      <c r="B2174">
        <v>141859</v>
      </c>
      <c r="C2174">
        <v>141925.2</v>
      </c>
      <c r="D2174">
        <v>141991.4</v>
      </c>
      <c r="E2174">
        <v>142057.6</v>
      </c>
      <c r="F2174">
        <v>142123.8</v>
      </c>
      <c r="G2174">
        <v>142190</v>
      </c>
      <c r="H2174">
        <v>142256.2</v>
      </c>
      <c r="I2174">
        <v>142322.4</v>
      </c>
      <c r="J2174">
        <v>142388.6</v>
      </c>
      <c r="K2174">
        <v>142454.8</v>
      </c>
      <c r="L2174" s="9">
        <f t="shared" si="62"/>
        <v>659</v>
      </c>
    </row>
    <row r="2175" spans="1:12" ht="12.75">
      <c r="A2175">
        <v>1605</v>
      </c>
      <c r="B2175">
        <v>142521</v>
      </c>
      <c r="C2175">
        <v>142587.3</v>
      </c>
      <c r="D2175">
        <v>142653.6</v>
      </c>
      <c r="E2175">
        <v>142719.9</v>
      </c>
      <c r="F2175">
        <v>142786.2</v>
      </c>
      <c r="G2175">
        <v>142852.5</v>
      </c>
      <c r="H2175">
        <v>142918.8</v>
      </c>
      <c r="I2175">
        <v>142985.1</v>
      </c>
      <c r="J2175">
        <v>143051.4</v>
      </c>
      <c r="K2175">
        <v>143117.7</v>
      </c>
      <c r="L2175" s="9">
        <f t="shared" si="62"/>
        <v>662</v>
      </c>
    </row>
    <row r="2176" spans="1:12" ht="12.75">
      <c r="A2176">
        <v>1605.1</v>
      </c>
      <c r="B2176">
        <v>143184</v>
      </c>
      <c r="C2176">
        <v>143250.4</v>
      </c>
      <c r="D2176">
        <v>143316.8</v>
      </c>
      <c r="E2176">
        <v>143383.2</v>
      </c>
      <c r="F2176">
        <v>143449.6</v>
      </c>
      <c r="G2176">
        <v>143516</v>
      </c>
      <c r="H2176">
        <v>143582.4</v>
      </c>
      <c r="I2176">
        <v>143648.8</v>
      </c>
      <c r="J2176">
        <v>143715.2</v>
      </c>
      <c r="K2176">
        <v>143781.6</v>
      </c>
      <c r="L2176" s="9">
        <f t="shared" si="62"/>
        <v>663</v>
      </c>
    </row>
    <row r="2177" spans="1:12" ht="12.75">
      <c r="A2177">
        <v>1605.2</v>
      </c>
      <c r="B2177">
        <v>143848</v>
      </c>
      <c r="C2177">
        <v>143914.7</v>
      </c>
      <c r="D2177">
        <v>143981.4</v>
      </c>
      <c r="E2177">
        <v>144048.1</v>
      </c>
      <c r="F2177">
        <v>144114.8</v>
      </c>
      <c r="G2177">
        <v>144181.5</v>
      </c>
      <c r="H2177">
        <v>144248.2</v>
      </c>
      <c r="I2177">
        <v>144314.9</v>
      </c>
      <c r="J2177">
        <v>144381.6</v>
      </c>
      <c r="K2177">
        <v>144448.3</v>
      </c>
      <c r="L2177" s="9">
        <f t="shared" si="62"/>
        <v>664</v>
      </c>
    </row>
    <row r="2178" spans="1:12" ht="12.75">
      <c r="A2178">
        <v>1605.3</v>
      </c>
      <c r="B2178">
        <v>144515</v>
      </c>
      <c r="C2178">
        <v>144581.9</v>
      </c>
      <c r="D2178">
        <v>144648.8</v>
      </c>
      <c r="E2178">
        <v>144715.7</v>
      </c>
      <c r="F2178">
        <v>144782.6</v>
      </c>
      <c r="G2178">
        <v>144849.5</v>
      </c>
      <c r="H2178">
        <v>144916.4</v>
      </c>
      <c r="I2178">
        <v>144983.3</v>
      </c>
      <c r="J2178">
        <v>145050.2</v>
      </c>
      <c r="K2178">
        <v>145117.1</v>
      </c>
      <c r="L2178" s="9">
        <f t="shared" si="62"/>
        <v>667</v>
      </c>
    </row>
    <row r="2179" spans="1:12" ht="12.75">
      <c r="A2179">
        <v>1605.4</v>
      </c>
      <c r="B2179">
        <v>145184</v>
      </c>
      <c r="C2179">
        <v>145251</v>
      </c>
      <c r="D2179">
        <v>145318</v>
      </c>
      <c r="E2179">
        <v>145385</v>
      </c>
      <c r="F2179">
        <v>145452</v>
      </c>
      <c r="G2179">
        <v>145519</v>
      </c>
      <c r="H2179">
        <v>145586</v>
      </c>
      <c r="I2179">
        <v>145653</v>
      </c>
      <c r="J2179">
        <v>145720</v>
      </c>
      <c r="K2179">
        <v>145787</v>
      </c>
      <c r="L2179" s="9">
        <f t="shared" si="62"/>
        <v>669</v>
      </c>
    </row>
    <row r="2180" spans="1:12" ht="12.75">
      <c r="A2180">
        <v>1605.5</v>
      </c>
      <c r="B2180">
        <v>145854</v>
      </c>
      <c r="C2180">
        <v>145921.3</v>
      </c>
      <c r="D2180">
        <v>145988.6</v>
      </c>
      <c r="E2180">
        <v>146055.9</v>
      </c>
      <c r="F2180">
        <v>146123.2</v>
      </c>
      <c r="G2180">
        <v>146190.5</v>
      </c>
      <c r="H2180">
        <v>146257.8</v>
      </c>
      <c r="I2180">
        <v>146325.1</v>
      </c>
      <c r="J2180">
        <v>146392.4</v>
      </c>
      <c r="K2180">
        <v>146459.7</v>
      </c>
      <c r="L2180" s="9">
        <f t="shared" si="62"/>
        <v>670</v>
      </c>
    </row>
    <row r="2181" spans="1:12" ht="12.75">
      <c r="A2181">
        <v>1605.6</v>
      </c>
      <c r="B2181">
        <v>146527</v>
      </c>
      <c r="C2181">
        <v>146594.4</v>
      </c>
      <c r="D2181">
        <v>146661.8</v>
      </c>
      <c r="E2181">
        <v>146729.2</v>
      </c>
      <c r="F2181">
        <v>146796.6</v>
      </c>
      <c r="G2181">
        <v>146864</v>
      </c>
      <c r="H2181">
        <v>146931.4</v>
      </c>
      <c r="I2181">
        <v>146998.8</v>
      </c>
      <c r="J2181">
        <v>147066.2</v>
      </c>
      <c r="K2181">
        <v>147133.6</v>
      </c>
      <c r="L2181" s="9">
        <f t="shared" si="62"/>
        <v>673</v>
      </c>
    </row>
    <row r="2182" spans="1:12" ht="12.75">
      <c r="A2182">
        <v>1605.7</v>
      </c>
      <c r="B2182">
        <v>147201</v>
      </c>
      <c r="C2182">
        <v>147268.6</v>
      </c>
      <c r="D2182">
        <v>147336.2</v>
      </c>
      <c r="E2182">
        <v>147403.8</v>
      </c>
      <c r="F2182">
        <v>147471.4</v>
      </c>
      <c r="G2182">
        <v>147539</v>
      </c>
      <c r="H2182">
        <v>147606.6</v>
      </c>
      <c r="I2182">
        <v>147674.2</v>
      </c>
      <c r="J2182">
        <v>147741.8</v>
      </c>
      <c r="K2182">
        <v>147809.4</v>
      </c>
      <c r="L2182" s="9">
        <f t="shared" si="62"/>
        <v>674</v>
      </c>
    </row>
    <row r="2183" spans="1:12" ht="12.75">
      <c r="A2183">
        <v>1605.8</v>
      </c>
      <c r="B2183">
        <v>147877</v>
      </c>
      <c r="C2183">
        <v>147944.9</v>
      </c>
      <c r="D2183">
        <v>148012.8</v>
      </c>
      <c r="E2183">
        <v>148080.7</v>
      </c>
      <c r="F2183">
        <v>148148.6</v>
      </c>
      <c r="G2183">
        <v>148216.5</v>
      </c>
      <c r="H2183">
        <v>148284.4</v>
      </c>
      <c r="I2183">
        <v>148352.3</v>
      </c>
      <c r="J2183">
        <v>148420.2</v>
      </c>
      <c r="K2183">
        <v>148488.1</v>
      </c>
      <c r="L2183" s="9">
        <f t="shared" si="62"/>
        <v>676</v>
      </c>
    </row>
    <row r="2184" spans="1:12" ht="12.75">
      <c r="A2184">
        <v>1605.9</v>
      </c>
      <c r="B2184">
        <v>148556</v>
      </c>
      <c r="C2184">
        <v>148624</v>
      </c>
      <c r="D2184">
        <v>148692</v>
      </c>
      <c r="E2184">
        <v>148760</v>
      </c>
      <c r="F2184">
        <v>148828</v>
      </c>
      <c r="G2184">
        <v>148896</v>
      </c>
      <c r="H2184">
        <v>148964</v>
      </c>
      <c r="I2184">
        <v>149032</v>
      </c>
      <c r="J2184">
        <v>149100</v>
      </c>
      <c r="K2184">
        <v>149168</v>
      </c>
      <c r="L2184" s="9">
        <f aca="true" t="shared" si="63" ref="L2184:L2228">B2184-B2183</f>
        <v>679</v>
      </c>
    </row>
    <row r="2185" spans="1:12" ht="12.75">
      <c r="A2185">
        <v>1606</v>
      </c>
      <c r="B2185">
        <v>149236</v>
      </c>
      <c r="C2185">
        <v>149304.2</v>
      </c>
      <c r="D2185">
        <v>149372.4</v>
      </c>
      <c r="E2185">
        <v>149440.6</v>
      </c>
      <c r="F2185">
        <v>149508.8</v>
      </c>
      <c r="G2185">
        <v>149577</v>
      </c>
      <c r="H2185">
        <v>149645.2</v>
      </c>
      <c r="I2185">
        <v>149713.4</v>
      </c>
      <c r="J2185">
        <v>149781.6</v>
      </c>
      <c r="K2185">
        <v>149849.8</v>
      </c>
      <c r="L2185" s="9">
        <f t="shared" si="63"/>
        <v>680</v>
      </c>
    </row>
    <row r="2186" spans="1:12" ht="12.75">
      <c r="A2186">
        <v>1606.1</v>
      </c>
      <c r="B2186">
        <v>149918</v>
      </c>
      <c r="C2186">
        <v>149986.3</v>
      </c>
      <c r="D2186">
        <v>150054.6</v>
      </c>
      <c r="E2186">
        <v>150122.9</v>
      </c>
      <c r="F2186">
        <v>150191.2</v>
      </c>
      <c r="G2186">
        <v>150259.5</v>
      </c>
      <c r="H2186">
        <v>150327.8</v>
      </c>
      <c r="I2186">
        <v>150396.1</v>
      </c>
      <c r="J2186">
        <v>150464.4</v>
      </c>
      <c r="K2186">
        <v>150532.7</v>
      </c>
      <c r="L2186" s="9">
        <f t="shared" si="63"/>
        <v>682</v>
      </c>
    </row>
    <row r="2187" spans="1:12" ht="12.75">
      <c r="A2187">
        <v>1606.2</v>
      </c>
      <c r="B2187">
        <v>150601</v>
      </c>
      <c r="C2187">
        <v>150669.6</v>
      </c>
      <c r="D2187">
        <v>150738.2</v>
      </c>
      <c r="E2187">
        <v>150806.8</v>
      </c>
      <c r="F2187">
        <v>150875.4</v>
      </c>
      <c r="G2187">
        <v>150944</v>
      </c>
      <c r="H2187">
        <v>151012.6</v>
      </c>
      <c r="I2187">
        <v>151081.2</v>
      </c>
      <c r="J2187">
        <v>151149.8</v>
      </c>
      <c r="K2187">
        <v>151218.4</v>
      </c>
      <c r="L2187" s="9">
        <f t="shared" si="63"/>
        <v>683</v>
      </c>
    </row>
    <row r="2188" spans="1:12" ht="12.75">
      <c r="A2188">
        <v>1606.3</v>
      </c>
      <c r="B2188">
        <v>151287</v>
      </c>
      <c r="C2188">
        <v>151355.8</v>
      </c>
      <c r="D2188">
        <v>151424.6</v>
      </c>
      <c r="E2188">
        <v>151493.4</v>
      </c>
      <c r="F2188">
        <v>151562.2</v>
      </c>
      <c r="G2188">
        <v>151631</v>
      </c>
      <c r="H2188">
        <v>151699.8</v>
      </c>
      <c r="I2188">
        <v>151768.6</v>
      </c>
      <c r="J2188">
        <v>151837.4</v>
      </c>
      <c r="K2188">
        <v>151906.2</v>
      </c>
      <c r="L2188" s="9">
        <f t="shared" si="63"/>
        <v>686</v>
      </c>
    </row>
    <row r="2189" spans="1:12" ht="12.75">
      <c r="A2189">
        <v>1606.4</v>
      </c>
      <c r="B2189">
        <v>151975</v>
      </c>
      <c r="C2189">
        <v>152043.9</v>
      </c>
      <c r="D2189">
        <v>152112.8</v>
      </c>
      <c r="E2189">
        <v>152181.7</v>
      </c>
      <c r="F2189">
        <v>152250.6</v>
      </c>
      <c r="G2189">
        <v>152319.5</v>
      </c>
      <c r="H2189">
        <v>152388.4</v>
      </c>
      <c r="I2189">
        <v>152457.3</v>
      </c>
      <c r="J2189">
        <v>152526.2</v>
      </c>
      <c r="K2189">
        <v>152595.1</v>
      </c>
      <c r="L2189" s="9">
        <f t="shared" si="63"/>
        <v>688</v>
      </c>
    </row>
    <row r="2190" spans="1:12" ht="12.75">
      <c r="A2190">
        <v>1606.5</v>
      </c>
      <c r="B2190">
        <v>152664</v>
      </c>
      <c r="C2190">
        <v>152733.2</v>
      </c>
      <c r="D2190">
        <v>152802.4</v>
      </c>
      <c r="E2190">
        <v>152871.6</v>
      </c>
      <c r="F2190">
        <v>152940.8</v>
      </c>
      <c r="G2190">
        <v>153010</v>
      </c>
      <c r="H2190">
        <v>153079.2</v>
      </c>
      <c r="I2190">
        <v>153148.4</v>
      </c>
      <c r="J2190">
        <v>153217.6</v>
      </c>
      <c r="K2190">
        <v>153286.8</v>
      </c>
      <c r="L2190" s="9">
        <f t="shared" si="63"/>
        <v>689</v>
      </c>
    </row>
    <row r="2191" spans="1:12" ht="12.75">
      <c r="A2191">
        <v>1606.6</v>
      </c>
      <c r="B2191">
        <v>153356</v>
      </c>
      <c r="C2191">
        <v>153425.3</v>
      </c>
      <c r="D2191">
        <v>153494.6</v>
      </c>
      <c r="E2191">
        <v>153563.9</v>
      </c>
      <c r="F2191">
        <v>153633.2</v>
      </c>
      <c r="G2191">
        <v>153702.5</v>
      </c>
      <c r="H2191">
        <v>153771.8</v>
      </c>
      <c r="I2191">
        <v>153841.1</v>
      </c>
      <c r="J2191">
        <v>153910.4</v>
      </c>
      <c r="K2191">
        <v>153979.7</v>
      </c>
      <c r="L2191" s="9">
        <f t="shared" si="63"/>
        <v>692</v>
      </c>
    </row>
    <row r="2192" spans="1:12" ht="12.75">
      <c r="A2192">
        <v>1606.7</v>
      </c>
      <c r="B2192">
        <v>154049</v>
      </c>
      <c r="C2192">
        <v>154118.5</v>
      </c>
      <c r="D2192">
        <v>154188</v>
      </c>
      <c r="E2192">
        <v>154257.5</v>
      </c>
      <c r="F2192">
        <v>154327</v>
      </c>
      <c r="G2192">
        <v>154396.5</v>
      </c>
      <c r="H2192">
        <v>154466</v>
      </c>
      <c r="I2192">
        <v>154535.5</v>
      </c>
      <c r="J2192">
        <v>154605</v>
      </c>
      <c r="K2192">
        <v>154674.5</v>
      </c>
      <c r="L2192" s="9">
        <f t="shared" si="63"/>
        <v>693</v>
      </c>
    </row>
    <row r="2193" spans="1:12" ht="12.75">
      <c r="A2193">
        <v>1606.8</v>
      </c>
      <c r="B2193">
        <v>154744</v>
      </c>
      <c r="C2193">
        <v>154813.8</v>
      </c>
      <c r="D2193">
        <v>154883.6</v>
      </c>
      <c r="E2193">
        <v>154953.4</v>
      </c>
      <c r="F2193">
        <v>155023.2</v>
      </c>
      <c r="G2193">
        <v>155093</v>
      </c>
      <c r="H2193">
        <v>155162.8</v>
      </c>
      <c r="I2193">
        <v>155232.6</v>
      </c>
      <c r="J2193">
        <v>155302.4</v>
      </c>
      <c r="K2193">
        <v>155372.2</v>
      </c>
      <c r="L2193" s="9">
        <f t="shared" si="63"/>
        <v>695</v>
      </c>
    </row>
    <row r="2194" spans="1:12" ht="12.75">
      <c r="A2194">
        <v>1606.9</v>
      </c>
      <c r="B2194">
        <v>155442</v>
      </c>
      <c r="C2194">
        <v>155511.9</v>
      </c>
      <c r="D2194">
        <v>155581.8</v>
      </c>
      <c r="E2194">
        <v>155651.7</v>
      </c>
      <c r="F2194">
        <v>155721.6</v>
      </c>
      <c r="G2194">
        <v>155791.5</v>
      </c>
      <c r="H2194">
        <v>155861.4</v>
      </c>
      <c r="I2194">
        <v>155931.3</v>
      </c>
      <c r="J2194">
        <v>156001.2</v>
      </c>
      <c r="K2194">
        <v>156071.1</v>
      </c>
      <c r="L2194" s="9">
        <f t="shared" si="63"/>
        <v>698</v>
      </c>
    </row>
    <row r="2195" spans="1:12" ht="12.75">
      <c r="A2195">
        <v>1607</v>
      </c>
      <c r="B2195">
        <v>156141</v>
      </c>
      <c r="C2195">
        <v>156211.1</v>
      </c>
      <c r="D2195">
        <v>156281.2</v>
      </c>
      <c r="E2195">
        <v>156351.3</v>
      </c>
      <c r="F2195">
        <v>156421.4</v>
      </c>
      <c r="G2195">
        <v>156491.5</v>
      </c>
      <c r="H2195">
        <v>156561.6</v>
      </c>
      <c r="I2195">
        <v>156631.7</v>
      </c>
      <c r="J2195">
        <v>156701.8</v>
      </c>
      <c r="K2195">
        <v>156771.9</v>
      </c>
      <c r="L2195" s="9">
        <f t="shared" si="63"/>
        <v>699</v>
      </c>
    </row>
    <row r="2196" spans="1:12" ht="12.75">
      <c r="A2196">
        <v>1607.1</v>
      </c>
      <c r="B2196">
        <v>156842</v>
      </c>
      <c r="C2196">
        <v>156912.2</v>
      </c>
      <c r="D2196">
        <v>156982.4</v>
      </c>
      <c r="E2196">
        <v>157052.6</v>
      </c>
      <c r="F2196">
        <v>157122.8</v>
      </c>
      <c r="G2196">
        <v>157193</v>
      </c>
      <c r="H2196">
        <v>157263.2</v>
      </c>
      <c r="I2196">
        <v>157333.4</v>
      </c>
      <c r="J2196">
        <v>157403.6</v>
      </c>
      <c r="K2196">
        <v>157473.8</v>
      </c>
      <c r="L2196" s="9">
        <f t="shared" si="63"/>
        <v>701</v>
      </c>
    </row>
    <row r="2197" spans="1:12" ht="12.75">
      <c r="A2197">
        <v>1607.2</v>
      </c>
      <c r="B2197">
        <v>157544</v>
      </c>
      <c r="C2197">
        <v>157614.5</v>
      </c>
      <c r="D2197">
        <v>157685</v>
      </c>
      <c r="E2197">
        <v>157755.5</v>
      </c>
      <c r="F2197">
        <v>157826</v>
      </c>
      <c r="G2197">
        <v>157896.5</v>
      </c>
      <c r="H2197">
        <v>157967</v>
      </c>
      <c r="I2197">
        <v>158037.5</v>
      </c>
      <c r="J2197">
        <v>158108</v>
      </c>
      <c r="K2197">
        <v>158178.5</v>
      </c>
      <c r="L2197" s="9">
        <f t="shared" si="63"/>
        <v>702</v>
      </c>
    </row>
    <row r="2198" spans="1:12" ht="12.75">
      <c r="A2198">
        <v>1607.3</v>
      </c>
      <c r="B2198">
        <v>158249</v>
      </c>
      <c r="C2198">
        <v>158319.7</v>
      </c>
      <c r="D2198">
        <v>158390.4</v>
      </c>
      <c r="E2198">
        <v>158461.1</v>
      </c>
      <c r="F2198">
        <v>158531.8</v>
      </c>
      <c r="G2198">
        <v>158602.5</v>
      </c>
      <c r="H2198">
        <v>158673.2</v>
      </c>
      <c r="I2198">
        <v>158743.9</v>
      </c>
      <c r="J2198">
        <v>158814.6</v>
      </c>
      <c r="K2198">
        <v>158885.3</v>
      </c>
      <c r="L2198" s="9">
        <f t="shared" si="63"/>
        <v>705</v>
      </c>
    </row>
    <row r="2199" spans="1:12" ht="12.75">
      <c r="A2199">
        <v>1607.4</v>
      </c>
      <c r="B2199">
        <v>158956</v>
      </c>
      <c r="C2199">
        <v>159026.8</v>
      </c>
      <c r="D2199">
        <v>159097.6</v>
      </c>
      <c r="E2199">
        <v>159168.4</v>
      </c>
      <c r="F2199">
        <v>159239.2</v>
      </c>
      <c r="G2199">
        <v>159310</v>
      </c>
      <c r="H2199">
        <v>159380.8</v>
      </c>
      <c r="I2199">
        <v>159451.6</v>
      </c>
      <c r="J2199">
        <v>159522.4</v>
      </c>
      <c r="K2199">
        <v>159593.2</v>
      </c>
      <c r="L2199" s="9">
        <f t="shared" si="63"/>
        <v>707</v>
      </c>
    </row>
    <row r="2200" spans="1:12" ht="12.75">
      <c r="A2200">
        <v>1607.5</v>
      </c>
      <c r="B2200">
        <v>159664</v>
      </c>
      <c r="C2200">
        <v>159735.1</v>
      </c>
      <c r="D2200">
        <v>159806.2</v>
      </c>
      <c r="E2200">
        <v>159877.3</v>
      </c>
      <c r="F2200">
        <v>159948.4</v>
      </c>
      <c r="G2200">
        <v>160019.5</v>
      </c>
      <c r="H2200">
        <v>160090.6</v>
      </c>
      <c r="I2200">
        <v>160161.7</v>
      </c>
      <c r="J2200">
        <v>160232.8</v>
      </c>
      <c r="K2200">
        <v>160303.9</v>
      </c>
      <c r="L2200" s="9">
        <f t="shared" si="63"/>
        <v>708</v>
      </c>
    </row>
    <row r="2201" spans="1:12" ht="12.75">
      <c r="A2201">
        <v>1607.6</v>
      </c>
      <c r="B2201">
        <v>160375</v>
      </c>
      <c r="C2201">
        <v>160446.2</v>
      </c>
      <c r="D2201">
        <v>160517.4</v>
      </c>
      <c r="E2201">
        <v>160588.6</v>
      </c>
      <c r="F2201">
        <v>160659.8</v>
      </c>
      <c r="G2201">
        <v>160731</v>
      </c>
      <c r="H2201">
        <v>160802.2</v>
      </c>
      <c r="I2201">
        <v>160873.4</v>
      </c>
      <c r="J2201">
        <v>160944.6</v>
      </c>
      <c r="K2201">
        <v>161015.8</v>
      </c>
      <c r="L2201" s="9">
        <f t="shared" si="63"/>
        <v>711</v>
      </c>
    </row>
    <row r="2202" spans="1:12" ht="12.75">
      <c r="A2202">
        <v>1607.7</v>
      </c>
      <c r="B2202">
        <v>161087</v>
      </c>
      <c r="C2202">
        <v>161158.4</v>
      </c>
      <c r="D2202">
        <v>161229.8</v>
      </c>
      <c r="E2202">
        <v>161301.2</v>
      </c>
      <c r="F2202">
        <v>161372.6</v>
      </c>
      <c r="G2202">
        <v>161444</v>
      </c>
      <c r="H2202">
        <v>161515.4</v>
      </c>
      <c r="I2202">
        <v>161586.8</v>
      </c>
      <c r="J2202">
        <v>161658.2</v>
      </c>
      <c r="K2202">
        <v>161729.6</v>
      </c>
      <c r="L2202" s="9">
        <f t="shared" si="63"/>
        <v>712</v>
      </c>
    </row>
    <row r="2203" spans="1:12" ht="12.75">
      <c r="A2203">
        <v>1607.8</v>
      </c>
      <c r="B2203">
        <v>161801</v>
      </c>
      <c r="C2203">
        <v>161872.7</v>
      </c>
      <c r="D2203">
        <v>161944.4</v>
      </c>
      <c r="E2203">
        <v>162016.1</v>
      </c>
      <c r="F2203">
        <v>162087.8</v>
      </c>
      <c r="G2203">
        <v>162159.5</v>
      </c>
      <c r="H2203">
        <v>162231.2</v>
      </c>
      <c r="I2203">
        <v>162302.9</v>
      </c>
      <c r="J2203">
        <v>162374.6</v>
      </c>
      <c r="K2203">
        <v>162446.3</v>
      </c>
      <c r="L2203" s="9">
        <f t="shared" si="63"/>
        <v>714</v>
      </c>
    </row>
    <row r="2204" spans="1:12" ht="12.75">
      <c r="A2204">
        <v>1607.9</v>
      </c>
      <c r="B2204">
        <v>162518</v>
      </c>
      <c r="C2204">
        <v>162589.8</v>
      </c>
      <c r="D2204">
        <v>162661.6</v>
      </c>
      <c r="E2204">
        <v>162733.4</v>
      </c>
      <c r="F2204">
        <v>162805.2</v>
      </c>
      <c r="G2204">
        <v>162877</v>
      </c>
      <c r="H2204">
        <v>162948.8</v>
      </c>
      <c r="I2204">
        <v>163020.6</v>
      </c>
      <c r="J2204">
        <v>163092.4</v>
      </c>
      <c r="K2204">
        <v>163164.2</v>
      </c>
      <c r="L2204" s="9">
        <f t="shared" si="63"/>
        <v>717</v>
      </c>
    </row>
    <row r="2205" spans="1:12" ht="12.75">
      <c r="A2205">
        <v>1608</v>
      </c>
      <c r="B2205">
        <v>163236</v>
      </c>
      <c r="C2205">
        <v>163308</v>
      </c>
      <c r="D2205">
        <v>163380</v>
      </c>
      <c r="E2205">
        <v>163452</v>
      </c>
      <c r="F2205">
        <v>163524</v>
      </c>
      <c r="G2205">
        <v>163596</v>
      </c>
      <c r="H2205">
        <v>163668</v>
      </c>
      <c r="I2205">
        <v>163740</v>
      </c>
      <c r="J2205">
        <v>163812</v>
      </c>
      <c r="K2205">
        <v>163884</v>
      </c>
      <c r="L2205" s="9">
        <f t="shared" si="63"/>
        <v>718</v>
      </c>
    </row>
    <row r="2206" spans="1:12" ht="12.75">
      <c r="A2206">
        <v>1608.1</v>
      </c>
      <c r="B2206">
        <v>163956</v>
      </c>
      <c r="C2206">
        <v>164028.1</v>
      </c>
      <c r="D2206">
        <v>164100.2</v>
      </c>
      <c r="E2206">
        <v>164172.3</v>
      </c>
      <c r="F2206">
        <v>164244.4</v>
      </c>
      <c r="G2206">
        <v>164316.5</v>
      </c>
      <c r="H2206">
        <v>164388.6</v>
      </c>
      <c r="I2206">
        <v>164460.7</v>
      </c>
      <c r="J2206">
        <v>164532.8</v>
      </c>
      <c r="K2206">
        <v>164604.9</v>
      </c>
      <c r="L2206" s="9">
        <f t="shared" si="63"/>
        <v>720</v>
      </c>
    </row>
    <row r="2207" spans="1:12" ht="12.75">
      <c r="A2207">
        <v>1608.2</v>
      </c>
      <c r="B2207">
        <v>164677</v>
      </c>
      <c r="C2207">
        <v>164749.4</v>
      </c>
      <c r="D2207">
        <v>164821.8</v>
      </c>
      <c r="E2207">
        <v>164894.2</v>
      </c>
      <c r="F2207">
        <v>164966.6</v>
      </c>
      <c r="G2207">
        <v>165039</v>
      </c>
      <c r="H2207">
        <v>165111.4</v>
      </c>
      <c r="I2207">
        <v>165183.8</v>
      </c>
      <c r="J2207">
        <v>165256.2</v>
      </c>
      <c r="K2207">
        <v>165328.6</v>
      </c>
      <c r="L2207" s="9">
        <f t="shared" si="63"/>
        <v>721</v>
      </c>
    </row>
    <row r="2208" spans="1:12" ht="12.75">
      <c r="A2208">
        <v>1608.3</v>
      </c>
      <c r="B2208">
        <v>165401</v>
      </c>
      <c r="C2208">
        <v>165473.6</v>
      </c>
      <c r="D2208">
        <v>165546.2</v>
      </c>
      <c r="E2208">
        <v>165618.8</v>
      </c>
      <c r="F2208">
        <v>165691.4</v>
      </c>
      <c r="G2208">
        <v>165764</v>
      </c>
      <c r="H2208">
        <v>165836.6</v>
      </c>
      <c r="I2208">
        <v>165909.2</v>
      </c>
      <c r="J2208">
        <v>165981.8</v>
      </c>
      <c r="K2208">
        <v>166054.4</v>
      </c>
      <c r="L2208" s="9">
        <f t="shared" si="63"/>
        <v>724</v>
      </c>
    </row>
    <row r="2209" spans="1:12" ht="12.75">
      <c r="A2209">
        <v>1608.4</v>
      </c>
      <c r="B2209">
        <v>166127</v>
      </c>
      <c r="C2209">
        <v>166199.7</v>
      </c>
      <c r="D2209">
        <v>166272.4</v>
      </c>
      <c r="E2209">
        <v>166345.1</v>
      </c>
      <c r="F2209">
        <v>166417.8</v>
      </c>
      <c r="G2209">
        <v>166490.5</v>
      </c>
      <c r="H2209">
        <v>166563.2</v>
      </c>
      <c r="I2209">
        <v>166635.9</v>
      </c>
      <c r="J2209">
        <v>166708.6</v>
      </c>
      <c r="K2209">
        <v>166781.3</v>
      </c>
      <c r="L2209" s="9">
        <f t="shared" si="63"/>
        <v>726</v>
      </c>
    </row>
    <row r="2210" spans="1:12" ht="12.75">
      <c r="A2210">
        <v>1608.5</v>
      </c>
      <c r="B2210">
        <v>166854</v>
      </c>
      <c r="C2210">
        <v>166927</v>
      </c>
      <c r="D2210">
        <v>167000</v>
      </c>
      <c r="E2210">
        <v>167073</v>
      </c>
      <c r="F2210">
        <v>167146</v>
      </c>
      <c r="G2210">
        <v>167219</v>
      </c>
      <c r="H2210">
        <v>167292</v>
      </c>
      <c r="I2210">
        <v>167365</v>
      </c>
      <c r="J2210">
        <v>167438</v>
      </c>
      <c r="K2210">
        <v>167511</v>
      </c>
      <c r="L2210" s="9">
        <f t="shared" si="63"/>
        <v>727</v>
      </c>
    </row>
    <row r="2211" spans="1:12" ht="12.75">
      <c r="A2211">
        <v>1608.6</v>
      </c>
      <c r="B2211">
        <v>167584</v>
      </c>
      <c r="C2211">
        <v>167657.1</v>
      </c>
      <c r="D2211">
        <v>167730.2</v>
      </c>
      <c r="E2211">
        <v>167803.3</v>
      </c>
      <c r="F2211">
        <v>167876.4</v>
      </c>
      <c r="G2211">
        <v>167949.5</v>
      </c>
      <c r="H2211">
        <v>168022.6</v>
      </c>
      <c r="I2211">
        <v>168095.7</v>
      </c>
      <c r="J2211">
        <v>168168.8</v>
      </c>
      <c r="K2211">
        <v>168241.9</v>
      </c>
      <c r="L2211" s="9">
        <f t="shared" si="63"/>
        <v>730</v>
      </c>
    </row>
    <row r="2212" spans="1:12" ht="12.75">
      <c r="A2212">
        <v>1608.7</v>
      </c>
      <c r="B2212">
        <v>168315</v>
      </c>
      <c r="C2212">
        <v>168388.3</v>
      </c>
      <c r="D2212">
        <v>168461.6</v>
      </c>
      <c r="E2212">
        <v>168534.9</v>
      </c>
      <c r="F2212">
        <v>168608.2</v>
      </c>
      <c r="G2212">
        <v>168681.5</v>
      </c>
      <c r="H2212">
        <v>168754.8</v>
      </c>
      <c r="I2212">
        <v>168828.1</v>
      </c>
      <c r="J2212">
        <v>168901.4</v>
      </c>
      <c r="K2212">
        <v>168974.7</v>
      </c>
      <c r="L2212" s="9">
        <f t="shared" si="63"/>
        <v>731</v>
      </c>
    </row>
    <row r="2213" spans="1:12" ht="12.75">
      <c r="A2213">
        <v>1608.8</v>
      </c>
      <c r="B2213">
        <v>169048</v>
      </c>
      <c r="C2213">
        <v>169121.6</v>
      </c>
      <c r="D2213">
        <v>169195.2</v>
      </c>
      <c r="E2213">
        <v>169268.8</v>
      </c>
      <c r="F2213">
        <v>169342.4</v>
      </c>
      <c r="G2213">
        <v>169416</v>
      </c>
      <c r="H2213">
        <v>169489.6</v>
      </c>
      <c r="I2213">
        <v>169563.2</v>
      </c>
      <c r="J2213">
        <v>169636.8</v>
      </c>
      <c r="K2213">
        <v>169710.4</v>
      </c>
      <c r="L2213" s="9">
        <f t="shared" si="63"/>
        <v>733</v>
      </c>
    </row>
    <row r="2214" spans="1:12" ht="12.75">
      <c r="A2214">
        <v>1608.9</v>
      </c>
      <c r="B2214">
        <v>169784</v>
      </c>
      <c r="C2214">
        <v>169857.7</v>
      </c>
      <c r="D2214">
        <v>169931.4</v>
      </c>
      <c r="E2214">
        <v>170005.1</v>
      </c>
      <c r="F2214">
        <v>170078.8</v>
      </c>
      <c r="G2214">
        <v>170152.5</v>
      </c>
      <c r="H2214">
        <v>170226.2</v>
      </c>
      <c r="I2214">
        <v>170299.9</v>
      </c>
      <c r="J2214">
        <v>170373.6</v>
      </c>
      <c r="K2214">
        <v>170447.3</v>
      </c>
      <c r="L2214" s="9">
        <f t="shared" si="63"/>
        <v>736</v>
      </c>
    </row>
    <row r="2215" spans="1:12" ht="12.75">
      <c r="A2215">
        <v>1609</v>
      </c>
      <c r="B2215">
        <v>170521</v>
      </c>
      <c r="C2215">
        <v>170594.9</v>
      </c>
      <c r="D2215">
        <v>170668.8</v>
      </c>
      <c r="E2215">
        <v>170742.7</v>
      </c>
      <c r="F2215">
        <v>170816.6</v>
      </c>
      <c r="G2215">
        <v>170890.5</v>
      </c>
      <c r="H2215">
        <v>170964.4</v>
      </c>
      <c r="I2215">
        <v>171038.3</v>
      </c>
      <c r="J2215">
        <v>171112.2</v>
      </c>
      <c r="K2215">
        <v>171186.1</v>
      </c>
      <c r="L2215" s="9">
        <f t="shared" si="63"/>
        <v>737</v>
      </c>
    </row>
    <row r="2216" spans="1:12" ht="12.75">
      <c r="A2216">
        <v>1609.1</v>
      </c>
      <c r="B2216">
        <v>171260</v>
      </c>
      <c r="C2216">
        <v>171334</v>
      </c>
      <c r="D2216">
        <v>171408</v>
      </c>
      <c r="E2216">
        <v>171482</v>
      </c>
      <c r="F2216">
        <v>171556</v>
      </c>
      <c r="G2216">
        <v>171630</v>
      </c>
      <c r="H2216">
        <v>171704</v>
      </c>
      <c r="I2216">
        <v>171778</v>
      </c>
      <c r="J2216">
        <v>171852</v>
      </c>
      <c r="K2216">
        <v>171926</v>
      </c>
      <c r="L2216" s="9">
        <f t="shared" si="63"/>
        <v>739</v>
      </c>
    </row>
    <row r="2217" spans="1:12" ht="12.75">
      <c r="A2217">
        <v>1609.2</v>
      </c>
      <c r="B2217">
        <v>172000</v>
      </c>
      <c r="C2217">
        <v>172074.3</v>
      </c>
      <c r="D2217">
        <v>172148.6</v>
      </c>
      <c r="E2217">
        <v>172222.9</v>
      </c>
      <c r="F2217">
        <v>172297.2</v>
      </c>
      <c r="G2217">
        <v>172371.5</v>
      </c>
      <c r="H2217">
        <v>172445.8</v>
      </c>
      <c r="I2217">
        <v>172520.1</v>
      </c>
      <c r="J2217">
        <v>172594.4</v>
      </c>
      <c r="K2217">
        <v>172668.7</v>
      </c>
      <c r="L2217" s="9">
        <f t="shared" si="63"/>
        <v>740</v>
      </c>
    </row>
    <row r="2218" spans="1:12" ht="12.75">
      <c r="A2218">
        <v>1609.3</v>
      </c>
      <c r="B2218">
        <v>172743</v>
      </c>
      <c r="C2218">
        <v>172817.5</v>
      </c>
      <c r="D2218">
        <v>172892</v>
      </c>
      <c r="E2218">
        <v>172966.5</v>
      </c>
      <c r="F2218">
        <v>173041</v>
      </c>
      <c r="G2218">
        <v>173115.5</v>
      </c>
      <c r="H2218">
        <v>173190</v>
      </c>
      <c r="I2218">
        <v>173264.5</v>
      </c>
      <c r="J2218">
        <v>173339</v>
      </c>
      <c r="K2218">
        <v>173413.5</v>
      </c>
      <c r="L2218" s="9">
        <f t="shared" si="63"/>
        <v>743</v>
      </c>
    </row>
    <row r="2219" spans="1:12" ht="12.75">
      <c r="A2219">
        <v>1609.4</v>
      </c>
      <c r="B2219">
        <v>173488</v>
      </c>
      <c r="C2219">
        <v>173562.6</v>
      </c>
      <c r="D2219">
        <v>173637.2</v>
      </c>
      <c r="E2219">
        <v>173711.8</v>
      </c>
      <c r="F2219">
        <v>173786.4</v>
      </c>
      <c r="G2219">
        <v>173861</v>
      </c>
      <c r="H2219">
        <v>173935.6</v>
      </c>
      <c r="I2219">
        <v>174010.2</v>
      </c>
      <c r="J2219">
        <v>174084.8</v>
      </c>
      <c r="K2219">
        <v>174159.4</v>
      </c>
      <c r="L2219" s="9">
        <f t="shared" si="63"/>
        <v>745</v>
      </c>
    </row>
    <row r="2220" spans="1:12" ht="12.75">
      <c r="A2220">
        <v>1609.5</v>
      </c>
      <c r="B2220">
        <v>174234</v>
      </c>
      <c r="C2220">
        <v>174308.9</v>
      </c>
      <c r="D2220">
        <v>174383.8</v>
      </c>
      <c r="E2220">
        <v>174458.7</v>
      </c>
      <c r="F2220">
        <v>174533.6</v>
      </c>
      <c r="G2220">
        <v>174608.5</v>
      </c>
      <c r="H2220">
        <v>174683.4</v>
      </c>
      <c r="I2220">
        <v>174758.3</v>
      </c>
      <c r="J2220">
        <v>174833.2</v>
      </c>
      <c r="K2220">
        <v>174908.1</v>
      </c>
      <c r="L2220" s="9">
        <f t="shared" si="63"/>
        <v>746</v>
      </c>
    </row>
    <row r="2221" spans="1:12" ht="12.75">
      <c r="A2221">
        <v>1609.6</v>
      </c>
      <c r="B2221">
        <v>174983</v>
      </c>
      <c r="C2221">
        <v>175058</v>
      </c>
      <c r="D2221">
        <v>175133</v>
      </c>
      <c r="E2221">
        <v>175208</v>
      </c>
      <c r="F2221">
        <v>175283</v>
      </c>
      <c r="G2221">
        <v>175358</v>
      </c>
      <c r="H2221">
        <v>175433</v>
      </c>
      <c r="I2221">
        <v>175508</v>
      </c>
      <c r="J2221">
        <v>175583</v>
      </c>
      <c r="K2221">
        <v>175658</v>
      </c>
      <c r="L2221" s="9">
        <f t="shared" si="63"/>
        <v>749</v>
      </c>
    </row>
    <row r="2222" spans="1:12" ht="12.75">
      <c r="A2222">
        <v>1609.7</v>
      </c>
      <c r="B2222">
        <v>175733</v>
      </c>
      <c r="C2222">
        <v>175808.2</v>
      </c>
      <c r="D2222">
        <v>175883.4</v>
      </c>
      <c r="E2222">
        <v>175958.6</v>
      </c>
      <c r="F2222">
        <v>176033.8</v>
      </c>
      <c r="G2222">
        <v>176109</v>
      </c>
      <c r="H2222">
        <v>176184.2</v>
      </c>
      <c r="I2222">
        <v>176259.4</v>
      </c>
      <c r="J2222">
        <v>176334.6</v>
      </c>
      <c r="K2222">
        <v>176409.8</v>
      </c>
      <c r="L2222" s="9">
        <f t="shared" si="63"/>
        <v>750</v>
      </c>
    </row>
    <row r="2223" spans="1:12" ht="12.75">
      <c r="A2223">
        <v>1609.8</v>
      </c>
      <c r="B2223">
        <v>176485</v>
      </c>
      <c r="C2223">
        <v>176560.5</v>
      </c>
      <c r="D2223">
        <v>176636</v>
      </c>
      <c r="E2223">
        <v>176711.5</v>
      </c>
      <c r="F2223">
        <v>176787</v>
      </c>
      <c r="G2223">
        <v>176862.5</v>
      </c>
      <c r="H2223">
        <v>176938</v>
      </c>
      <c r="I2223">
        <v>177013.5</v>
      </c>
      <c r="J2223">
        <v>177089</v>
      </c>
      <c r="K2223">
        <v>177164.5</v>
      </c>
      <c r="L2223" s="9">
        <f t="shared" si="63"/>
        <v>752</v>
      </c>
    </row>
    <row r="2224" spans="1:12" ht="12.75">
      <c r="A2224">
        <v>1609.9</v>
      </c>
      <c r="B2224">
        <v>177240</v>
      </c>
      <c r="C2224">
        <v>177315.6</v>
      </c>
      <c r="D2224">
        <v>177391.2</v>
      </c>
      <c r="E2224">
        <v>177466.8</v>
      </c>
      <c r="F2224">
        <v>177542.4</v>
      </c>
      <c r="G2224">
        <v>177618</v>
      </c>
      <c r="H2224">
        <v>177693.6</v>
      </c>
      <c r="I2224">
        <v>177769.2</v>
      </c>
      <c r="J2224">
        <v>177844.8</v>
      </c>
      <c r="K2224">
        <v>177920.4</v>
      </c>
      <c r="L2224" s="9">
        <f t="shared" si="63"/>
        <v>755</v>
      </c>
    </row>
    <row r="2225" spans="1:12" ht="12.75">
      <c r="A2225">
        <v>1610</v>
      </c>
      <c r="B2225">
        <v>177996</v>
      </c>
      <c r="C2225">
        <v>178071.8</v>
      </c>
      <c r="D2225">
        <v>178147.6</v>
      </c>
      <c r="E2225">
        <v>178223.4</v>
      </c>
      <c r="F2225">
        <v>178299.2</v>
      </c>
      <c r="G2225">
        <v>178375</v>
      </c>
      <c r="H2225">
        <v>178450.8</v>
      </c>
      <c r="I2225">
        <v>178526.6</v>
      </c>
      <c r="J2225">
        <v>178602.4</v>
      </c>
      <c r="K2225">
        <v>178678.2</v>
      </c>
      <c r="L2225" s="9">
        <f t="shared" si="63"/>
        <v>756</v>
      </c>
    </row>
    <row r="2226" spans="1:12" ht="12.75">
      <c r="A2226">
        <v>1610.1</v>
      </c>
      <c r="B2226">
        <v>178754</v>
      </c>
      <c r="C2226">
        <v>178830</v>
      </c>
      <c r="D2226">
        <v>178906</v>
      </c>
      <c r="E2226">
        <v>178982</v>
      </c>
      <c r="F2226">
        <v>179058</v>
      </c>
      <c r="G2226">
        <v>179134</v>
      </c>
      <c r="H2226">
        <v>179210</v>
      </c>
      <c r="I2226">
        <v>179286</v>
      </c>
      <c r="J2226">
        <v>179362</v>
      </c>
      <c r="K2226">
        <v>179438</v>
      </c>
      <c r="L2226" s="9">
        <f t="shared" si="63"/>
        <v>758</v>
      </c>
    </row>
    <row r="2227" spans="1:12" ht="12.75">
      <c r="A2227">
        <v>1610.2</v>
      </c>
      <c r="B2227">
        <v>179514</v>
      </c>
      <c r="C2227">
        <v>179590.2</v>
      </c>
      <c r="D2227">
        <v>179666.4</v>
      </c>
      <c r="E2227">
        <v>179742.6</v>
      </c>
      <c r="F2227">
        <v>179818.8</v>
      </c>
      <c r="G2227">
        <v>179895</v>
      </c>
      <c r="H2227">
        <v>179971.2</v>
      </c>
      <c r="I2227">
        <v>180047.4</v>
      </c>
      <c r="J2227">
        <v>180123.6</v>
      </c>
      <c r="K2227">
        <v>180199.8</v>
      </c>
      <c r="L2227" s="9">
        <f t="shared" si="63"/>
        <v>760</v>
      </c>
    </row>
    <row r="2228" spans="1:12" ht="12.75">
      <c r="A2228">
        <v>1610.3</v>
      </c>
      <c r="B2228">
        <v>180276</v>
      </c>
      <c r="L2228" s="9">
        <f t="shared" si="63"/>
        <v>762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31"/>
    <pageSetUpPr fitToPage="1"/>
  </sheetPr>
  <dimension ref="A2:U35"/>
  <sheetViews>
    <sheetView zoomScalePageLayoutView="0" workbookViewId="0" topLeftCell="A1">
      <selection activeCell="M20" sqref="M20"/>
    </sheetView>
  </sheetViews>
  <sheetFormatPr defaultColWidth="9.140625" defaultRowHeight="12.75"/>
  <cols>
    <col min="2" max="2" width="13.00390625" style="0" customWidth="1"/>
    <col min="3" max="3" width="13.28125" style="0" customWidth="1"/>
    <col min="4" max="4" width="11.8515625" style="0" customWidth="1"/>
    <col min="5" max="5" width="13.00390625" style="0" customWidth="1"/>
    <col min="6" max="6" width="14.00390625" style="0" customWidth="1"/>
    <col min="7" max="7" width="13.421875" style="0" customWidth="1"/>
    <col min="8" max="8" width="11.140625" style="0" bestFit="1" customWidth="1"/>
    <col min="9" max="9" width="11.57421875" style="0" customWidth="1"/>
    <col min="10" max="10" width="12.28125" style="0" customWidth="1"/>
    <col min="11" max="11" width="12.140625" style="0" customWidth="1"/>
    <col min="12" max="12" width="13.421875" style="0" customWidth="1"/>
    <col min="13" max="13" width="9.8515625" style="0" bestFit="1" customWidth="1"/>
    <col min="18" max="18" width="15.57421875" style="0" bestFit="1" customWidth="1"/>
    <col min="19" max="19" width="16.421875" style="0" bestFit="1" customWidth="1"/>
  </cols>
  <sheetData>
    <row r="2" ht="12.75">
      <c r="B2" t="s">
        <v>141</v>
      </c>
    </row>
    <row r="4" spans="2:12" ht="12.75">
      <c r="B4" s="43" t="s">
        <v>142</v>
      </c>
      <c r="C4" s="44" t="s">
        <v>143</v>
      </c>
      <c r="D4" s="44" t="s">
        <v>144</v>
      </c>
      <c r="E4" s="44" t="s">
        <v>145</v>
      </c>
      <c r="F4" s="44" t="s">
        <v>146</v>
      </c>
      <c r="G4" s="44" t="s">
        <v>147</v>
      </c>
      <c r="H4" s="44" t="s">
        <v>148</v>
      </c>
      <c r="I4" s="44" t="s">
        <v>149</v>
      </c>
      <c r="J4" s="44" t="s">
        <v>150</v>
      </c>
      <c r="K4" s="44" t="s">
        <v>151</v>
      </c>
      <c r="L4" s="45" t="s">
        <v>152</v>
      </c>
    </row>
    <row r="5" spans="2:12" ht="12.75">
      <c r="B5" s="46" t="s">
        <v>153</v>
      </c>
      <c r="C5" s="47" t="s">
        <v>154</v>
      </c>
      <c r="D5" s="47" t="s">
        <v>155</v>
      </c>
      <c r="E5" s="47" t="s">
        <v>156</v>
      </c>
      <c r="F5" s="47" t="s">
        <v>157</v>
      </c>
      <c r="G5" s="47" t="s">
        <v>158</v>
      </c>
      <c r="H5" s="47" t="s">
        <v>159</v>
      </c>
      <c r="I5" s="47" t="s">
        <v>160</v>
      </c>
      <c r="J5" s="47"/>
      <c r="K5" s="47" t="s">
        <v>161</v>
      </c>
      <c r="L5" s="48" t="s">
        <v>162</v>
      </c>
    </row>
    <row r="6" spans="2:12" ht="12.75">
      <c r="B6" s="49"/>
      <c r="C6" s="27" t="s">
        <v>163</v>
      </c>
      <c r="D6" s="27" t="s">
        <v>164</v>
      </c>
      <c r="E6" s="27" t="s">
        <v>165</v>
      </c>
      <c r="F6" s="27"/>
      <c r="G6" s="27" t="s">
        <v>159</v>
      </c>
      <c r="H6" s="27"/>
      <c r="I6" s="27" t="s">
        <v>166</v>
      </c>
      <c r="J6" s="27" t="s">
        <v>167</v>
      </c>
      <c r="K6" s="27" t="s">
        <v>168</v>
      </c>
      <c r="L6" s="50" t="s">
        <v>169</v>
      </c>
    </row>
    <row r="7" spans="2:12" ht="12.75">
      <c r="B7" s="49"/>
      <c r="C7" s="27"/>
      <c r="D7" s="27"/>
      <c r="E7" s="27"/>
      <c r="F7" s="27"/>
      <c r="G7" s="27" t="s">
        <v>170</v>
      </c>
      <c r="H7" s="27"/>
      <c r="I7" s="27"/>
      <c r="J7" s="27" t="s">
        <v>171</v>
      </c>
      <c r="K7" s="27" t="s">
        <v>172</v>
      </c>
      <c r="L7" s="50" t="s">
        <v>153</v>
      </c>
    </row>
    <row r="8" spans="2:12" ht="12.75">
      <c r="B8" s="49"/>
      <c r="C8" s="27"/>
      <c r="D8" s="27"/>
      <c r="E8" s="27"/>
      <c r="F8" s="27"/>
      <c r="G8" s="27"/>
      <c r="H8" s="27"/>
      <c r="I8" s="27"/>
      <c r="J8" s="27" t="s">
        <v>173</v>
      </c>
      <c r="K8" s="27" t="s">
        <v>174</v>
      </c>
      <c r="L8" s="50" t="s">
        <v>163</v>
      </c>
    </row>
    <row r="9" spans="2:12" ht="12.75">
      <c r="B9" s="49"/>
      <c r="C9" s="27"/>
      <c r="D9" s="27"/>
      <c r="E9" s="27"/>
      <c r="F9" s="27"/>
      <c r="G9" s="27"/>
      <c r="H9" s="27"/>
      <c r="I9" s="27"/>
      <c r="J9" s="27" t="s">
        <v>175</v>
      </c>
      <c r="K9" s="27" t="s">
        <v>176</v>
      </c>
      <c r="L9" s="50"/>
    </row>
    <row r="10" spans="2:12" ht="12.75">
      <c r="B10" s="49"/>
      <c r="C10" s="27"/>
      <c r="D10" s="27"/>
      <c r="E10" s="27"/>
      <c r="F10" s="27"/>
      <c r="G10" s="27"/>
      <c r="H10" s="27"/>
      <c r="I10" s="27"/>
      <c r="J10" s="27" t="s">
        <v>177</v>
      </c>
      <c r="K10" s="27"/>
      <c r="L10" s="50"/>
    </row>
    <row r="11" spans="2:12" ht="12.75">
      <c r="B11" s="51"/>
      <c r="C11" s="52"/>
      <c r="D11" s="52"/>
      <c r="E11" s="52"/>
      <c r="F11" s="52"/>
      <c r="G11" s="52"/>
      <c r="H11" s="52"/>
      <c r="I11" s="52"/>
      <c r="J11" s="52"/>
      <c r="K11" s="52"/>
      <c r="L11" s="53"/>
    </row>
    <row r="12" spans="2:12" ht="12.75">
      <c r="B12" s="46" t="s">
        <v>178</v>
      </c>
      <c r="C12" s="47" t="s">
        <v>179</v>
      </c>
      <c r="D12" s="47" t="s">
        <v>180</v>
      </c>
      <c r="E12" s="47" t="s">
        <v>181</v>
      </c>
      <c r="F12" s="47" t="s">
        <v>182</v>
      </c>
      <c r="G12" s="47" t="s">
        <v>183</v>
      </c>
      <c r="H12" s="47" t="s">
        <v>184</v>
      </c>
      <c r="I12" s="47" t="s">
        <v>185</v>
      </c>
      <c r="J12" s="47" t="s">
        <v>186</v>
      </c>
      <c r="K12" s="47" t="s">
        <v>187</v>
      </c>
      <c r="L12" s="48" t="s">
        <v>188</v>
      </c>
    </row>
    <row r="13" spans="2:12" ht="12.75">
      <c r="B13" s="49"/>
      <c r="C13" s="27" t="s">
        <v>163</v>
      </c>
      <c r="D13" s="27" t="s">
        <v>189</v>
      </c>
      <c r="E13" s="27" t="s">
        <v>190</v>
      </c>
      <c r="F13" s="27"/>
      <c r="G13" s="27" t="s">
        <v>18</v>
      </c>
      <c r="H13" s="27" t="s">
        <v>147</v>
      </c>
      <c r="I13" s="27" t="s">
        <v>148</v>
      </c>
      <c r="J13" s="27" t="s">
        <v>191</v>
      </c>
      <c r="K13" s="27" t="s">
        <v>150</v>
      </c>
      <c r="L13" s="50"/>
    </row>
    <row r="14" spans="2:12" ht="12.75">
      <c r="B14" s="49"/>
      <c r="C14" s="27"/>
      <c r="D14" s="27" t="s">
        <v>192</v>
      </c>
      <c r="E14" s="27" t="s">
        <v>193</v>
      </c>
      <c r="F14" s="27"/>
      <c r="G14" s="27" t="s">
        <v>194</v>
      </c>
      <c r="H14" s="27"/>
      <c r="I14" s="27"/>
      <c r="J14" s="27"/>
      <c r="K14" s="27"/>
      <c r="L14" s="50"/>
    </row>
    <row r="15" spans="2:12" ht="12.75">
      <c r="B15" s="49"/>
      <c r="C15" s="27"/>
      <c r="D15" s="27"/>
      <c r="E15" s="27"/>
      <c r="F15" s="27"/>
      <c r="G15" s="27" t="s">
        <v>195</v>
      </c>
      <c r="H15" s="27"/>
      <c r="I15" s="27"/>
      <c r="J15" s="27"/>
      <c r="K15" s="27"/>
      <c r="L15" s="50"/>
    </row>
    <row r="16" spans="2:12" ht="12.75">
      <c r="B16" s="49"/>
      <c r="C16" s="27" t="s">
        <v>252</v>
      </c>
      <c r="D16" s="27"/>
      <c r="E16" s="27"/>
      <c r="F16" s="27"/>
      <c r="G16" s="27" t="s">
        <v>196</v>
      </c>
      <c r="H16" s="27"/>
      <c r="I16" s="27"/>
      <c r="J16" s="27"/>
      <c r="K16" s="27"/>
      <c r="L16" s="50"/>
    </row>
    <row r="17" spans="2:12" ht="12.75">
      <c r="B17" s="49"/>
      <c r="C17" s="27"/>
      <c r="D17" s="27"/>
      <c r="E17" s="27"/>
      <c r="F17" s="27"/>
      <c r="G17" s="27" t="s">
        <v>197</v>
      </c>
      <c r="H17" s="27"/>
      <c r="I17" s="27"/>
      <c r="J17" s="27"/>
      <c r="K17" s="27"/>
      <c r="L17" s="50"/>
    </row>
    <row r="18" spans="1:12" ht="12.75">
      <c r="A18" t="s">
        <v>1</v>
      </c>
      <c r="B18" s="54"/>
      <c r="C18" s="55"/>
      <c r="D18" s="55"/>
      <c r="E18" s="55"/>
      <c r="F18" s="55"/>
      <c r="G18" s="55"/>
      <c r="H18" s="55"/>
      <c r="I18" s="55"/>
      <c r="J18" s="55"/>
      <c r="K18" s="55"/>
      <c r="L18" s="56"/>
    </row>
    <row r="19" spans="2:12" ht="12.75">
      <c r="B19" s="10"/>
      <c r="C19" s="10"/>
      <c r="D19" s="10"/>
      <c r="E19" s="10"/>
      <c r="F19" s="10"/>
      <c r="G19" s="10"/>
      <c r="H19" s="10"/>
      <c r="I19" s="10"/>
      <c r="J19" s="10"/>
      <c r="K19" s="10"/>
      <c r="L19" s="10"/>
    </row>
    <row r="20" spans="1:13" ht="12.75">
      <c r="A20">
        <v>2008</v>
      </c>
      <c r="C20" s="72">
        <f>'ks abov'!E28</f>
        <v>17433</v>
      </c>
      <c r="D20" s="75"/>
      <c r="E20" s="72">
        <f>'ks abov'!M28</f>
        <v>4609</v>
      </c>
      <c r="F20" s="62">
        <f>C20-E20</f>
        <v>12824</v>
      </c>
      <c r="G20" s="57">
        <v>0.23</v>
      </c>
      <c r="H20" s="75">
        <f>E20*G20</f>
        <v>1060.07</v>
      </c>
      <c r="I20" s="75">
        <f>F20+H20</f>
        <v>13884.07</v>
      </c>
      <c r="J20" s="57">
        <v>0.82</v>
      </c>
      <c r="K20" s="75">
        <f>I20*J20</f>
        <v>11384.937399999999</v>
      </c>
      <c r="L20" s="58">
        <f>K20/C20</f>
        <v>0.6530681695634715</v>
      </c>
      <c r="M20" s="58">
        <f>1-L20</f>
        <v>0.34693183043652853</v>
      </c>
    </row>
    <row r="21" spans="2:4" ht="12.75">
      <c r="B21" t="s">
        <v>257</v>
      </c>
      <c r="D21" s="62"/>
    </row>
    <row r="23" spans="15:16" ht="12.75">
      <c r="O23" s="59"/>
      <c r="P23" s="59"/>
    </row>
    <row r="24" spans="14:19" ht="12.75">
      <c r="N24" s="59"/>
      <c r="O24" s="59"/>
      <c r="P24" s="59"/>
      <c r="Q24" s="59"/>
      <c r="R24" s="5"/>
      <c r="S24" s="5"/>
    </row>
    <row r="25" spans="13:19" ht="12.75">
      <c r="M25" s="1"/>
      <c r="N25" s="1"/>
      <c r="O25" s="1"/>
      <c r="P25" s="1"/>
      <c r="Q25" s="1"/>
      <c r="R25" s="60"/>
      <c r="S25" s="60"/>
    </row>
    <row r="26" spans="2:21" ht="12.75">
      <c r="B26" t="s">
        <v>198</v>
      </c>
      <c r="U26">
        <v>76693</v>
      </c>
    </row>
    <row r="27" spans="2:21" ht="12.75">
      <c r="B27" t="s">
        <v>199</v>
      </c>
      <c r="U27">
        <v>72949</v>
      </c>
    </row>
    <row r="28" ht="12.75">
      <c r="U28">
        <v>68468</v>
      </c>
    </row>
    <row r="29" ht="12.75">
      <c r="U29">
        <v>65785</v>
      </c>
    </row>
    <row r="30" ht="12.75">
      <c r="U30">
        <v>63144</v>
      </c>
    </row>
    <row r="31" ht="12.75">
      <c r="U31">
        <v>126839</v>
      </c>
    </row>
    <row r="32" ht="12.75">
      <c r="U32">
        <v>67217</v>
      </c>
    </row>
    <row r="33" ht="12.75">
      <c r="U33">
        <v>87742</v>
      </c>
    </row>
    <row r="35" ht="12.75">
      <c r="L35" s="61"/>
    </row>
  </sheetData>
  <sheetProtection/>
  <printOptions/>
  <pageMargins left="0.75" right="0.75" top="1" bottom="1" header="0.5" footer="0.5"/>
  <pageSetup fitToHeight="1"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sheetPr>
    <tabColor indexed="31"/>
    <pageSetUpPr fitToPage="1"/>
  </sheetPr>
  <dimension ref="A2:M27"/>
  <sheetViews>
    <sheetView zoomScalePageLayoutView="0" workbookViewId="0" topLeftCell="A1">
      <selection activeCell="L25" sqref="L25"/>
    </sheetView>
  </sheetViews>
  <sheetFormatPr defaultColWidth="9.140625" defaultRowHeight="12.75"/>
  <cols>
    <col min="2" max="2" width="18.140625" style="0" customWidth="1"/>
    <col min="4" max="4" width="11.28125" style="0" bestFit="1" customWidth="1"/>
    <col min="5" max="5" width="11.00390625" style="0" bestFit="1" customWidth="1"/>
    <col min="6" max="6" width="11.28125" style="0" bestFit="1" customWidth="1"/>
    <col min="7" max="7" width="11.00390625" style="0" bestFit="1" customWidth="1"/>
    <col min="8" max="8" width="9.57421875" style="0" bestFit="1" customWidth="1"/>
    <col min="9" max="9" width="11.00390625" style="0" bestFit="1" customWidth="1"/>
    <col min="10" max="10" width="12.00390625" style="0" bestFit="1" customWidth="1"/>
    <col min="11" max="11" width="10.28125" style="0" bestFit="1" customWidth="1"/>
    <col min="12" max="12" width="11.421875" style="0" bestFit="1" customWidth="1"/>
  </cols>
  <sheetData>
    <row r="2" ht="12.75">
      <c r="B2" t="s">
        <v>141</v>
      </c>
    </row>
    <row r="4" spans="2:12" ht="12.75">
      <c r="B4" s="43" t="s">
        <v>142</v>
      </c>
      <c r="C4" s="44" t="s">
        <v>143</v>
      </c>
      <c r="D4" s="44" t="s">
        <v>144</v>
      </c>
      <c r="E4" s="44" t="s">
        <v>145</v>
      </c>
      <c r="F4" s="44" t="s">
        <v>146</v>
      </c>
      <c r="G4" s="44" t="s">
        <v>147</v>
      </c>
      <c r="H4" s="44" t="s">
        <v>148</v>
      </c>
      <c r="I4" s="44" t="s">
        <v>149</v>
      </c>
      <c r="J4" s="44" t="s">
        <v>150</v>
      </c>
      <c r="K4" s="44" t="s">
        <v>151</v>
      </c>
      <c r="L4" s="45" t="s">
        <v>152</v>
      </c>
    </row>
    <row r="5" spans="2:12" ht="12.75">
      <c r="B5" s="46" t="s">
        <v>153</v>
      </c>
      <c r="C5" s="47" t="s">
        <v>154</v>
      </c>
      <c r="D5" s="47" t="s">
        <v>155</v>
      </c>
      <c r="E5" s="47" t="s">
        <v>156</v>
      </c>
      <c r="F5" s="47" t="s">
        <v>157</v>
      </c>
      <c r="G5" s="47" t="s">
        <v>158</v>
      </c>
      <c r="H5" s="47" t="s">
        <v>159</v>
      </c>
      <c r="I5" s="47" t="s">
        <v>160</v>
      </c>
      <c r="J5" s="47"/>
      <c r="K5" s="47" t="s">
        <v>161</v>
      </c>
      <c r="L5" s="48" t="s">
        <v>162</v>
      </c>
    </row>
    <row r="6" spans="2:12" ht="12.75">
      <c r="B6" s="49"/>
      <c r="C6" s="27" t="s">
        <v>163</v>
      </c>
      <c r="D6" s="27" t="s">
        <v>164</v>
      </c>
      <c r="E6" s="27" t="s">
        <v>165</v>
      </c>
      <c r="F6" s="27"/>
      <c r="G6" s="27" t="s">
        <v>159</v>
      </c>
      <c r="H6" s="27"/>
      <c r="I6" s="27" t="s">
        <v>166</v>
      </c>
      <c r="J6" s="27" t="s">
        <v>167</v>
      </c>
      <c r="K6" s="27" t="s">
        <v>168</v>
      </c>
      <c r="L6" s="50" t="s">
        <v>169</v>
      </c>
    </row>
    <row r="7" spans="2:12" ht="12.75">
      <c r="B7" s="49"/>
      <c r="C7" s="27"/>
      <c r="D7" s="27"/>
      <c r="E7" s="27"/>
      <c r="F7" s="27"/>
      <c r="G7" s="27" t="s">
        <v>170</v>
      </c>
      <c r="H7" s="27"/>
      <c r="I7" s="27"/>
      <c r="J7" s="27" t="s">
        <v>171</v>
      </c>
      <c r="K7" s="27" t="s">
        <v>172</v>
      </c>
      <c r="L7" s="50" t="s">
        <v>153</v>
      </c>
    </row>
    <row r="8" spans="2:12" ht="12.75">
      <c r="B8" s="49"/>
      <c r="C8" s="27"/>
      <c r="D8" s="27"/>
      <c r="E8" s="27"/>
      <c r="F8" s="27"/>
      <c r="G8" s="27"/>
      <c r="H8" s="27"/>
      <c r="I8" s="27"/>
      <c r="J8" s="27" t="s">
        <v>173</v>
      </c>
      <c r="K8" s="27" t="s">
        <v>174</v>
      </c>
      <c r="L8" s="50" t="s">
        <v>163</v>
      </c>
    </row>
    <row r="9" spans="2:12" ht="12.75">
      <c r="B9" s="49"/>
      <c r="C9" s="27"/>
      <c r="D9" s="27"/>
      <c r="E9" s="27"/>
      <c r="F9" s="27"/>
      <c r="G9" s="27"/>
      <c r="H9" s="27"/>
      <c r="I9" s="27"/>
      <c r="J9" s="27" t="s">
        <v>175</v>
      </c>
      <c r="K9" s="27" t="s">
        <v>176</v>
      </c>
      <c r="L9" s="50"/>
    </row>
    <row r="10" spans="2:12" ht="12.75">
      <c r="B10" s="49"/>
      <c r="C10" s="27"/>
      <c r="D10" s="27"/>
      <c r="E10" s="27"/>
      <c r="F10" s="27"/>
      <c r="G10" s="27"/>
      <c r="H10" s="27"/>
      <c r="I10" s="27"/>
      <c r="J10" s="27" t="s">
        <v>177</v>
      </c>
      <c r="K10" s="27"/>
      <c r="L10" s="50"/>
    </row>
    <row r="11" spans="2:12" ht="12.75">
      <c r="B11" s="51"/>
      <c r="C11" s="52"/>
      <c r="D11" s="52"/>
      <c r="E11" s="52"/>
      <c r="F11" s="52"/>
      <c r="G11" s="52"/>
      <c r="H11" s="52"/>
      <c r="I11" s="52"/>
      <c r="J11" s="52"/>
      <c r="K11" s="52"/>
      <c r="L11" s="53"/>
    </row>
    <row r="12" spans="2:12" ht="12.75">
      <c r="B12" s="46" t="s">
        <v>178</v>
      </c>
      <c r="C12" s="47" t="s">
        <v>179</v>
      </c>
      <c r="D12" s="47" t="s">
        <v>180</v>
      </c>
      <c r="E12" s="47" t="s">
        <v>181</v>
      </c>
      <c r="F12" s="47" t="s">
        <v>182</v>
      </c>
      <c r="G12" s="47" t="s">
        <v>183</v>
      </c>
      <c r="H12" s="47" t="s">
        <v>184</v>
      </c>
      <c r="I12" s="47" t="s">
        <v>185</v>
      </c>
      <c r="J12" s="47" t="s">
        <v>186</v>
      </c>
      <c r="K12" s="47" t="s">
        <v>187</v>
      </c>
      <c r="L12" s="48" t="s">
        <v>188</v>
      </c>
    </row>
    <row r="13" spans="2:12" ht="12.75">
      <c r="B13" s="49"/>
      <c r="C13" s="27" t="s">
        <v>163</v>
      </c>
      <c r="D13" s="27" t="s">
        <v>189</v>
      </c>
      <c r="E13" s="27" t="s">
        <v>190</v>
      </c>
      <c r="F13" s="27"/>
      <c r="G13" s="27" t="s">
        <v>18</v>
      </c>
      <c r="H13" s="27" t="s">
        <v>147</v>
      </c>
      <c r="I13" s="27" t="s">
        <v>148</v>
      </c>
      <c r="J13" s="27" t="s">
        <v>191</v>
      </c>
      <c r="K13" s="27" t="s">
        <v>150</v>
      </c>
      <c r="L13" s="50"/>
    </row>
    <row r="14" spans="2:12" ht="12.75">
      <c r="B14" s="49"/>
      <c r="C14" s="27"/>
      <c r="D14" s="27" t="s">
        <v>192</v>
      </c>
      <c r="E14" s="27" t="s">
        <v>193</v>
      </c>
      <c r="F14" s="27"/>
      <c r="G14" s="27" t="s">
        <v>194</v>
      </c>
      <c r="H14" s="27"/>
      <c r="I14" s="27"/>
      <c r="J14" s="27"/>
      <c r="K14" s="27"/>
      <c r="L14" s="50"/>
    </row>
    <row r="15" spans="2:12" ht="12.75">
      <c r="B15" s="49"/>
      <c r="C15" s="27"/>
      <c r="D15" s="27"/>
      <c r="E15" s="27"/>
      <c r="F15" s="27"/>
      <c r="G15" s="27" t="s">
        <v>195</v>
      </c>
      <c r="H15" s="27"/>
      <c r="I15" s="27"/>
      <c r="J15" s="27"/>
      <c r="K15" s="27"/>
      <c r="L15" s="50"/>
    </row>
    <row r="16" spans="2:12" ht="12.75">
      <c r="B16" s="49"/>
      <c r="C16" s="27"/>
      <c r="D16" s="27"/>
      <c r="E16" s="27"/>
      <c r="F16" s="27"/>
      <c r="G16" s="27" t="s">
        <v>196</v>
      </c>
      <c r="H16" s="27"/>
      <c r="I16" s="27"/>
      <c r="J16" s="27"/>
      <c r="K16" s="27"/>
      <c r="L16" s="50"/>
    </row>
    <row r="17" spans="2:12" ht="12.75">
      <c r="B17" s="49"/>
      <c r="C17" s="27"/>
      <c r="D17" s="27"/>
      <c r="E17" s="27"/>
      <c r="F17" s="27"/>
      <c r="G17" s="27" t="s">
        <v>197</v>
      </c>
      <c r="H17" s="27"/>
      <c r="I17" s="27"/>
      <c r="J17" s="27"/>
      <c r="K17" s="27"/>
      <c r="L17" s="50"/>
    </row>
    <row r="18" spans="1:12" ht="12.75">
      <c r="A18" t="s">
        <v>1</v>
      </c>
      <c r="B18" s="54"/>
      <c r="C18" s="55"/>
      <c r="D18" s="55"/>
      <c r="E18" s="55"/>
      <c r="F18" s="55"/>
      <c r="G18" s="55"/>
      <c r="H18" s="55"/>
      <c r="I18" s="55"/>
      <c r="J18" s="55"/>
      <c r="K18" s="55"/>
      <c r="L18" s="56"/>
    </row>
    <row r="19" spans="2:13" ht="12.75">
      <c r="B19" s="10"/>
      <c r="C19" s="10"/>
      <c r="D19" s="10"/>
      <c r="E19" s="10"/>
      <c r="F19" s="10"/>
      <c r="G19" s="10"/>
      <c r="H19" s="10"/>
      <c r="I19" s="10"/>
      <c r="J19" s="10"/>
      <c r="K19" s="10"/>
      <c r="L19" s="10"/>
      <c r="M19" t="s">
        <v>201</v>
      </c>
    </row>
    <row r="20" spans="1:13" ht="12.75">
      <c r="A20">
        <v>2008</v>
      </c>
      <c r="C20" s="62">
        <f>'ks below'!E28</f>
        <v>30016</v>
      </c>
      <c r="E20" s="62">
        <f>'ks below'!M28</f>
        <v>13391</v>
      </c>
      <c r="F20">
        <f>C20-E20</f>
        <v>16625</v>
      </c>
      <c r="G20" s="57">
        <v>0.23</v>
      </c>
      <c r="H20">
        <f>E20*G20</f>
        <v>3079.9300000000003</v>
      </c>
      <c r="I20">
        <f>F20+H20</f>
        <v>19704.93</v>
      </c>
      <c r="J20" s="57">
        <v>0.82</v>
      </c>
      <c r="K20">
        <f>I20*J20</f>
        <v>16158.042599999999</v>
      </c>
      <c r="L20" s="58">
        <f>K20/C20</f>
        <v>0.5383143190298507</v>
      </c>
      <c r="M20" s="58">
        <f>1-L20</f>
        <v>0.4616856809701493</v>
      </c>
    </row>
    <row r="26" ht="12.75">
      <c r="B26" t="s">
        <v>198</v>
      </c>
    </row>
    <row r="27" ht="12.75">
      <c r="B27" t="s">
        <v>199</v>
      </c>
    </row>
  </sheetData>
  <sheetProtection/>
  <printOptions/>
  <pageMargins left="0.75" right="0.75" top="1" bottom="1" header="0.5" footer="0.5"/>
  <pageSetup fitToHeight="1" fitToWidth="1"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tabColor indexed="47"/>
    <pageSetUpPr fitToPage="1"/>
  </sheetPr>
  <dimension ref="A1:AE666"/>
  <sheetViews>
    <sheetView showOutlineSymbols="0" zoomScale="75" zoomScaleNormal="75" zoomScalePageLayoutView="0" workbookViewId="0" topLeftCell="A1">
      <selection activeCell="K3" sqref="K3"/>
    </sheetView>
  </sheetViews>
  <sheetFormatPr defaultColWidth="12.421875" defaultRowHeight="12.75"/>
  <cols>
    <col min="1" max="3" width="12.57421875" style="76" customWidth="1"/>
    <col min="4" max="4" width="16.7109375" style="76" customWidth="1"/>
    <col min="5" max="5" width="13.8515625" style="76" customWidth="1"/>
    <col min="6" max="6" width="16.28125" style="76" customWidth="1"/>
    <col min="7" max="9" width="13.8515625" style="76" customWidth="1"/>
    <col min="10" max="11" width="15.140625" style="76" customWidth="1"/>
    <col min="12" max="12" width="17.8515625" style="76" bestFit="1" customWidth="1"/>
    <col min="13" max="16384" width="12.421875" style="76" customWidth="1"/>
  </cols>
  <sheetData>
    <row r="1" spans="2:11" ht="30.75" thickBot="1">
      <c r="B1" s="172"/>
      <c r="C1" s="173"/>
      <c r="D1" s="173"/>
      <c r="E1" s="170" t="s">
        <v>336</v>
      </c>
      <c r="F1" s="171"/>
      <c r="G1" s="171"/>
      <c r="I1" s="77" t="s">
        <v>337</v>
      </c>
      <c r="J1" s="78" t="s">
        <v>338</v>
      </c>
      <c r="K1" s="79" t="s">
        <v>339</v>
      </c>
    </row>
    <row r="2" spans="2:11" ht="14.25" customHeight="1" thickBot="1">
      <c r="B2" s="80"/>
      <c r="C2" s="80"/>
      <c r="D2" s="81"/>
      <c r="E2" s="81"/>
      <c r="I2" s="81"/>
      <c r="J2" s="82">
        <f>G254+J254+B276+D276+G276+J276+C300</f>
        <v>48044</v>
      </c>
      <c r="K2" s="83">
        <f>(J276+C300)/J2</f>
        <v>0.5222296228457247</v>
      </c>
    </row>
    <row r="3" spans="1:11" ht="15" customHeight="1">
      <c r="A3" s="80"/>
      <c r="B3" s="174" t="s">
        <v>340</v>
      </c>
      <c r="C3" s="175"/>
      <c r="D3" s="175"/>
      <c r="E3" s="175"/>
      <c r="F3" s="84"/>
      <c r="K3" s="76">
        <f>J276+C300</f>
        <v>25090</v>
      </c>
    </row>
    <row r="4" spans="2:23" ht="14.25" customHeight="1">
      <c r="B4" s="172">
        <f ca="1">NOW()</f>
        <v>39919.40242835648</v>
      </c>
      <c r="C4" s="173"/>
      <c r="D4" s="173"/>
      <c r="M4" s="102"/>
      <c r="N4" s="102"/>
      <c r="O4" s="102"/>
      <c r="P4" s="102"/>
      <c r="Q4" s="102"/>
      <c r="R4" s="102"/>
      <c r="S4" s="102"/>
      <c r="T4" s="102"/>
      <c r="U4" s="102"/>
      <c r="V4" s="102"/>
      <c r="W4" s="102"/>
    </row>
    <row r="5" spans="1:31" ht="15" customHeight="1" hidden="1">
      <c r="A5"/>
      <c r="B5"/>
      <c r="C5"/>
      <c r="D5"/>
      <c r="E5"/>
      <c r="F5"/>
      <c r="G5" t="s">
        <v>341</v>
      </c>
      <c r="H5"/>
      <c r="I5"/>
      <c r="J5"/>
      <c r="K5"/>
      <c r="L5" t="s">
        <v>474</v>
      </c>
      <c r="M5"/>
      <c r="N5"/>
      <c r="O5"/>
      <c r="P5"/>
      <c r="Q5"/>
      <c r="R5"/>
      <c r="S5"/>
      <c r="T5"/>
      <c r="U5"/>
      <c r="V5"/>
      <c r="W5"/>
      <c r="X5"/>
      <c r="Y5"/>
      <c r="Z5"/>
      <c r="AA5"/>
      <c r="AB5"/>
      <c r="AC5"/>
      <c r="AD5"/>
      <c r="AE5"/>
    </row>
    <row r="6" spans="1:31" ht="15" customHeight="1" hidden="1">
      <c r="A6"/>
      <c r="B6"/>
      <c r="C6"/>
      <c r="D6"/>
      <c r="E6"/>
      <c r="F6" t="s">
        <v>475</v>
      </c>
      <c r="G6"/>
      <c r="H6"/>
      <c r="I6"/>
      <c r="J6"/>
      <c r="K6"/>
      <c r="L6"/>
      <c r="M6"/>
      <c r="N6"/>
      <c r="O6"/>
      <c r="P6"/>
      <c r="Q6"/>
      <c r="R6"/>
      <c r="S6"/>
      <c r="T6"/>
      <c r="U6"/>
      <c r="V6"/>
      <c r="W6"/>
      <c r="X6"/>
      <c r="Y6"/>
      <c r="Z6"/>
      <c r="AA6"/>
      <c r="AB6"/>
      <c r="AC6"/>
      <c r="AD6"/>
      <c r="AE6"/>
    </row>
    <row r="7" spans="1:31" ht="15" customHeight="1" hidden="1">
      <c r="A7"/>
      <c r="B7"/>
      <c r="C7"/>
      <c r="D7"/>
      <c r="E7" t="s">
        <v>342</v>
      </c>
      <c r="F7"/>
      <c r="G7"/>
      <c r="H7"/>
      <c r="I7"/>
      <c r="J7"/>
      <c r="K7"/>
      <c r="L7"/>
      <c r="M7"/>
      <c r="N7"/>
      <c r="O7"/>
      <c r="P7"/>
      <c r="Q7"/>
      <c r="R7"/>
      <c r="S7"/>
      <c r="T7"/>
      <c r="U7"/>
      <c r="V7"/>
      <c r="W7"/>
      <c r="X7"/>
      <c r="Y7"/>
      <c r="Z7"/>
      <c r="AA7"/>
      <c r="AB7"/>
      <c r="AC7"/>
      <c r="AD7"/>
      <c r="AE7"/>
    </row>
    <row r="8" spans="1:31" ht="15" customHeight="1" hidden="1">
      <c r="A8"/>
      <c r="B8"/>
      <c r="C8" t="s">
        <v>476</v>
      </c>
      <c r="D8"/>
      <c r="E8"/>
      <c r="F8"/>
      <c r="G8"/>
      <c r="H8"/>
      <c r="I8"/>
      <c r="J8"/>
      <c r="K8"/>
      <c r="L8"/>
      <c r="M8"/>
      <c r="N8"/>
      <c r="O8"/>
      <c r="P8"/>
      <c r="Q8"/>
      <c r="R8"/>
      <c r="S8"/>
      <c r="T8"/>
      <c r="U8"/>
      <c r="V8"/>
      <c r="W8"/>
      <c r="X8"/>
      <c r="Y8"/>
      <c r="Z8"/>
      <c r="AA8"/>
      <c r="AB8"/>
      <c r="AC8"/>
      <c r="AD8"/>
      <c r="AE8"/>
    </row>
    <row r="9" spans="1:31" ht="15" customHeight="1" hidden="1">
      <c r="A9"/>
      <c r="B9"/>
      <c r="C9"/>
      <c r="D9"/>
      <c r="E9"/>
      <c r="F9" t="s">
        <v>203</v>
      </c>
      <c r="G9" t="s">
        <v>396</v>
      </c>
      <c r="H9"/>
      <c r="I9"/>
      <c r="J9"/>
      <c r="K9"/>
      <c r="L9"/>
      <c r="M9"/>
      <c r="N9"/>
      <c r="O9"/>
      <c r="P9"/>
      <c r="Q9"/>
      <c r="R9"/>
      <c r="S9"/>
      <c r="T9"/>
      <c r="U9"/>
      <c r="V9"/>
      <c r="W9"/>
      <c r="X9"/>
      <c r="Y9"/>
      <c r="Z9"/>
      <c r="AA9"/>
      <c r="AB9"/>
      <c r="AC9"/>
      <c r="AD9"/>
      <c r="AE9"/>
    </row>
    <row r="10" spans="1:31" ht="15" customHeight="1" hidden="1">
      <c r="A10"/>
      <c r="B10"/>
      <c r="C10"/>
      <c r="D10" t="s">
        <v>206</v>
      </c>
      <c r="E10"/>
      <c r="F10" t="s">
        <v>24</v>
      </c>
      <c r="G10" t="s">
        <v>293</v>
      </c>
      <c r="H10" t="s">
        <v>209</v>
      </c>
      <c r="I10"/>
      <c r="J10"/>
      <c r="K10"/>
      <c r="L10"/>
      <c r="M10"/>
      <c r="N10"/>
      <c r="O10"/>
      <c r="P10"/>
      <c r="Q10"/>
      <c r="R10"/>
      <c r="S10"/>
      <c r="T10"/>
      <c r="U10"/>
      <c r="V10"/>
      <c r="W10"/>
      <c r="X10"/>
      <c r="Y10"/>
      <c r="Z10"/>
      <c r="AA10"/>
      <c r="AB10"/>
      <c r="AC10"/>
      <c r="AD10"/>
      <c r="AE10"/>
    </row>
    <row r="11" spans="1:31" ht="15" customHeight="1" hidden="1">
      <c r="A11"/>
      <c r="B11" t="s">
        <v>205</v>
      </c>
      <c r="C11" t="s">
        <v>210</v>
      </c>
      <c r="D11" t="s">
        <v>211</v>
      </c>
      <c r="E11" t="s">
        <v>212</v>
      </c>
      <c r="F11" t="s">
        <v>213</v>
      </c>
      <c r="G11" t="s">
        <v>215</v>
      </c>
      <c r="H11" t="s">
        <v>216</v>
      </c>
      <c r="I11"/>
      <c r="J11"/>
      <c r="K11"/>
      <c r="L11"/>
      <c r="M11"/>
      <c r="N11"/>
      <c r="O11"/>
      <c r="P11"/>
      <c r="Q11"/>
      <c r="R11"/>
      <c r="S11"/>
      <c r="T11"/>
      <c r="U11"/>
      <c r="V11"/>
      <c r="W11"/>
      <c r="X11"/>
      <c r="Y11"/>
      <c r="Z11"/>
      <c r="AA11"/>
      <c r="AB11"/>
      <c r="AC11"/>
      <c r="AD11"/>
      <c r="AE11"/>
    </row>
    <row r="12" spans="1:31" ht="15" customHeight="1" hidden="1">
      <c r="A12" t="s">
        <v>24</v>
      </c>
      <c r="B12" t="s">
        <v>217</v>
      </c>
      <c r="C12" t="s">
        <v>217</v>
      </c>
      <c r="D12" t="s">
        <v>217</v>
      </c>
      <c r="E12" t="s">
        <v>218</v>
      </c>
      <c r="F12" t="s">
        <v>217</v>
      </c>
      <c r="G12" t="s">
        <v>217</v>
      </c>
      <c r="H12" t="s">
        <v>217</v>
      </c>
      <c r="I12"/>
      <c r="J12"/>
      <c r="K12"/>
      <c r="L12"/>
      <c r="M12"/>
      <c r="N12"/>
      <c r="O12"/>
      <c r="P12" t="s">
        <v>84</v>
      </c>
      <c r="Q12"/>
      <c r="R12"/>
      <c r="S12"/>
      <c r="T12"/>
      <c r="U12"/>
      <c r="V12"/>
      <c r="W12"/>
      <c r="X12"/>
      <c r="Y12"/>
      <c r="Z12"/>
      <c r="AA12"/>
      <c r="AB12"/>
      <c r="AC12"/>
      <c r="AD12"/>
      <c r="AE12"/>
    </row>
    <row r="13" spans="1:31" ht="15" customHeight="1" hidden="1">
      <c r="A13" t="s">
        <v>221</v>
      </c>
      <c r="B13">
        <v>593.6</v>
      </c>
      <c r="C13">
        <v>32.6</v>
      </c>
      <c r="D13">
        <v>50</v>
      </c>
      <c r="E13">
        <v>0.22</v>
      </c>
      <c r="F13">
        <v>5275</v>
      </c>
      <c r="G13">
        <v>0</v>
      </c>
      <c r="H13">
        <v>0</v>
      </c>
      <c r="I13"/>
      <c r="J13"/>
      <c r="K13"/>
      <c r="L13"/>
      <c r="M13"/>
      <c r="N13"/>
      <c r="O13"/>
      <c r="P13">
        <v>3984.93</v>
      </c>
      <c r="Q13"/>
      <c r="R13"/>
      <c r="S13"/>
      <c r="T13"/>
      <c r="U13"/>
      <c r="V13"/>
      <c r="W13"/>
      <c r="X13"/>
      <c r="Y13"/>
      <c r="Z13"/>
      <c r="AA13"/>
      <c r="AB13"/>
      <c r="AC13"/>
      <c r="AD13"/>
      <c r="AE13"/>
    </row>
    <row r="14" spans="1:31" ht="15" customHeight="1" hidden="1">
      <c r="A14" t="s">
        <v>222</v>
      </c>
      <c r="B14">
        <v>1244</v>
      </c>
      <c r="C14">
        <v>29</v>
      </c>
      <c r="D14">
        <v>65</v>
      </c>
      <c r="E14">
        <v>0.69</v>
      </c>
      <c r="F14">
        <v>5914</v>
      </c>
      <c r="G14">
        <v>0</v>
      </c>
      <c r="H14">
        <v>0</v>
      </c>
      <c r="I14"/>
      <c r="J14"/>
      <c r="K14"/>
      <c r="L14"/>
      <c r="M14"/>
      <c r="N14"/>
      <c r="O14"/>
      <c r="P14">
        <v>3985.99</v>
      </c>
      <c r="Q14"/>
      <c r="R14"/>
      <c r="S14"/>
      <c r="T14"/>
      <c r="U14"/>
      <c r="V14"/>
      <c r="W14"/>
      <c r="X14"/>
      <c r="Y14"/>
      <c r="Z14"/>
      <c r="AA14"/>
      <c r="AB14"/>
      <c r="AC14"/>
      <c r="AD14"/>
      <c r="AE14"/>
    </row>
    <row r="15" spans="1:31" ht="15" customHeight="1" hidden="1">
      <c r="A15" t="s">
        <v>223</v>
      </c>
      <c r="B15">
        <v>1514.1</v>
      </c>
      <c r="C15">
        <v>37.1</v>
      </c>
      <c r="D15">
        <v>120</v>
      </c>
      <c r="E15">
        <v>0.8</v>
      </c>
      <c r="F15">
        <v>7271</v>
      </c>
      <c r="G15">
        <v>0</v>
      </c>
      <c r="H15">
        <v>0</v>
      </c>
      <c r="I15"/>
      <c r="J15"/>
      <c r="K15"/>
      <c r="L15"/>
      <c r="M15"/>
      <c r="N15"/>
      <c r="O15"/>
      <c r="P15">
        <v>3988.07</v>
      </c>
      <c r="Q15"/>
      <c r="R15"/>
      <c r="S15"/>
      <c r="T15"/>
      <c r="U15"/>
      <c r="V15"/>
      <c r="W15"/>
      <c r="X15"/>
      <c r="Y15"/>
      <c r="Z15"/>
      <c r="AA15"/>
      <c r="AB15"/>
      <c r="AC15"/>
      <c r="AD15"/>
      <c r="AE15"/>
    </row>
    <row r="16" spans="1:31" ht="15" customHeight="1" hidden="1">
      <c r="A16" t="s">
        <v>224</v>
      </c>
      <c r="B16">
        <v>1276.3</v>
      </c>
      <c r="C16">
        <v>41.3</v>
      </c>
      <c r="D16">
        <v>145</v>
      </c>
      <c r="E16">
        <v>0.5</v>
      </c>
      <c r="F16">
        <v>8361</v>
      </c>
      <c r="G16">
        <v>0</v>
      </c>
      <c r="H16">
        <v>0</v>
      </c>
      <c r="I16"/>
      <c r="J16"/>
      <c r="K16"/>
      <c r="L16"/>
      <c r="M16"/>
      <c r="N16"/>
      <c r="O16"/>
      <c r="P16">
        <v>3989.57</v>
      </c>
      <c r="Q16"/>
      <c r="R16"/>
      <c r="S16"/>
      <c r="T16"/>
      <c r="U16"/>
      <c r="V16"/>
      <c r="W16"/>
      <c r="X16"/>
      <c r="Y16"/>
      <c r="Z16"/>
      <c r="AA16"/>
      <c r="AB16"/>
      <c r="AC16"/>
      <c r="AD16"/>
      <c r="AE16"/>
    </row>
    <row r="17" spans="1:31" ht="15" customHeight="1" hidden="1">
      <c r="A17" t="s">
        <v>225</v>
      </c>
      <c r="B17">
        <v>1206.7</v>
      </c>
      <c r="C17">
        <v>46.7</v>
      </c>
      <c r="D17">
        <v>300</v>
      </c>
      <c r="E17">
        <v>2</v>
      </c>
      <c r="F17">
        <v>9221</v>
      </c>
      <c r="G17">
        <v>0</v>
      </c>
      <c r="H17">
        <v>0</v>
      </c>
      <c r="I17"/>
      <c r="J17"/>
      <c r="K17"/>
      <c r="L17"/>
      <c r="M17"/>
      <c r="N17"/>
      <c r="O17"/>
      <c r="P17">
        <v>3990.65</v>
      </c>
      <c r="Q17"/>
      <c r="R17"/>
      <c r="S17"/>
      <c r="T17"/>
      <c r="U17"/>
      <c r="V17"/>
      <c r="W17"/>
      <c r="X17"/>
      <c r="Y17"/>
      <c r="Z17"/>
      <c r="AA17"/>
      <c r="AB17"/>
      <c r="AC17"/>
      <c r="AD17"/>
      <c r="AE17"/>
    </row>
    <row r="18" spans="1:31" ht="15" customHeight="1" hidden="1">
      <c r="A18" t="s">
        <v>226</v>
      </c>
      <c r="B18">
        <v>742.7</v>
      </c>
      <c r="C18">
        <v>38.7</v>
      </c>
      <c r="D18">
        <v>396</v>
      </c>
      <c r="E18">
        <v>3.38</v>
      </c>
      <c r="F18">
        <v>9529</v>
      </c>
      <c r="G18">
        <v>0</v>
      </c>
      <c r="H18">
        <v>0</v>
      </c>
      <c r="I18"/>
      <c r="J18"/>
      <c r="K18"/>
      <c r="L18"/>
      <c r="M18"/>
      <c r="N18"/>
      <c r="O18"/>
      <c r="P18">
        <v>3991.02</v>
      </c>
      <c r="Q18"/>
      <c r="R18"/>
      <c r="S18"/>
      <c r="T18"/>
      <c r="U18"/>
      <c r="V18"/>
      <c r="W18"/>
      <c r="X18"/>
      <c r="Y18"/>
      <c r="Z18"/>
      <c r="AA18"/>
      <c r="AB18"/>
      <c r="AC18"/>
      <c r="AD18"/>
      <c r="AE18"/>
    </row>
    <row r="19" spans="1:31" ht="15" customHeight="1" hidden="1">
      <c r="A19" t="s">
        <v>227</v>
      </c>
      <c r="B19">
        <v>878.4</v>
      </c>
      <c r="C19">
        <v>4645.4</v>
      </c>
      <c r="D19">
        <v>387</v>
      </c>
      <c r="E19">
        <v>2.28</v>
      </c>
      <c r="F19">
        <v>5375</v>
      </c>
      <c r="G19">
        <v>4128</v>
      </c>
      <c r="H19">
        <v>697</v>
      </c>
      <c r="I19"/>
      <c r="J19"/>
      <c r="K19"/>
      <c r="L19"/>
      <c r="M19"/>
      <c r="N19"/>
      <c r="O19"/>
      <c r="P19">
        <v>3985.1</v>
      </c>
      <c r="Q19"/>
      <c r="R19"/>
      <c r="S19"/>
      <c r="T19"/>
      <c r="U19"/>
      <c r="V19"/>
      <c r="W19"/>
      <c r="X19"/>
      <c r="Y19"/>
      <c r="Z19"/>
      <c r="AA19"/>
      <c r="AB19"/>
      <c r="AC19"/>
      <c r="AD19"/>
      <c r="AE19"/>
    </row>
    <row r="20" spans="1:31" ht="15" customHeight="1" hidden="1">
      <c r="A20" t="s">
        <v>228</v>
      </c>
      <c r="B20">
        <v>874.6</v>
      </c>
      <c r="C20">
        <v>1973.6</v>
      </c>
      <c r="D20">
        <v>263</v>
      </c>
      <c r="E20">
        <v>2.12</v>
      </c>
      <c r="F20">
        <v>4013</v>
      </c>
      <c r="G20">
        <v>1658</v>
      </c>
      <c r="H20">
        <v>506</v>
      </c>
      <c r="I20"/>
      <c r="J20"/>
      <c r="K20"/>
      <c r="L20"/>
      <c r="M20"/>
      <c r="N20"/>
      <c r="O20"/>
      <c r="P20">
        <v>3982.61</v>
      </c>
      <c r="Q20"/>
      <c r="R20"/>
      <c r="S20"/>
      <c r="T20"/>
      <c r="U20"/>
      <c r="V20"/>
      <c r="W20"/>
      <c r="X20"/>
      <c r="Y20"/>
      <c r="Z20"/>
      <c r="AA20"/>
      <c r="AB20"/>
      <c r="AC20"/>
      <c r="AD20"/>
      <c r="AE20"/>
    </row>
    <row r="21" spans="1:31" ht="15" customHeight="1" hidden="1">
      <c r="A21" t="s">
        <v>229</v>
      </c>
      <c r="B21">
        <v>738.8</v>
      </c>
      <c r="C21">
        <v>29.8</v>
      </c>
      <c r="D21">
        <v>186</v>
      </c>
      <c r="E21">
        <v>1.05</v>
      </c>
      <c r="F21">
        <v>4536</v>
      </c>
      <c r="G21">
        <v>0</v>
      </c>
      <c r="H21">
        <v>0</v>
      </c>
      <c r="I21"/>
      <c r="J21"/>
      <c r="K21"/>
      <c r="L21"/>
      <c r="M21"/>
      <c r="N21"/>
      <c r="O21"/>
      <c r="P21">
        <v>3983.61</v>
      </c>
      <c r="Q21"/>
      <c r="R21"/>
      <c r="S21"/>
      <c r="T21"/>
      <c r="U21"/>
      <c r="V21"/>
      <c r="W21"/>
      <c r="X21"/>
      <c r="Y21"/>
      <c r="Z21"/>
      <c r="AA21"/>
      <c r="AB21"/>
      <c r="AC21"/>
      <c r="AD21"/>
      <c r="AE21"/>
    </row>
    <row r="22" spans="1:31" ht="15" customHeight="1" hidden="1">
      <c r="A22" t="s">
        <v>230</v>
      </c>
      <c r="B22">
        <v>698.7</v>
      </c>
      <c r="C22">
        <v>30.7</v>
      </c>
      <c r="D22">
        <v>142</v>
      </c>
      <c r="E22">
        <v>0.5</v>
      </c>
      <c r="F22">
        <v>5062</v>
      </c>
      <c r="G22">
        <v>0</v>
      </c>
      <c r="H22">
        <v>0</v>
      </c>
      <c r="I22"/>
      <c r="J22"/>
      <c r="K22"/>
      <c r="L22"/>
      <c r="M22"/>
      <c r="N22"/>
      <c r="O22"/>
      <c r="P22">
        <v>3984.56</v>
      </c>
      <c r="Q22"/>
      <c r="R22"/>
      <c r="S22"/>
      <c r="T22"/>
      <c r="U22"/>
      <c r="V22"/>
      <c r="W22"/>
      <c r="X22"/>
      <c r="Y22"/>
      <c r="Z22"/>
      <c r="AA22"/>
      <c r="AB22"/>
      <c r="AC22"/>
      <c r="AD22"/>
      <c r="AE22"/>
    </row>
    <row r="23" spans="1:31" ht="15" customHeight="1" hidden="1">
      <c r="A23" t="s">
        <v>231</v>
      </c>
      <c r="B23">
        <v>853</v>
      </c>
      <c r="C23">
        <v>35</v>
      </c>
      <c r="D23">
        <v>83</v>
      </c>
      <c r="E23">
        <v>1.02</v>
      </c>
      <c r="F23">
        <v>5797</v>
      </c>
      <c r="G23">
        <v>0</v>
      </c>
      <c r="H23">
        <v>0</v>
      </c>
      <c r="I23"/>
      <c r="J23"/>
      <c r="K23"/>
      <c r="L23"/>
      <c r="M23"/>
      <c r="N23"/>
      <c r="O23"/>
      <c r="P23">
        <v>3985.8</v>
      </c>
      <c r="Q23"/>
      <c r="R23"/>
      <c r="S23"/>
      <c r="T23"/>
      <c r="U23"/>
      <c r="V23"/>
      <c r="W23"/>
      <c r="X23"/>
      <c r="Y23"/>
      <c r="Z23"/>
      <c r="AA23"/>
      <c r="AB23"/>
      <c r="AC23"/>
      <c r="AD23"/>
      <c r="AE23"/>
    </row>
    <row r="24" spans="1:31" ht="15" customHeight="1" hidden="1">
      <c r="A24" t="s">
        <v>232</v>
      </c>
      <c r="B24">
        <v>664.7</v>
      </c>
      <c r="C24">
        <v>35.7</v>
      </c>
      <c r="D24">
        <v>51</v>
      </c>
      <c r="E24">
        <v>0</v>
      </c>
      <c r="F24">
        <v>6375</v>
      </c>
      <c r="G24">
        <v>0</v>
      </c>
      <c r="H24">
        <v>0</v>
      </c>
      <c r="I24"/>
      <c r="J24"/>
      <c r="K24"/>
      <c r="L24"/>
      <c r="M24"/>
      <c r="N24"/>
      <c r="O24"/>
      <c r="P24">
        <v>3986.72</v>
      </c>
      <c r="Q24"/>
      <c r="R24"/>
      <c r="S24"/>
      <c r="T24"/>
      <c r="U24"/>
      <c r="V24"/>
      <c r="W24"/>
      <c r="X24"/>
      <c r="Y24"/>
      <c r="Z24"/>
      <c r="AA24"/>
      <c r="AB24"/>
      <c r="AC24"/>
      <c r="AD24"/>
      <c r="AE24"/>
    </row>
    <row r="25" spans="1:31" ht="15" customHeight="1" hidden="1">
      <c r="A25" t="s">
        <v>233</v>
      </c>
      <c r="B25">
        <v>11285.6</v>
      </c>
      <c r="C25">
        <v>6975.599999999999</v>
      </c>
      <c r="D25">
        <v>2188</v>
      </c>
      <c r="E25">
        <v>14.559999999999999</v>
      </c>
      <c r="F25" t="s">
        <v>234</v>
      </c>
      <c r="G25">
        <v>5786</v>
      </c>
      <c r="H25">
        <v>1203</v>
      </c>
      <c r="I25"/>
      <c r="J25"/>
      <c r="K25"/>
      <c r="L25"/>
      <c r="M25"/>
      <c r="N25"/>
      <c r="O25"/>
      <c r="P25"/>
      <c r="Q25"/>
      <c r="R25"/>
      <c r="S25"/>
      <c r="T25"/>
      <c r="U25"/>
      <c r="V25"/>
      <c r="W25"/>
      <c r="X25"/>
      <c r="Y25"/>
      <c r="Z25"/>
      <c r="AA25"/>
      <c r="AB25"/>
      <c r="AC25"/>
      <c r="AD25"/>
      <c r="AE25"/>
    </row>
    <row r="26" spans="1:31" ht="15" customHeight="1" hidden="1">
      <c r="A26" t="s">
        <v>477</v>
      </c>
      <c r="B26"/>
      <c r="C26"/>
      <c r="D26"/>
      <c r="E26"/>
      <c r="F26"/>
      <c r="G26"/>
      <c r="H26"/>
      <c r="I26"/>
      <c r="J26"/>
      <c r="K26"/>
      <c r="L26"/>
      <c r="M26"/>
      <c r="N26"/>
      <c r="O26"/>
      <c r="P26"/>
      <c r="Q26"/>
      <c r="R26"/>
      <c r="S26"/>
      <c r="T26"/>
      <c r="U26"/>
      <c r="V26"/>
      <c r="W26"/>
      <c r="X26"/>
      <c r="Y26"/>
      <c r="Z26"/>
      <c r="AA26"/>
      <c r="AB26"/>
      <c r="AC26"/>
      <c r="AD26"/>
      <c r="AE26"/>
    </row>
    <row r="27" spans="1:31" ht="15" customHeight="1" hidden="1">
      <c r="A27"/>
      <c r="B27"/>
      <c r="C27"/>
      <c r="D27"/>
      <c r="E27"/>
      <c r="F27"/>
      <c r="G27"/>
      <c r="H27"/>
      <c r="I27"/>
      <c r="J27"/>
      <c r="K27"/>
      <c r="L27"/>
      <c r="M27"/>
      <c r="N27"/>
      <c r="O27"/>
      <c r="P27"/>
      <c r="Q27"/>
      <c r="R27"/>
      <c r="S27"/>
      <c r="T27"/>
      <c r="U27"/>
      <c r="V27"/>
      <c r="W27"/>
      <c r="X27"/>
      <c r="Y27"/>
      <c r="Z27"/>
      <c r="AA27"/>
      <c r="AB27"/>
      <c r="AC27"/>
      <c r="AD27"/>
      <c r="AE27"/>
    </row>
    <row r="28" spans="1:31" ht="15" customHeight="1" hidden="1">
      <c r="A28"/>
      <c r="B28"/>
      <c r="C28"/>
      <c r="D28"/>
      <c r="E28" t="s">
        <v>478</v>
      </c>
      <c r="F28"/>
      <c r="G28"/>
      <c r="H28"/>
      <c r="I28"/>
      <c r="J28"/>
      <c r="K28"/>
      <c r="L28"/>
      <c r="M28"/>
      <c r="N28"/>
      <c r="O28"/>
      <c r="P28"/>
      <c r="Q28"/>
      <c r="R28"/>
      <c r="S28"/>
      <c r="T28"/>
      <c r="U28"/>
      <c r="V28"/>
      <c r="W28"/>
      <c r="X28"/>
      <c r="Y28"/>
      <c r="Z28"/>
      <c r="AA28"/>
      <c r="AB28"/>
      <c r="AC28"/>
      <c r="AD28"/>
      <c r="AE28"/>
    </row>
    <row r="29" spans="1:31" ht="15" customHeight="1" hidden="1">
      <c r="A29"/>
      <c r="B29"/>
      <c r="C29"/>
      <c r="D29"/>
      <c r="E29" t="s">
        <v>479</v>
      </c>
      <c r="F29"/>
      <c r="G29"/>
      <c r="H29"/>
      <c r="I29"/>
      <c r="J29"/>
      <c r="K29"/>
      <c r="L29"/>
      <c r="M29"/>
      <c r="N29"/>
      <c r="O29"/>
      <c r="P29"/>
      <c r="Q29"/>
      <c r="R29"/>
      <c r="S29"/>
      <c r="T29"/>
      <c r="U29"/>
      <c r="V29"/>
      <c r="W29"/>
      <c r="X29"/>
      <c r="Y29"/>
      <c r="Z29"/>
      <c r="AA29"/>
      <c r="AB29"/>
      <c r="AC29"/>
      <c r="AD29"/>
      <c r="AE29"/>
    </row>
    <row r="30" spans="1:31" ht="15" customHeight="1" hidden="1">
      <c r="A30"/>
      <c r="B30"/>
      <c r="C30" t="s">
        <v>480</v>
      </c>
      <c r="D30"/>
      <c r="E30"/>
      <c r="F30"/>
      <c r="G30"/>
      <c r="H30"/>
      <c r="I30"/>
      <c r="J30"/>
      <c r="K30"/>
      <c r="L30"/>
      <c r="M30"/>
      <c r="N30"/>
      <c r="O30"/>
      <c r="P30"/>
      <c r="Q30"/>
      <c r="R30"/>
      <c r="S30"/>
      <c r="T30"/>
      <c r="U30"/>
      <c r="V30"/>
      <c r="W30"/>
      <c r="X30"/>
      <c r="Y30"/>
      <c r="Z30"/>
      <c r="AA30"/>
      <c r="AB30"/>
      <c r="AC30"/>
      <c r="AD30"/>
      <c r="AE30"/>
    </row>
    <row r="31" spans="1:31" ht="13.5" customHeight="1" hidden="1">
      <c r="A31"/>
      <c r="B31"/>
      <c r="C31"/>
      <c r="D31"/>
      <c r="E31"/>
      <c r="F31" t="s">
        <v>203</v>
      </c>
      <c r="G31" t="s">
        <v>397</v>
      </c>
      <c r="H31"/>
      <c r="I31"/>
      <c r="J31"/>
      <c r="K31"/>
      <c r="L31"/>
      <c r="M31"/>
      <c r="N31"/>
      <c r="O31"/>
      <c r="P31"/>
      <c r="Q31"/>
      <c r="R31"/>
      <c r="S31"/>
      <c r="T31"/>
      <c r="U31"/>
      <c r="V31"/>
      <c r="W31"/>
      <c r="X31"/>
      <c r="Y31"/>
      <c r="Z31"/>
      <c r="AA31"/>
      <c r="AB31"/>
      <c r="AC31"/>
      <c r="AD31"/>
      <c r="AE31"/>
    </row>
    <row r="32" spans="1:31" ht="13.5" customHeight="1" hidden="1">
      <c r="A32"/>
      <c r="B32"/>
      <c r="C32"/>
      <c r="D32" t="s">
        <v>206</v>
      </c>
      <c r="E32"/>
      <c r="F32" t="s">
        <v>24</v>
      </c>
      <c r="G32" t="s">
        <v>208</v>
      </c>
      <c r="H32" t="s">
        <v>209</v>
      </c>
      <c r="I32"/>
      <c r="J32"/>
      <c r="K32"/>
      <c r="L32"/>
      <c r="M32"/>
      <c r="N32"/>
      <c r="O32"/>
      <c r="P32"/>
      <c r="Q32"/>
      <c r="R32"/>
      <c r="S32"/>
      <c r="T32"/>
      <c r="U32"/>
      <c r="V32"/>
      <c r="W32"/>
      <c r="X32"/>
      <c r="Y32"/>
      <c r="Z32"/>
      <c r="AA32"/>
      <c r="AB32"/>
      <c r="AC32"/>
      <c r="AD32"/>
      <c r="AE32"/>
    </row>
    <row r="33" spans="1:31" ht="13.5" customHeight="1" hidden="1">
      <c r="A33"/>
      <c r="B33" t="s">
        <v>205</v>
      </c>
      <c r="C33" t="s">
        <v>210</v>
      </c>
      <c r="D33" t="s">
        <v>211</v>
      </c>
      <c r="E33" t="s">
        <v>212</v>
      </c>
      <c r="F33" t="s">
        <v>213</v>
      </c>
      <c r="G33" t="s">
        <v>215</v>
      </c>
      <c r="H33" t="s">
        <v>216</v>
      </c>
      <c r="I33"/>
      <c r="J33"/>
      <c r="K33"/>
      <c r="L33"/>
      <c r="M33"/>
      <c r="N33"/>
      <c r="O33"/>
      <c r="P33" t="s">
        <v>84</v>
      </c>
      <c r="Q33"/>
      <c r="R33"/>
      <c r="S33"/>
      <c r="T33"/>
      <c r="U33"/>
      <c r="V33"/>
      <c r="W33"/>
      <c r="X33"/>
      <c r="Y33"/>
      <c r="Z33"/>
      <c r="AA33"/>
      <c r="AB33"/>
      <c r="AC33"/>
      <c r="AD33"/>
      <c r="AE33"/>
    </row>
    <row r="34" spans="1:31" ht="13.5" customHeight="1" hidden="1">
      <c r="A34" t="s">
        <v>24</v>
      </c>
      <c r="B34" t="s">
        <v>217</v>
      </c>
      <c r="C34" t="s">
        <v>217</v>
      </c>
      <c r="D34" t="s">
        <v>217</v>
      </c>
      <c r="E34" t="s">
        <v>218</v>
      </c>
      <c r="F34" t="s">
        <v>217</v>
      </c>
      <c r="G34" t="s">
        <v>217</v>
      </c>
      <c r="H34" t="s">
        <v>217</v>
      </c>
      <c r="I34"/>
      <c r="J34"/>
      <c r="K34"/>
      <c r="L34"/>
      <c r="M34"/>
      <c r="N34"/>
      <c r="O34"/>
      <c r="P34">
        <v>2944</v>
      </c>
      <c r="Q34"/>
      <c r="R34"/>
      <c r="S34"/>
      <c r="T34"/>
      <c r="U34"/>
      <c r="V34"/>
      <c r="W34"/>
      <c r="X34"/>
      <c r="Y34"/>
      <c r="Z34"/>
      <c r="AA34"/>
      <c r="AB34"/>
      <c r="AC34"/>
      <c r="AD34"/>
      <c r="AE34"/>
    </row>
    <row r="35" spans="1:31" ht="13.5" customHeight="1" hidden="1">
      <c r="A35" t="s">
        <v>221</v>
      </c>
      <c r="B35">
        <v>13396.8</v>
      </c>
      <c r="C35">
        <v>12892.8</v>
      </c>
      <c r="D35">
        <v>235</v>
      </c>
      <c r="E35">
        <v>0.15</v>
      </c>
      <c r="F35">
        <v>61100</v>
      </c>
      <c r="G35">
        <v>0</v>
      </c>
      <c r="H35">
        <v>0</v>
      </c>
      <c r="I35"/>
      <c r="J35"/>
      <c r="K35"/>
      <c r="L35"/>
      <c r="M35"/>
      <c r="N35"/>
      <c r="O35"/>
      <c r="P35">
        <v>2944</v>
      </c>
      <c r="Q35"/>
      <c r="R35"/>
      <c r="S35"/>
      <c r="T35"/>
      <c r="U35"/>
      <c r="V35"/>
      <c r="W35"/>
      <c r="X35"/>
      <c r="Y35"/>
      <c r="Z35"/>
      <c r="AA35"/>
      <c r="AB35"/>
      <c r="AC35"/>
      <c r="AD35"/>
      <c r="AE35"/>
    </row>
    <row r="36" spans="1:31" ht="13.5" customHeight="1" hidden="1">
      <c r="A36" t="s">
        <v>222</v>
      </c>
      <c r="B36">
        <v>13885</v>
      </c>
      <c r="C36">
        <v>13587</v>
      </c>
      <c r="D36">
        <v>298</v>
      </c>
      <c r="E36">
        <v>0.73</v>
      </c>
      <c r="F36">
        <v>61100</v>
      </c>
      <c r="G36">
        <v>0</v>
      </c>
      <c r="H36">
        <v>0</v>
      </c>
      <c r="I36"/>
      <c r="J36"/>
      <c r="K36"/>
      <c r="L36"/>
      <c r="M36"/>
      <c r="N36"/>
      <c r="O36"/>
      <c r="P36">
        <v>2943.9</v>
      </c>
      <c r="Q36"/>
      <c r="R36"/>
      <c r="S36"/>
      <c r="T36"/>
      <c r="U36"/>
      <c r="V36"/>
      <c r="W36"/>
      <c r="X36"/>
      <c r="Y36"/>
      <c r="Z36"/>
      <c r="AA36"/>
      <c r="AB36"/>
      <c r="AC36"/>
      <c r="AD36"/>
      <c r="AE36"/>
    </row>
    <row r="37" spans="1:31" ht="13.5" customHeight="1" hidden="1">
      <c r="A37" t="s">
        <v>223</v>
      </c>
      <c r="B37">
        <v>15466.5</v>
      </c>
      <c r="C37">
        <v>15322.5</v>
      </c>
      <c r="D37">
        <v>413</v>
      </c>
      <c r="E37">
        <v>0.98</v>
      </c>
      <c r="F37">
        <v>60831</v>
      </c>
      <c r="G37">
        <v>0</v>
      </c>
      <c r="H37">
        <v>0</v>
      </c>
      <c r="I37"/>
      <c r="J37"/>
      <c r="K37"/>
      <c r="L37"/>
      <c r="M37"/>
      <c r="N37"/>
      <c r="O37"/>
      <c r="P37">
        <v>2945.9</v>
      </c>
      <c r="Q37"/>
      <c r="R37"/>
      <c r="S37"/>
      <c r="T37"/>
      <c r="U37"/>
      <c r="V37"/>
      <c r="W37"/>
      <c r="X37"/>
      <c r="Y37"/>
      <c r="Z37"/>
      <c r="AA37"/>
      <c r="AB37"/>
      <c r="AC37"/>
      <c r="AD37"/>
      <c r="AE37"/>
    </row>
    <row r="38" spans="1:31" ht="13.5" customHeight="1" hidden="1">
      <c r="A38" t="s">
        <v>224</v>
      </c>
      <c r="B38">
        <v>15742.6</v>
      </c>
      <c r="C38">
        <v>9421.6</v>
      </c>
      <c r="D38">
        <v>716</v>
      </c>
      <c r="E38">
        <v>2.72</v>
      </c>
      <c r="F38">
        <v>66436</v>
      </c>
      <c r="G38">
        <v>0</v>
      </c>
      <c r="H38">
        <v>0</v>
      </c>
      <c r="I38"/>
      <c r="J38"/>
      <c r="K38"/>
      <c r="L38"/>
      <c r="M38"/>
      <c r="N38"/>
      <c r="O38"/>
      <c r="P38">
        <v>2946.1</v>
      </c>
      <c r="Q38"/>
      <c r="R38"/>
      <c r="S38"/>
      <c r="T38"/>
      <c r="U38"/>
      <c r="V38"/>
      <c r="W38"/>
      <c r="X38"/>
      <c r="Y38"/>
      <c r="Z38"/>
      <c r="AA38"/>
      <c r="AB38"/>
      <c r="AC38"/>
      <c r="AD38"/>
      <c r="AE38"/>
    </row>
    <row r="39" spans="1:31" ht="13.5" customHeight="1" hidden="1">
      <c r="A39" t="s">
        <v>225</v>
      </c>
      <c r="B39">
        <v>15440.8</v>
      </c>
      <c r="C39">
        <v>13844.8</v>
      </c>
      <c r="D39">
        <v>1015</v>
      </c>
      <c r="E39">
        <v>3.9</v>
      </c>
      <c r="F39">
        <v>67017</v>
      </c>
      <c r="G39">
        <v>2743</v>
      </c>
      <c r="H39">
        <v>89</v>
      </c>
      <c r="I39"/>
      <c r="J39"/>
      <c r="K39"/>
      <c r="L39"/>
      <c r="M39"/>
      <c r="N39"/>
      <c r="O39"/>
      <c r="P39">
        <v>2946.3</v>
      </c>
      <c r="Q39"/>
      <c r="R39"/>
      <c r="S39"/>
      <c r="T39"/>
      <c r="U39"/>
      <c r="V39"/>
      <c r="W39"/>
      <c r="X39"/>
      <c r="Y39"/>
      <c r="Z39"/>
      <c r="AA39"/>
      <c r="AB39"/>
      <c r="AC39"/>
      <c r="AD39"/>
      <c r="AE39"/>
    </row>
    <row r="40" spans="1:31" ht="13.5" customHeight="1" hidden="1">
      <c r="A40" t="s">
        <v>226</v>
      </c>
      <c r="B40">
        <v>20458.2</v>
      </c>
      <c r="C40">
        <v>18486.2</v>
      </c>
      <c r="D40">
        <v>1387</v>
      </c>
      <c r="E40">
        <v>5.17</v>
      </c>
      <c r="F40">
        <v>67602</v>
      </c>
      <c r="G40">
        <v>3800</v>
      </c>
      <c r="H40">
        <v>267</v>
      </c>
      <c r="I40"/>
      <c r="J40"/>
      <c r="K40"/>
      <c r="L40"/>
      <c r="M40"/>
      <c r="N40"/>
      <c r="O40"/>
      <c r="P40">
        <v>2942.1</v>
      </c>
      <c r="Q40"/>
      <c r="R40"/>
      <c r="S40"/>
      <c r="T40"/>
      <c r="U40"/>
      <c r="V40"/>
      <c r="W40"/>
      <c r="X40"/>
      <c r="Y40"/>
      <c r="Z40"/>
      <c r="AA40"/>
      <c r="AB40"/>
      <c r="AC40"/>
      <c r="AD40"/>
      <c r="AE40"/>
    </row>
    <row r="41" spans="1:31" ht="13.5" customHeight="1" hidden="1">
      <c r="A41" t="s">
        <v>227</v>
      </c>
      <c r="B41">
        <v>13390.6</v>
      </c>
      <c r="C41">
        <v>23246.6</v>
      </c>
      <c r="D41">
        <v>1518</v>
      </c>
      <c r="E41">
        <v>1.23</v>
      </c>
      <c r="F41">
        <v>56228</v>
      </c>
      <c r="G41">
        <v>22179</v>
      </c>
      <c r="H41">
        <v>12646</v>
      </c>
      <c r="I41"/>
      <c r="J41"/>
      <c r="K41"/>
      <c r="L41"/>
      <c r="M41"/>
      <c r="N41"/>
      <c r="O41"/>
      <c r="P41">
        <v>2936.5</v>
      </c>
      <c r="Q41"/>
      <c r="R41"/>
      <c r="S41"/>
      <c r="T41"/>
      <c r="U41"/>
      <c r="V41"/>
      <c r="W41"/>
      <c r="X41"/>
      <c r="Y41"/>
      <c r="Z41"/>
      <c r="AA41"/>
      <c r="AB41"/>
      <c r="AC41"/>
      <c r="AD41"/>
      <c r="AE41"/>
    </row>
    <row r="42" spans="1:31" ht="13.5" customHeight="1" hidden="1">
      <c r="A42" t="s">
        <v>228</v>
      </c>
      <c r="B42">
        <v>15329.5</v>
      </c>
      <c r="C42">
        <v>26142.5</v>
      </c>
      <c r="D42">
        <v>1152</v>
      </c>
      <c r="E42">
        <v>0.72</v>
      </c>
      <c r="F42">
        <v>44263</v>
      </c>
      <c r="G42">
        <v>24401</v>
      </c>
      <c r="H42">
        <v>15660</v>
      </c>
      <c r="I42"/>
      <c r="J42"/>
      <c r="K42"/>
      <c r="L42"/>
      <c r="M42"/>
      <c r="N42"/>
      <c r="O42"/>
      <c r="P42">
        <v>2937.4</v>
      </c>
      <c r="Q42"/>
      <c r="R42"/>
      <c r="S42"/>
      <c r="T42"/>
      <c r="U42"/>
      <c r="V42"/>
      <c r="W42"/>
      <c r="X42"/>
      <c r="Y42"/>
      <c r="Z42"/>
      <c r="AA42"/>
      <c r="AB42"/>
      <c r="AC42"/>
      <c r="AD42"/>
      <c r="AE42"/>
    </row>
    <row r="43" spans="1:31" ht="13.5" customHeight="1" hidden="1">
      <c r="A43" t="s">
        <v>229</v>
      </c>
      <c r="B43">
        <v>15626.1</v>
      </c>
      <c r="C43">
        <v>13210.1</v>
      </c>
      <c r="D43">
        <v>654</v>
      </c>
      <c r="E43">
        <v>2.66</v>
      </c>
      <c r="F43">
        <v>46025</v>
      </c>
      <c r="G43">
        <v>9493</v>
      </c>
      <c r="H43">
        <v>6636</v>
      </c>
      <c r="I43"/>
      <c r="J43"/>
      <c r="K43"/>
      <c r="L43"/>
      <c r="M43"/>
      <c r="N43"/>
      <c r="O43"/>
      <c r="P43">
        <v>2943.5</v>
      </c>
      <c r="Q43"/>
      <c r="R43"/>
      <c r="S43"/>
      <c r="T43"/>
      <c r="U43"/>
      <c r="V43"/>
      <c r="W43"/>
      <c r="X43"/>
      <c r="Y43"/>
      <c r="Z43"/>
      <c r="AA43"/>
      <c r="AB43"/>
      <c r="AC43"/>
      <c r="AD43"/>
      <c r="AE43"/>
    </row>
    <row r="44" spans="1:31" ht="13.5" customHeight="1" hidden="1">
      <c r="A44" t="s">
        <v>230</v>
      </c>
      <c r="B44">
        <v>15494.1</v>
      </c>
      <c r="C44">
        <v>1075.1</v>
      </c>
      <c r="D44">
        <v>673</v>
      </c>
      <c r="E44">
        <v>2.43</v>
      </c>
      <c r="F44">
        <v>59771</v>
      </c>
      <c r="G44">
        <v>0</v>
      </c>
      <c r="H44">
        <v>0</v>
      </c>
      <c r="I44"/>
      <c r="J44"/>
      <c r="K44"/>
      <c r="L44"/>
      <c r="M44"/>
      <c r="N44"/>
      <c r="O44"/>
      <c r="P44">
        <v>2943.9</v>
      </c>
      <c r="Q44"/>
      <c r="R44"/>
      <c r="S44"/>
      <c r="T44"/>
      <c r="U44"/>
      <c r="V44"/>
      <c r="W44"/>
      <c r="X44"/>
      <c r="Y44"/>
      <c r="Z44"/>
      <c r="AA44"/>
      <c r="AB44"/>
      <c r="AC44"/>
      <c r="AD44"/>
      <c r="AE44"/>
    </row>
    <row r="45" spans="1:31" ht="13.5" customHeight="1" hidden="1">
      <c r="A45" t="s">
        <v>231</v>
      </c>
      <c r="B45">
        <v>14593.1</v>
      </c>
      <c r="C45">
        <v>13091.1</v>
      </c>
      <c r="D45">
        <v>442</v>
      </c>
      <c r="E45">
        <v>0.26</v>
      </c>
      <c r="F45">
        <v>60831</v>
      </c>
      <c r="G45">
        <v>0</v>
      </c>
      <c r="H45">
        <v>0</v>
      </c>
      <c r="I45"/>
      <c r="J45"/>
      <c r="K45"/>
      <c r="L45"/>
      <c r="M45"/>
      <c r="N45"/>
      <c r="O45"/>
      <c r="P45">
        <v>2944</v>
      </c>
      <c r="Q45"/>
      <c r="R45"/>
      <c r="S45"/>
      <c r="T45"/>
      <c r="U45"/>
      <c r="V45"/>
      <c r="W45"/>
      <c r="X45"/>
      <c r="Y45"/>
      <c r="Z45"/>
      <c r="AA45"/>
      <c r="AB45"/>
      <c r="AC45"/>
      <c r="AD45"/>
      <c r="AE45"/>
    </row>
    <row r="46" spans="1:31" ht="13.5" customHeight="1" hidden="1">
      <c r="A46" t="s">
        <v>232</v>
      </c>
      <c r="B46">
        <v>13275.4</v>
      </c>
      <c r="C46">
        <v>12694.4</v>
      </c>
      <c r="D46">
        <v>312</v>
      </c>
      <c r="E46">
        <v>0.4</v>
      </c>
      <c r="F46">
        <v>61100</v>
      </c>
      <c r="G46">
        <v>0</v>
      </c>
      <c r="H46">
        <v>0</v>
      </c>
      <c r="I46"/>
      <c r="J46"/>
      <c r="K46"/>
      <c r="L46"/>
      <c r="M46"/>
      <c r="N46"/>
      <c r="O46"/>
      <c r="P46"/>
      <c r="Q46"/>
      <c r="R46"/>
      <c r="S46"/>
      <c r="T46"/>
      <c r="U46"/>
      <c r="V46"/>
      <c r="W46"/>
      <c r="X46"/>
      <c r="Y46"/>
      <c r="Z46"/>
      <c r="AA46"/>
      <c r="AB46"/>
      <c r="AC46"/>
      <c r="AD46"/>
      <c r="AE46"/>
    </row>
    <row r="47" spans="1:31" ht="13.5" customHeight="1" hidden="1">
      <c r="A47" t="s">
        <v>233</v>
      </c>
      <c r="B47">
        <v>182098.7</v>
      </c>
      <c r="C47">
        <v>173014.7</v>
      </c>
      <c r="D47">
        <v>8815</v>
      </c>
      <c r="E47">
        <v>21.35</v>
      </c>
      <c r="F47" t="s">
        <v>234</v>
      </c>
      <c r="G47">
        <v>62616</v>
      </c>
      <c r="H47">
        <v>35298</v>
      </c>
      <c r="I47"/>
      <c r="J47"/>
      <c r="K47"/>
      <c r="L47"/>
      <c r="M47"/>
      <c r="N47"/>
      <c r="O47"/>
      <c r="P47"/>
      <c r="Q47"/>
      <c r="R47"/>
      <c r="S47"/>
      <c r="T47"/>
      <c r="U47"/>
      <c r="V47"/>
      <c r="W47"/>
      <c r="X47"/>
      <c r="Y47"/>
      <c r="Z47"/>
      <c r="AA47"/>
      <c r="AB47"/>
      <c r="AC47"/>
      <c r="AD47"/>
      <c r="AE47"/>
    </row>
    <row r="48" spans="1:31" ht="13.5" customHeight="1" hidden="1">
      <c r="A48" t="s">
        <v>481</v>
      </c>
      <c r="B48"/>
      <c r="C48"/>
      <c r="D48"/>
      <c r="E48"/>
      <c r="F48"/>
      <c r="G48"/>
      <c r="H48"/>
      <c r="I48"/>
      <c r="J48"/>
      <c r="K48"/>
      <c r="L48"/>
      <c r="M48"/>
      <c r="N48"/>
      <c r="O48"/>
      <c r="P48"/>
      <c r="Q48"/>
      <c r="R48"/>
      <c r="S48"/>
      <c r="T48"/>
      <c r="U48"/>
      <c r="V48"/>
      <c r="W48"/>
      <c r="X48"/>
      <c r="Y48"/>
      <c r="Z48"/>
      <c r="AA48"/>
      <c r="AB48"/>
      <c r="AC48"/>
      <c r="AD48"/>
      <c r="AE48"/>
    </row>
    <row r="49" spans="1:31" ht="13.5" customHeight="1" hidden="1">
      <c r="A49"/>
      <c r="B49"/>
      <c r="C49"/>
      <c r="D49"/>
      <c r="E49"/>
      <c r="F49"/>
      <c r="G49"/>
      <c r="H49"/>
      <c r="I49"/>
      <c r="J49"/>
      <c r="K49"/>
      <c r="L49"/>
      <c r="M49"/>
      <c r="N49"/>
      <c r="O49"/>
      <c r="P49"/>
      <c r="Q49"/>
      <c r="R49"/>
      <c r="S49"/>
      <c r="T49"/>
      <c r="U49"/>
      <c r="V49"/>
      <c r="W49"/>
      <c r="X49"/>
      <c r="Y49"/>
      <c r="Z49"/>
      <c r="AA49"/>
      <c r="AB49"/>
      <c r="AC49"/>
      <c r="AD49"/>
      <c r="AE49"/>
    </row>
    <row r="50" spans="1:31" ht="13.5" customHeight="1" hidden="1">
      <c r="A50"/>
      <c r="B50"/>
      <c r="C50" t="s">
        <v>482</v>
      </c>
      <c r="D50"/>
      <c r="E50"/>
      <c r="F50"/>
      <c r="G50"/>
      <c r="H50"/>
      <c r="I50"/>
      <c r="J50"/>
      <c r="K50"/>
      <c r="L50"/>
      <c r="M50"/>
      <c r="N50"/>
      <c r="O50"/>
      <c r="P50"/>
      <c r="Q50"/>
      <c r="R50"/>
      <c r="S50"/>
      <c r="T50"/>
      <c r="U50"/>
      <c r="V50"/>
      <c r="W50"/>
      <c r="X50"/>
      <c r="Y50"/>
      <c r="Z50"/>
      <c r="AA50"/>
      <c r="AB50"/>
      <c r="AC50"/>
      <c r="AD50"/>
      <c r="AE50"/>
    </row>
    <row r="51" spans="1:31" ht="13.5" customHeight="1" hidden="1">
      <c r="A51"/>
      <c r="B51"/>
      <c r="C51" t="s">
        <v>483</v>
      </c>
      <c r="D51"/>
      <c r="E51"/>
      <c r="F51"/>
      <c r="G51"/>
      <c r="H51" t="s">
        <v>398</v>
      </c>
      <c r="I51"/>
      <c r="J51"/>
      <c r="K51"/>
      <c r="L51"/>
      <c r="M51"/>
      <c r="N51"/>
      <c r="O51"/>
      <c r="P51"/>
      <c r="Q51"/>
      <c r="R51"/>
      <c r="S51"/>
      <c r="T51"/>
      <c r="U51"/>
      <c r="V51"/>
      <c r="W51"/>
      <c r="X51"/>
      <c r="Y51"/>
      <c r="Z51"/>
      <c r="AA51"/>
      <c r="AB51"/>
      <c r="AC51"/>
      <c r="AD51"/>
      <c r="AE51"/>
    </row>
    <row r="52" spans="1:31" ht="13.5" customHeight="1" hidden="1">
      <c r="A52"/>
      <c r="B52"/>
      <c r="C52"/>
      <c r="D52"/>
      <c r="E52"/>
      <c r="F52" t="s">
        <v>203</v>
      </c>
      <c r="G52" t="s">
        <v>343</v>
      </c>
      <c r="H52" t="s">
        <v>399</v>
      </c>
      <c r="I52"/>
      <c r="J52"/>
      <c r="K52"/>
      <c r="L52"/>
      <c r="M52"/>
      <c r="N52"/>
      <c r="O52"/>
      <c r="P52"/>
      <c r="Q52"/>
      <c r="R52"/>
      <c r="S52"/>
      <c r="T52"/>
      <c r="U52"/>
      <c r="V52"/>
      <c r="W52"/>
      <c r="X52"/>
      <c r="Y52"/>
      <c r="Z52"/>
      <c r="AA52"/>
      <c r="AB52"/>
      <c r="AC52"/>
      <c r="AD52"/>
      <c r="AE52"/>
    </row>
    <row r="53" spans="1:31" ht="13.5" customHeight="1" hidden="1">
      <c r="A53"/>
      <c r="B53"/>
      <c r="C53"/>
      <c r="D53" t="s">
        <v>206</v>
      </c>
      <c r="E53"/>
      <c r="F53" t="s">
        <v>24</v>
      </c>
      <c r="G53" t="s">
        <v>344</v>
      </c>
      <c r="H53"/>
      <c r="I53"/>
      <c r="J53" t="s">
        <v>209</v>
      </c>
      <c r="K53"/>
      <c r="L53"/>
      <c r="M53"/>
      <c r="N53"/>
      <c r="O53"/>
      <c r="P53"/>
      <c r="Q53"/>
      <c r="R53"/>
      <c r="S53"/>
      <c r="T53"/>
      <c r="U53"/>
      <c r="V53"/>
      <c r="W53"/>
      <c r="X53"/>
      <c r="Y53"/>
      <c r="Z53"/>
      <c r="AA53"/>
      <c r="AB53"/>
      <c r="AC53"/>
      <c r="AD53"/>
      <c r="AE53"/>
    </row>
    <row r="54" spans="1:31" ht="13.5" customHeight="1" hidden="1">
      <c r="A54"/>
      <c r="B54" t="s">
        <v>205</v>
      </c>
      <c r="C54" t="s">
        <v>210</v>
      </c>
      <c r="D54" t="s">
        <v>211</v>
      </c>
      <c r="E54" t="s">
        <v>212</v>
      </c>
      <c r="F54" t="s">
        <v>213</v>
      </c>
      <c r="G54" t="s">
        <v>345</v>
      </c>
      <c r="H54" t="s">
        <v>400</v>
      </c>
      <c r="I54" t="s">
        <v>346</v>
      </c>
      <c r="J54" t="s">
        <v>216</v>
      </c>
      <c r="K54"/>
      <c r="L54"/>
      <c r="M54"/>
      <c r="N54"/>
      <c r="O54"/>
      <c r="P54"/>
      <c r="Q54"/>
      <c r="R54"/>
      <c r="S54"/>
      <c r="T54"/>
      <c r="U54"/>
      <c r="V54"/>
      <c r="W54"/>
      <c r="X54"/>
      <c r="Y54"/>
      <c r="Z54"/>
      <c r="AA54"/>
      <c r="AB54"/>
      <c r="AC54"/>
      <c r="AD54"/>
      <c r="AE54"/>
    </row>
    <row r="55" spans="1:31" ht="13.5" customHeight="1" hidden="1">
      <c r="A55" t="s">
        <v>24</v>
      </c>
      <c r="B55" t="s">
        <v>217</v>
      </c>
      <c r="C55" t="s">
        <v>217</v>
      </c>
      <c r="D55" t="s">
        <v>217</v>
      </c>
      <c r="E55" t="s">
        <v>218</v>
      </c>
      <c r="F55" t="s">
        <v>217</v>
      </c>
      <c r="G55" t="s">
        <v>347</v>
      </c>
      <c r="H55" t="s">
        <v>217</v>
      </c>
      <c r="I55" t="s">
        <v>217</v>
      </c>
      <c r="J55" t="s">
        <v>217</v>
      </c>
      <c r="K55"/>
      <c r="L55"/>
      <c r="M55"/>
      <c r="N55"/>
      <c r="O55"/>
      <c r="P55" t="s">
        <v>84</v>
      </c>
      <c r="Q55"/>
      <c r="R55"/>
      <c r="S55"/>
      <c r="T55"/>
      <c r="U55"/>
      <c r="V55"/>
      <c r="W55"/>
      <c r="X55"/>
      <c r="Y55"/>
      <c r="Z55"/>
      <c r="AA55"/>
      <c r="AB55"/>
      <c r="AC55"/>
      <c r="AD55"/>
      <c r="AE55"/>
    </row>
    <row r="56" spans="1:31" ht="13.5" customHeight="1" hidden="1">
      <c r="A56" t="s">
        <v>221</v>
      </c>
      <c r="B56">
        <v>17559</v>
      </c>
      <c r="C56">
        <v>16114</v>
      </c>
      <c r="D56">
        <v>458</v>
      </c>
      <c r="E56">
        <v>0.38</v>
      </c>
      <c r="F56">
        <v>112202</v>
      </c>
      <c r="G56">
        <v>319</v>
      </c>
      <c r="H56">
        <v>0</v>
      </c>
      <c r="I56">
        <v>0</v>
      </c>
      <c r="J56">
        <v>0</v>
      </c>
      <c r="K56"/>
      <c r="L56"/>
      <c r="M56"/>
      <c r="N56"/>
      <c r="O56"/>
      <c r="P56">
        <v>2240.91</v>
      </c>
      <c r="Q56"/>
      <c r="R56"/>
      <c r="S56"/>
      <c r="T56"/>
      <c r="U56"/>
      <c r="V56"/>
      <c r="W56"/>
      <c r="X56"/>
      <c r="Y56"/>
      <c r="Z56"/>
      <c r="AA56"/>
      <c r="AB56"/>
      <c r="AC56"/>
      <c r="AD56"/>
      <c r="AE56"/>
    </row>
    <row r="57" spans="1:31" ht="13.5" customHeight="1" hidden="1">
      <c r="A57" t="s">
        <v>222</v>
      </c>
      <c r="B57">
        <v>18845.4</v>
      </c>
      <c r="C57">
        <v>19356.4</v>
      </c>
      <c r="D57">
        <v>570</v>
      </c>
      <c r="E57">
        <v>0.05</v>
      </c>
      <c r="F57">
        <v>111121</v>
      </c>
      <c r="G57">
        <v>291</v>
      </c>
      <c r="H57">
        <v>0</v>
      </c>
      <c r="I57">
        <v>0</v>
      </c>
      <c r="J57">
        <v>0</v>
      </c>
      <c r="K57"/>
      <c r="L57"/>
      <c r="M57"/>
      <c r="N57"/>
      <c r="O57"/>
      <c r="P57">
        <v>2240.68</v>
      </c>
      <c r="Q57"/>
      <c r="R57"/>
      <c r="S57"/>
      <c r="T57"/>
      <c r="U57"/>
      <c r="V57"/>
      <c r="W57"/>
      <c r="X57"/>
      <c r="Y57"/>
      <c r="Z57"/>
      <c r="AA57"/>
      <c r="AB57"/>
      <c r="AC57"/>
      <c r="AD57"/>
      <c r="AE57"/>
    </row>
    <row r="58" spans="1:31" ht="13.5" customHeight="1" hidden="1">
      <c r="A58" t="s">
        <v>223</v>
      </c>
      <c r="B58">
        <v>21571.7</v>
      </c>
      <c r="C58">
        <v>10010.7</v>
      </c>
      <c r="D58">
        <v>1036</v>
      </c>
      <c r="E58">
        <v>0.62</v>
      </c>
      <c r="F58">
        <v>121646</v>
      </c>
      <c r="G58">
        <v>483</v>
      </c>
      <c r="H58">
        <v>0</v>
      </c>
      <c r="I58">
        <v>0</v>
      </c>
      <c r="J58">
        <v>0</v>
      </c>
      <c r="K58"/>
      <c r="L58"/>
      <c r="M58"/>
      <c r="N58"/>
      <c r="O58"/>
      <c r="P58">
        <v>2242.86</v>
      </c>
      <c r="Q58"/>
      <c r="R58"/>
      <c r="S58"/>
      <c r="T58"/>
      <c r="U58"/>
      <c r="V58"/>
      <c r="W58"/>
      <c r="X58"/>
      <c r="Y58"/>
      <c r="Z58"/>
      <c r="AA58"/>
      <c r="AB58"/>
      <c r="AC58"/>
      <c r="AD58"/>
      <c r="AE58"/>
    </row>
    <row r="59" spans="1:31" ht="13.5" customHeight="1" hidden="1">
      <c r="A59" t="s">
        <v>224</v>
      </c>
      <c r="B59">
        <v>23172.1</v>
      </c>
      <c r="C59">
        <v>15950.1</v>
      </c>
      <c r="D59">
        <v>1211</v>
      </c>
      <c r="E59">
        <v>3.09</v>
      </c>
      <c r="F59">
        <v>127657</v>
      </c>
      <c r="G59">
        <v>723</v>
      </c>
      <c r="H59">
        <v>1956</v>
      </c>
      <c r="I59">
        <v>0</v>
      </c>
      <c r="J59">
        <v>0</v>
      </c>
      <c r="K59"/>
      <c r="L59"/>
      <c r="M59"/>
      <c r="N59"/>
      <c r="O59"/>
      <c r="P59">
        <v>2244.05</v>
      </c>
      <c r="Q59"/>
      <c r="R59"/>
      <c r="S59"/>
      <c r="T59"/>
      <c r="U59"/>
      <c r="V59"/>
      <c r="W59"/>
      <c r="X59"/>
      <c r="Y59"/>
      <c r="Z59"/>
      <c r="AA59"/>
      <c r="AB59"/>
      <c r="AC59"/>
      <c r="AD59"/>
      <c r="AE59"/>
    </row>
    <row r="60" spans="1:31" ht="13.5" customHeight="1" hidden="1">
      <c r="A60" t="s">
        <v>225</v>
      </c>
      <c r="B60">
        <v>28714.5</v>
      </c>
      <c r="C60">
        <v>26358.5</v>
      </c>
      <c r="D60">
        <v>1843</v>
      </c>
      <c r="E60">
        <v>6.95</v>
      </c>
      <c r="F60">
        <v>128170</v>
      </c>
      <c r="G60">
        <v>384</v>
      </c>
      <c r="H60">
        <v>12904</v>
      </c>
      <c r="I60">
        <v>2019</v>
      </c>
      <c r="J60">
        <v>733</v>
      </c>
      <c r="K60"/>
      <c r="L60"/>
      <c r="M60"/>
      <c r="N60"/>
      <c r="O60"/>
      <c r="P60">
        <v>2244.15</v>
      </c>
      <c r="Q60"/>
      <c r="R60"/>
      <c r="S60"/>
      <c r="T60"/>
      <c r="U60"/>
      <c r="V60"/>
      <c r="W60"/>
      <c r="X60"/>
      <c r="Y60"/>
      <c r="Z60"/>
      <c r="AA60"/>
      <c r="AB60"/>
      <c r="AC60"/>
      <c r="AD60"/>
      <c r="AE60"/>
    </row>
    <row r="61" spans="1:31" ht="13.5" customHeight="1" hidden="1">
      <c r="A61" t="s">
        <v>226</v>
      </c>
      <c r="B61">
        <v>26117</v>
      </c>
      <c r="C61">
        <v>29239</v>
      </c>
      <c r="D61">
        <v>2255</v>
      </c>
      <c r="E61">
        <v>2.56</v>
      </c>
      <c r="F61">
        <v>122793</v>
      </c>
      <c r="G61">
        <v>583</v>
      </c>
      <c r="H61">
        <v>17058</v>
      </c>
      <c r="I61">
        <v>2237</v>
      </c>
      <c r="J61">
        <v>229</v>
      </c>
      <c r="K61"/>
      <c r="L61"/>
      <c r="M61"/>
      <c r="N61"/>
      <c r="O61"/>
      <c r="P61">
        <v>2243.09</v>
      </c>
      <c r="Q61"/>
      <c r="R61"/>
      <c r="S61"/>
      <c r="T61"/>
      <c r="U61"/>
      <c r="V61"/>
      <c r="W61"/>
      <c r="X61"/>
      <c r="Y61"/>
      <c r="Z61"/>
      <c r="AA61"/>
      <c r="AB61"/>
      <c r="AC61"/>
      <c r="AD61"/>
      <c r="AE61"/>
    </row>
    <row r="62" spans="1:31" ht="13.5" customHeight="1" hidden="1">
      <c r="A62" t="s">
        <v>227</v>
      </c>
      <c r="B62">
        <v>23001.8</v>
      </c>
      <c r="C62">
        <v>40290.8</v>
      </c>
      <c r="D62">
        <v>2245</v>
      </c>
      <c r="E62">
        <v>4.3</v>
      </c>
      <c r="F62">
        <v>103259</v>
      </c>
      <c r="G62">
        <v>966</v>
      </c>
      <c r="H62">
        <v>20598</v>
      </c>
      <c r="I62">
        <v>11020</v>
      </c>
      <c r="J62">
        <v>5741</v>
      </c>
      <c r="K62"/>
      <c r="L62"/>
      <c r="M62"/>
      <c r="N62"/>
      <c r="O62"/>
      <c r="P62">
        <v>2238.96</v>
      </c>
      <c r="Q62"/>
      <c r="R62"/>
      <c r="S62"/>
      <c r="T62"/>
      <c r="U62"/>
      <c r="V62"/>
      <c r="W62"/>
      <c r="X62"/>
      <c r="Y62"/>
      <c r="Z62"/>
      <c r="AA62"/>
      <c r="AB62"/>
      <c r="AC62"/>
      <c r="AD62"/>
      <c r="AE62"/>
    </row>
    <row r="63" spans="1:31" ht="13.5" customHeight="1" hidden="1">
      <c r="A63" t="s">
        <v>348</v>
      </c>
      <c r="B63">
        <v>20510.9</v>
      </c>
      <c r="C63">
        <v>42452.9</v>
      </c>
      <c r="D63">
        <v>1509</v>
      </c>
      <c r="E63">
        <v>0.95</v>
      </c>
      <c r="F63">
        <v>79808</v>
      </c>
      <c r="G63">
        <v>797</v>
      </c>
      <c r="H63">
        <v>25448</v>
      </c>
      <c r="I63">
        <v>20191</v>
      </c>
      <c r="J63">
        <v>11414</v>
      </c>
      <c r="K63"/>
      <c r="L63"/>
      <c r="M63"/>
      <c r="N63"/>
      <c r="O63"/>
      <c r="P63">
        <v>2233.25</v>
      </c>
      <c r="Q63"/>
      <c r="R63"/>
      <c r="S63"/>
      <c r="T63"/>
      <c r="U63"/>
      <c r="V63"/>
      <c r="W63"/>
      <c r="X63"/>
      <c r="Y63"/>
      <c r="Z63"/>
      <c r="AA63"/>
      <c r="AB63"/>
      <c r="AC63"/>
      <c r="AD63"/>
      <c r="AE63"/>
    </row>
    <row r="64" spans="1:31" ht="13.5" customHeight="1" hidden="1">
      <c r="A64" t="s">
        <v>229</v>
      </c>
      <c r="B64">
        <v>19480.2</v>
      </c>
      <c r="C64">
        <v>24736.2</v>
      </c>
      <c r="D64">
        <v>940</v>
      </c>
      <c r="E64">
        <v>2.44</v>
      </c>
      <c r="F64">
        <v>73612</v>
      </c>
      <c r="G64">
        <v>891</v>
      </c>
      <c r="H64">
        <v>7256</v>
      </c>
      <c r="I64">
        <v>2993</v>
      </c>
      <c r="J64">
        <v>1325</v>
      </c>
      <c r="K64"/>
      <c r="L64"/>
      <c r="M64"/>
      <c r="N64"/>
      <c r="O64"/>
      <c r="P64">
        <v>2231.57</v>
      </c>
      <c r="Q64"/>
      <c r="R64"/>
      <c r="S64"/>
      <c r="T64"/>
      <c r="U64"/>
      <c r="V64"/>
      <c r="W64"/>
      <c r="X64"/>
      <c r="Y64"/>
      <c r="Z64"/>
      <c r="AA64"/>
      <c r="AB64"/>
      <c r="AC64"/>
      <c r="AD64"/>
      <c r="AE64"/>
    </row>
    <row r="65" spans="1:31" ht="13.5" customHeight="1" hidden="1">
      <c r="A65" t="s">
        <v>230</v>
      </c>
      <c r="B65">
        <v>26132.7</v>
      </c>
      <c r="C65">
        <v>9478.7</v>
      </c>
      <c r="D65">
        <v>1084</v>
      </c>
      <c r="E65">
        <v>5.04</v>
      </c>
      <c r="F65">
        <v>89182</v>
      </c>
      <c r="G65">
        <v>209</v>
      </c>
      <c r="H65">
        <v>0</v>
      </c>
      <c r="I65">
        <v>0</v>
      </c>
      <c r="J65">
        <v>0</v>
      </c>
      <c r="K65"/>
      <c r="L65"/>
      <c r="M65"/>
      <c r="N65"/>
      <c r="O65"/>
      <c r="P65">
        <v>2235.65</v>
      </c>
      <c r="Q65"/>
      <c r="R65"/>
      <c r="S65"/>
      <c r="T65"/>
      <c r="U65"/>
      <c r="V65"/>
      <c r="W65"/>
      <c r="X65"/>
      <c r="Y65"/>
      <c r="Z65"/>
      <c r="AA65"/>
      <c r="AB65"/>
      <c r="AC65"/>
      <c r="AD65"/>
      <c r="AE65"/>
    </row>
    <row r="66" spans="1:31" ht="13.5" customHeight="1" hidden="1">
      <c r="A66" t="s">
        <v>231</v>
      </c>
      <c r="B66">
        <v>21526.5</v>
      </c>
      <c r="C66">
        <v>7374.5</v>
      </c>
      <c r="D66">
        <v>654</v>
      </c>
      <c r="E66">
        <v>0.89</v>
      </c>
      <c r="F66">
        <v>102680</v>
      </c>
      <c r="G66">
        <v>60</v>
      </c>
      <c r="H66">
        <v>0</v>
      </c>
      <c r="I66">
        <v>0</v>
      </c>
      <c r="J66">
        <v>0</v>
      </c>
      <c r="K66"/>
      <c r="L66"/>
      <c r="M66"/>
      <c r="N66"/>
      <c r="O66"/>
      <c r="P66">
        <v>2238.83</v>
      </c>
      <c r="Q66"/>
      <c r="R66"/>
      <c r="S66"/>
      <c r="T66"/>
      <c r="U66"/>
      <c r="V66"/>
      <c r="W66"/>
      <c r="X66"/>
      <c r="Y66"/>
      <c r="Z66"/>
      <c r="AA66"/>
      <c r="AB66"/>
      <c r="AC66"/>
      <c r="AD66"/>
      <c r="AE66"/>
    </row>
    <row r="67" spans="1:31" ht="13.5" customHeight="1" hidden="1">
      <c r="A67" t="s">
        <v>232</v>
      </c>
      <c r="B67">
        <v>20019.6</v>
      </c>
      <c r="C67">
        <v>13267.6</v>
      </c>
      <c r="D67">
        <v>405</v>
      </c>
      <c r="E67">
        <v>0.55</v>
      </c>
      <c r="F67">
        <v>109027</v>
      </c>
      <c r="G67">
        <v>136</v>
      </c>
      <c r="H67">
        <v>0</v>
      </c>
      <c r="I67">
        <v>0</v>
      </c>
      <c r="J67">
        <v>0</v>
      </c>
      <c r="K67"/>
      <c r="L67"/>
      <c r="M67"/>
      <c r="N67"/>
      <c r="O67"/>
      <c r="P67">
        <v>2240.23</v>
      </c>
      <c r="Q67"/>
      <c r="R67"/>
      <c r="S67"/>
      <c r="T67"/>
      <c r="U67"/>
      <c r="V67"/>
      <c r="W67"/>
      <c r="X67"/>
      <c r="Y67"/>
      <c r="Z67"/>
      <c r="AA67"/>
      <c r="AB67"/>
      <c r="AC67"/>
      <c r="AD67"/>
      <c r="AE67"/>
    </row>
    <row r="68" spans="1:31" ht="13.5" customHeight="1" hidden="1">
      <c r="A68" t="s">
        <v>233</v>
      </c>
      <c r="B68">
        <v>266651.4</v>
      </c>
      <c r="C68">
        <v>254629.40000000002</v>
      </c>
      <c r="D68">
        <v>14210</v>
      </c>
      <c r="E68">
        <v>27.82</v>
      </c>
      <c r="F68" t="s">
        <v>234</v>
      </c>
      <c r="G68">
        <v>5842</v>
      </c>
      <c r="H68">
        <v>85220</v>
      </c>
      <c r="I68">
        <v>38460</v>
      </c>
      <c r="J68">
        <v>19442</v>
      </c>
      <c r="K68"/>
      <c r="L68"/>
      <c r="M68"/>
      <c r="N68"/>
      <c r="O68"/>
      <c r="P68"/>
      <c r="Q68"/>
      <c r="R68"/>
      <c r="S68"/>
      <c r="T68"/>
      <c r="U68"/>
      <c r="V68"/>
      <c r="W68"/>
      <c r="X68"/>
      <c r="Y68"/>
      <c r="Z68"/>
      <c r="AA68"/>
      <c r="AB68"/>
      <c r="AC68"/>
      <c r="AD68"/>
      <c r="AE68"/>
    </row>
    <row r="69" spans="1:31" ht="13.5" customHeight="1" hidden="1">
      <c r="A69" t="s">
        <v>484</v>
      </c>
      <c r="B69"/>
      <c r="C69"/>
      <c r="D69"/>
      <c r="E69"/>
      <c r="F69"/>
      <c r="G69"/>
      <c r="H69"/>
      <c r="I69"/>
      <c r="J69"/>
      <c r="K69"/>
      <c r="L69"/>
      <c r="M69"/>
      <c r="N69"/>
      <c r="O69"/>
      <c r="P69"/>
      <c r="Q69"/>
      <c r="R69"/>
      <c r="S69"/>
      <c r="T69"/>
      <c r="U69"/>
      <c r="V69"/>
      <c r="W69"/>
      <c r="X69"/>
      <c r="Y69"/>
      <c r="Z69"/>
      <c r="AA69"/>
      <c r="AB69"/>
      <c r="AC69"/>
      <c r="AD69"/>
      <c r="AE69"/>
    </row>
    <row r="70" spans="1:31" ht="13.5" customHeight="1" hidden="1">
      <c r="A70"/>
      <c r="B70"/>
      <c r="C70"/>
      <c r="D70"/>
      <c r="E70"/>
      <c r="F70"/>
      <c r="G70"/>
      <c r="H70"/>
      <c r="I70"/>
      <c r="J70"/>
      <c r="K70"/>
      <c r="L70"/>
      <c r="M70"/>
      <c r="N70"/>
      <c r="O70"/>
      <c r="P70"/>
      <c r="Q70"/>
      <c r="R70"/>
      <c r="S70"/>
      <c r="T70"/>
      <c r="U70"/>
      <c r="V70"/>
      <c r="W70"/>
      <c r="X70"/>
      <c r="Y70"/>
      <c r="Z70"/>
      <c r="AA70"/>
      <c r="AB70"/>
      <c r="AC70"/>
      <c r="AD70"/>
      <c r="AE70"/>
    </row>
    <row r="71" spans="1:31" ht="13.5" customHeight="1" hidden="1">
      <c r="A71"/>
      <c r="B71" t="s">
        <v>485</v>
      </c>
      <c r="C71"/>
      <c r="D71"/>
      <c r="E71"/>
      <c r="F71"/>
      <c r="G71"/>
      <c r="H71"/>
      <c r="I71"/>
      <c r="J71"/>
      <c r="K71"/>
      <c r="L71"/>
      <c r="M71"/>
      <c r="N71"/>
      <c r="O71"/>
      <c r="P71"/>
      <c r="Q71"/>
      <c r="R71"/>
      <c r="S71"/>
      <c r="T71"/>
      <c r="U71"/>
      <c r="V71"/>
      <c r="W71"/>
      <c r="X71"/>
      <c r="Y71"/>
      <c r="Z71"/>
      <c r="AA71"/>
      <c r="AB71"/>
      <c r="AC71"/>
      <c r="AD71"/>
      <c r="AE71"/>
    </row>
    <row r="72" spans="1:31" ht="13.5" customHeight="1" hidden="1">
      <c r="A72"/>
      <c r="B72"/>
      <c r="C72"/>
      <c r="D72"/>
      <c r="E72"/>
      <c r="F72"/>
      <c r="G72" t="s">
        <v>401</v>
      </c>
      <c r="H72"/>
      <c r="I72"/>
      <c r="J72"/>
      <c r="K72"/>
      <c r="L72"/>
      <c r="M72"/>
      <c r="N72"/>
      <c r="O72"/>
      <c r="P72"/>
      <c r="Q72"/>
      <c r="R72"/>
      <c r="S72"/>
      <c r="T72"/>
      <c r="U72"/>
      <c r="V72"/>
      <c r="W72"/>
      <c r="X72"/>
      <c r="Y72"/>
      <c r="Z72"/>
      <c r="AA72"/>
      <c r="AB72"/>
      <c r="AC72"/>
      <c r="AD72"/>
      <c r="AE72"/>
    </row>
    <row r="73" spans="1:31" ht="13.5" customHeight="1" hidden="1">
      <c r="A73"/>
      <c r="B73"/>
      <c r="C73" t="s">
        <v>486</v>
      </c>
      <c r="D73"/>
      <c r="E73"/>
      <c r="F73"/>
      <c r="G73" t="s">
        <v>402</v>
      </c>
      <c r="H73"/>
      <c r="I73"/>
      <c r="J73"/>
      <c r="K73"/>
      <c r="L73"/>
      <c r="M73"/>
      <c r="N73"/>
      <c r="O73"/>
      <c r="P73"/>
      <c r="Q73"/>
      <c r="R73"/>
      <c r="S73"/>
      <c r="T73"/>
      <c r="U73"/>
      <c r="V73"/>
      <c r="W73"/>
      <c r="X73"/>
      <c r="Y73"/>
      <c r="Z73"/>
      <c r="AA73"/>
      <c r="AB73"/>
      <c r="AC73"/>
      <c r="AD73"/>
      <c r="AE73"/>
    </row>
    <row r="74" spans="1:31" ht="13.5" customHeight="1" hidden="1">
      <c r="A74"/>
      <c r="B74"/>
      <c r="C74"/>
      <c r="D74" t="s">
        <v>206</v>
      </c>
      <c r="E74"/>
      <c r="F74" t="s">
        <v>349</v>
      </c>
      <c r="G74" t="s">
        <v>208</v>
      </c>
      <c r="H74" t="s">
        <v>209</v>
      </c>
      <c r="I74"/>
      <c r="J74"/>
      <c r="K74"/>
      <c r="L74"/>
      <c r="M74"/>
      <c r="N74"/>
      <c r="O74"/>
      <c r="P74"/>
      <c r="Q74"/>
      <c r="R74"/>
      <c r="S74"/>
      <c r="T74"/>
      <c r="U74"/>
      <c r="V74"/>
      <c r="W74"/>
      <c r="X74"/>
      <c r="Y74"/>
      <c r="Z74"/>
      <c r="AA74"/>
      <c r="AB74"/>
      <c r="AC74"/>
      <c r="AD74"/>
      <c r="AE74"/>
    </row>
    <row r="75" spans="1:31" ht="13.5" customHeight="1" hidden="1">
      <c r="A75"/>
      <c r="B75" t="s">
        <v>205</v>
      </c>
      <c r="C75" t="s">
        <v>210</v>
      </c>
      <c r="D75" t="s">
        <v>211</v>
      </c>
      <c r="E75" t="s">
        <v>212</v>
      </c>
      <c r="F75" t="s">
        <v>213</v>
      </c>
      <c r="G75" t="s">
        <v>215</v>
      </c>
      <c r="H75" t="s">
        <v>216</v>
      </c>
      <c r="I75"/>
      <c r="J75"/>
      <c r="K75"/>
      <c r="L75"/>
      <c r="M75"/>
      <c r="N75"/>
      <c r="O75"/>
      <c r="P75"/>
      <c r="Q75"/>
      <c r="R75"/>
      <c r="S75"/>
      <c r="T75"/>
      <c r="U75"/>
      <c r="V75"/>
      <c r="W75"/>
      <c r="X75"/>
      <c r="Y75"/>
      <c r="Z75"/>
      <c r="AA75"/>
      <c r="AB75"/>
      <c r="AC75"/>
      <c r="AD75"/>
      <c r="AE75"/>
    </row>
    <row r="76" spans="1:31" ht="13.5" customHeight="1" hidden="1">
      <c r="A76" t="s">
        <v>24</v>
      </c>
      <c r="B76" t="s">
        <v>217</v>
      </c>
      <c r="C76" t="s">
        <v>217</v>
      </c>
      <c r="D76" t="s">
        <v>217</v>
      </c>
      <c r="E76" t="s">
        <v>218</v>
      </c>
      <c r="F76" t="s">
        <v>217</v>
      </c>
      <c r="G76" t="s">
        <v>217</v>
      </c>
      <c r="H76" t="s">
        <v>217</v>
      </c>
      <c r="I76"/>
      <c r="J76"/>
      <c r="K76"/>
      <c r="L76"/>
      <c r="M76"/>
      <c r="N76"/>
      <c r="O76"/>
      <c r="P76" t="s">
        <v>84</v>
      </c>
      <c r="Q76"/>
      <c r="R76"/>
      <c r="S76"/>
      <c r="T76"/>
      <c r="U76"/>
      <c r="V76"/>
      <c r="W76"/>
      <c r="X76"/>
      <c r="Y76"/>
      <c r="Z76"/>
      <c r="AA76"/>
      <c r="AB76"/>
      <c r="AC76"/>
      <c r="AD76"/>
      <c r="AE76"/>
    </row>
    <row r="77" spans="1:31" ht="13.5" customHeight="1" hidden="1">
      <c r="A77" t="s">
        <v>221</v>
      </c>
      <c r="B77">
        <v>26.5</v>
      </c>
      <c r="C77">
        <v>184.5</v>
      </c>
      <c r="D77">
        <v>50</v>
      </c>
      <c r="E77">
        <v>0.04</v>
      </c>
      <c r="F77">
        <v>9476</v>
      </c>
      <c r="G77">
        <v>0</v>
      </c>
      <c r="H77">
        <v>0</v>
      </c>
      <c r="I77"/>
      <c r="J77"/>
      <c r="K77"/>
      <c r="L77"/>
      <c r="M77"/>
      <c r="N77"/>
      <c r="O77"/>
      <c r="P77">
        <v>2048.89</v>
      </c>
      <c r="Q77"/>
      <c r="R77"/>
      <c r="S77"/>
      <c r="T77"/>
      <c r="U77"/>
      <c r="V77"/>
      <c r="W77"/>
      <c r="X77"/>
      <c r="Y77"/>
      <c r="Z77"/>
      <c r="AA77"/>
      <c r="AB77"/>
      <c r="AC77"/>
      <c r="AD77"/>
      <c r="AE77"/>
    </row>
    <row r="78" spans="1:31" ht="13.5" customHeight="1" hidden="1">
      <c r="A78" t="s">
        <v>222</v>
      </c>
      <c r="B78">
        <v>39.2</v>
      </c>
      <c r="C78">
        <v>164.2</v>
      </c>
      <c r="D78">
        <v>61</v>
      </c>
      <c r="E78">
        <v>0.17</v>
      </c>
      <c r="F78">
        <v>9290</v>
      </c>
      <c r="G78">
        <v>0</v>
      </c>
      <c r="H78">
        <v>0</v>
      </c>
      <c r="I78"/>
      <c r="J78"/>
      <c r="K78"/>
      <c r="L78"/>
      <c r="M78"/>
      <c r="N78"/>
      <c r="O78"/>
      <c r="P78">
        <v>2048.52</v>
      </c>
      <c r="Q78"/>
      <c r="R78"/>
      <c r="S78"/>
      <c r="T78"/>
      <c r="U78"/>
      <c r="V78"/>
      <c r="W78"/>
      <c r="X78"/>
      <c r="Y78"/>
      <c r="Z78"/>
      <c r="AA78"/>
      <c r="AB78"/>
      <c r="AC78"/>
      <c r="AD78"/>
      <c r="AE78"/>
    </row>
    <row r="79" spans="1:31" ht="13.5" customHeight="1" hidden="1">
      <c r="A79" t="s">
        <v>223</v>
      </c>
      <c r="B79">
        <v>15</v>
      </c>
      <c r="C79">
        <v>166</v>
      </c>
      <c r="D79">
        <v>106</v>
      </c>
      <c r="E79">
        <v>0.74</v>
      </c>
      <c r="F79">
        <v>9033</v>
      </c>
      <c r="G79">
        <v>0</v>
      </c>
      <c r="H79">
        <v>0</v>
      </c>
      <c r="I79"/>
      <c r="J79"/>
      <c r="K79"/>
      <c r="L79"/>
      <c r="M79"/>
      <c r="N79"/>
      <c r="O79"/>
      <c r="P79">
        <v>2048</v>
      </c>
      <c r="Q79"/>
      <c r="R79"/>
      <c r="S79"/>
      <c r="T79"/>
      <c r="U79"/>
      <c r="V79"/>
      <c r="W79"/>
      <c r="X79"/>
      <c r="Y79"/>
      <c r="Z79"/>
      <c r="AA79"/>
      <c r="AB79"/>
      <c r="AC79"/>
      <c r="AD79"/>
      <c r="AE79"/>
    </row>
    <row r="80" spans="1:31" ht="13.5" customHeight="1" hidden="1">
      <c r="A80" t="s">
        <v>224</v>
      </c>
      <c r="B80">
        <v>1767.7</v>
      </c>
      <c r="C80">
        <v>223.7</v>
      </c>
      <c r="D80">
        <v>179</v>
      </c>
      <c r="E80">
        <v>3.63</v>
      </c>
      <c r="F80">
        <v>10398</v>
      </c>
      <c r="G80">
        <v>0</v>
      </c>
      <c r="H80">
        <v>0</v>
      </c>
      <c r="I80"/>
      <c r="J80"/>
      <c r="K80"/>
      <c r="L80"/>
      <c r="M80"/>
      <c r="N80"/>
      <c r="O80"/>
      <c r="P80">
        <v>2050.66</v>
      </c>
      <c r="Q80"/>
      <c r="R80"/>
      <c r="S80"/>
      <c r="T80"/>
      <c r="U80"/>
      <c r="V80"/>
      <c r="W80"/>
      <c r="X80"/>
      <c r="Y80"/>
      <c r="Z80"/>
      <c r="AA80"/>
      <c r="AB80"/>
      <c r="AC80"/>
      <c r="AD80"/>
      <c r="AE80"/>
    </row>
    <row r="81" spans="1:31" ht="13.5" customHeight="1" hidden="1">
      <c r="A81" t="s">
        <v>225</v>
      </c>
      <c r="B81">
        <v>13736.6</v>
      </c>
      <c r="C81">
        <v>2952.6</v>
      </c>
      <c r="D81">
        <v>254</v>
      </c>
      <c r="E81">
        <v>9.04</v>
      </c>
      <c r="F81">
        <v>20928</v>
      </c>
      <c r="G81">
        <v>2400</v>
      </c>
      <c r="H81">
        <v>0</v>
      </c>
      <c r="I81"/>
      <c r="J81"/>
      <c r="K81"/>
      <c r="L81"/>
      <c r="M81"/>
      <c r="N81"/>
      <c r="O81"/>
      <c r="P81">
        <v>2065.84</v>
      </c>
      <c r="Q81"/>
      <c r="R81"/>
      <c r="S81"/>
      <c r="T81"/>
      <c r="U81"/>
      <c r="V81"/>
      <c r="W81"/>
      <c r="X81"/>
      <c r="Y81"/>
      <c r="Z81"/>
      <c r="AA81"/>
      <c r="AB81"/>
      <c r="AC81"/>
      <c r="AD81"/>
      <c r="AE81"/>
    </row>
    <row r="82" spans="1:31" ht="13.5" customHeight="1" hidden="1">
      <c r="A82" t="s">
        <v>226</v>
      </c>
      <c r="B82">
        <v>12802.2</v>
      </c>
      <c r="C82">
        <v>4689.2</v>
      </c>
      <c r="D82">
        <v>507</v>
      </c>
      <c r="E82">
        <v>6.75</v>
      </c>
      <c r="F82">
        <v>28534</v>
      </c>
      <c r="G82">
        <v>3394</v>
      </c>
      <c r="H82">
        <v>17</v>
      </c>
      <c r="I82"/>
      <c r="J82"/>
      <c r="K82"/>
      <c r="L82"/>
      <c r="M82"/>
      <c r="N82"/>
      <c r="O82"/>
      <c r="P82">
        <v>2073.63</v>
      </c>
      <c r="Q82"/>
      <c r="R82"/>
      <c r="S82"/>
      <c r="T82"/>
      <c r="U82"/>
      <c r="V82"/>
      <c r="W82"/>
      <c r="X82"/>
      <c r="Y82"/>
      <c r="Z82"/>
      <c r="AA82"/>
      <c r="AB82"/>
      <c r="AC82"/>
      <c r="AD82"/>
      <c r="AE82"/>
    </row>
    <row r="83" spans="1:31" ht="13.5" customHeight="1" hidden="1">
      <c r="A83" t="s">
        <v>227</v>
      </c>
      <c r="B83">
        <v>8682.4</v>
      </c>
      <c r="C83">
        <v>11968.4</v>
      </c>
      <c r="D83">
        <v>480</v>
      </c>
      <c r="E83">
        <v>1.82</v>
      </c>
      <c r="F83">
        <v>24768</v>
      </c>
      <c r="G83">
        <v>10856</v>
      </c>
      <c r="H83">
        <v>6928</v>
      </c>
      <c r="I83"/>
      <c r="J83"/>
      <c r="K83"/>
      <c r="L83"/>
      <c r="M83"/>
      <c r="N83"/>
      <c r="O83"/>
      <c r="P83">
        <v>2069.97</v>
      </c>
      <c r="Q83"/>
      <c r="R83"/>
      <c r="S83"/>
      <c r="T83"/>
      <c r="U83"/>
      <c r="V83"/>
      <c r="W83"/>
      <c r="X83"/>
      <c r="Y83"/>
      <c r="Z83"/>
      <c r="AA83"/>
      <c r="AB83"/>
      <c r="AC83"/>
      <c r="AD83"/>
      <c r="AE83"/>
    </row>
    <row r="84" spans="1:31" ht="13.5" customHeight="1" hidden="1">
      <c r="A84" t="s">
        <v>228</v>
      </c>
      <c r="B84">
        <v>4559.8</v>
      </c>
      <c r="C84">
        <v>17938.8</v>
      </c>
      <c r="D84">
        <v>317</v>
      </c>
      <c r="E84">
        <v>1.21</v>
      </c>
      <c r="F84">
        <v>11072</v>
      </c>
      <c r="G84">
        <v>17502</v>
      </c>
      <c r="H84">
        <v>10909</v>
      </c>
      <c r="I84"/>
      <c r="J84"/>
      <c r="K84"/>
      <c r="L84"/>
      <c r="M84"/>
      <c r="N84"/>
      <c r="O84"/>
      <c r="P84">
        <v>2051.89</v>
      </c>
      <c r="Q84"/>
      <c r="R84"/>
      <c r="S84"/>
      <c r="T84"/>
      <c r="U84"/>
      <c r="V84"/>
      <c r="W84"/>
      <c r="X84"/>
      <c r="Y84"/>
      <c r="Z84"/>
      <c r="AA84"/>
      <c r="AB84"/>
      <c r="AC84"/>
      <c r="AD84"/>
      <c r="AE84"/>
    </row>
    <row r="85" spans="1:31" ht="13.5" customHeight="1" hidden="1">
      <c r="A85" t="s">
        <v>229</v>
      </c>
      <c r="B85">
        <v>4529.9</v>
      </c>
      <c r="C85">
        <v>4934.9</v>
      </c>
      <c r="D85">
        <v>167</v>
      </c>
      <c r="E85">
        <v>2.83</v>
      </c>
      <c r="F85">
        <v>10500</v>
      </c>
      <c r="G85">
        <v>4707</v>
      </c>
      <c r="H85">
        <v>2233</v>
      </c>
      <c r="I85"/>
      <c r="J85"/>
      <c r="K85"/>
      <c r="L85"/>
      <c r="M85"/>
      <c r="N85"/>
      <c r="O85"/>
      <c r="P85">
        <v>2050.85</v>
      </c>
      <c r="Q85"/>
      <c r="R85"/>
      <c r="S85"/>
      <c r="T85"/>
      <c r="U85"/>
      <c r="V85"/>
      <c r="W85"/>
      <c r="X85"/>
      <c r="Y85"/>
      <c r="Z85"/>
      <c r="AA85"/>
      <c r="AB85"/>
      <c r="AC85"/>
      <c r="AD85"/>
      <c r="AE85"/>
    </row>
    <row r="86" spans="1:31" ht="13.5" customHeight="1" hidden="1">
      <c r="A86" t="s">
        <v>230</v>
      </c>
      <c r="B86">
        <v>453.8</v>
      </c>
      <c r="C86">
        <v>239.8</v>
      </c>
      <c r="D86">
        <v>154</v>
      </c>
      <c r="E86">
        <v>7.67</v>
      </c>
      <c r="F86">
        <v>10560</v>
      </c>
      <c r="G86">
        <v>0</v>
      </c>
      <c r="H86">
        <v>0</v>
      </c>
      <c r="I86"/>
      <c r="J86"/>
      <c r="K86"/>
      <c r="L86"/>
      <c r="M86"/>
      <c r="N86"/>
      <c r="O86"/>
      <c r="P86">
        <v>2050.96</v>
      </c>
      <c r="Q86"/>
      <c r="R86"/>
      <c r="S86"/>
      <c r="T86"/>
      <c r="U86"/>
      <c r="V86"/>
      <c r="W86"/>
      <c r="X86"/>
      <c r="Y86"/>
      <c r="Z86"/>
      <c r="AA86"/>
      <c r="AB86"/>
      <c r="AC86"/>
      <c r="AD86"/>
      <c r="AE86"/>
    </row>
    <row r="87" spans="1:31" ht="13.5" customHeight="1" hidden="1">
      <c r="A87" t="s">
        <v>231</v>
      </c>
      <c r="B87">
        <v>82.2</v>
      </c>
      <c r="C87">
        <v>220.2</v>
      </c>
      <c r="D87">
        <v>83</v>
      </c>
      <c r="E87">
        <v>1.04</v>
      </c>
      <c r="F87">
        <v>10339</v>
      </c>
      <c r="G87">
        <v>0</v>
      </c>
      <c r="H87">
        <v>0</v>
      </c>
      <c r="I87"/>
      <c r="J87"/>
      <c r="K87"/>
      <c r="L87"/>
      <c r="M87"/>
      <c r="N87"/>
      <c r="O87"/>
      <c r="P87">
        <v>2050.55</v>
      </c>
      <c r="Q87"/>
      <c r="R87"/>
      <c r="S87"/>
      <c r="T87"/>
      <c r="U87"/>
      <c r="V87"/>
      <c r="W87"/>
      <c r="X87"/>
      <c r="Y87"/>
      <c r="Z87"/>
      <c r="AA87"/>
      <c r="AB87"/>
      <c r="AC87"/>
      <c r="AD87"/>
      <c r="AE87"/>
    </row>
    <row r="88" spans="1:31" ht="13.5" customHeight="1" hidden="1">
      <c r="A88" t="s">
        <v>232</v>
      </c>
      <c r="B88">
        <v>89.9</v>
      </c>
      <c r="C88">
        <v>255.9</v>
      </c>
      <c r="D88">
        <v>47</v>
      </c>
      <c r="E88">
        <v>0.91</v>
      </c>
      <c r="F88">
        <v>10126</v>
      </c>
      <c r="G88">
        <v>0</v>
      </c>
      <c r="H88">
        <v>0</v>
      </c>
      <c r="I88"/>
      <c r="J88"/>
      <c r="K88"/>
      <c r="L88"/>
      <c r="M88"/>
      <c r="N88"/>
      <c r="O88"/>
      <c r="P88">
        <v>2050.15</v>
      </c>
      <c r="Q88"/>
      <c r="R88"/>
      <c r="S88"/>
      <c r="T88"/>
      <c r="U88"/>
      <c r="V88"/>
      <c r="W88"/>
      <c r="X88"/>
      <c r="Y88"/>
      <c r="Z88"/>
      <c r="AA88"/>
      <c r="AB88"/>
      <c r="AC88"/>
      <c r="AD88"/>
      <c r="AE88"/>
    </row>
    <row r="89" spans="1:31" ht="13.5" customHeight="1" hidden="1">
      <c r="A89" t="s">
        <v>233</v>
      </c>
      <c r="B89">
        <v>46785.200000000004</v>
      </c>
      <c r="C89">
        <v>43938.2</v>
      </c>
      <c r="D89">
        <v>2405</v>
      </c>
      <c r="E89">
        <v>35.849999999999994</v>
      </c>
      <c r="F89" t="s">
        <v>234</v>
      </c>
      <c r="G89">
        <v>38859</v>
      </c>
      <c r="H89">
        <v>20087</v>
      </c>
      <c r="I89"/>
      <c r="J89"/>
      <c r="K89"/>
      <c r="L89"/>
      <c r="M89"/>
      <c r="N89"/>
      <c r="O89"/>
      <c r="P89"/>
      <c r="Q89"/>
      <c r="R89"/>
      <c r="S89"/>
      <c r="T89"/>
      <c r="U89"/>
      <c r="V89"/>
      <c r="W89"/>
      <c r="X89"/>
      <c r="Y89"/>
      <c r="Z89"/>
      <c r="AA89"/>
      <c r="AB89"/>
      <c r="AC89"/>
      <c r="AD89"/>
      <c r="AE89"/>
    </row>
    <row r="90" spans="1:31" ht="13.5" customHeight="1" hidden="1">
      <c r="A90" t="s">
        <v>487</v>
      </c>
      <c r="B90"/>
      <c r="C90"/>
      <c r="D90"/>
      <c r="E90"/>
      <c r="F90"/>
      <c r="G90"/>
      <c r="H90"/>
      <c r="I90"/>
      <c r="J90"/>
      <c r="K90"/>
      <c r="L90"/>
      <c r="M90"/>
      <c r="N90"/>
      <c r="O90"/>
      <c r="P90"/>
      <c r="Q90"/>
      <c r="R90"/>
      <c r="S90"/>
      <c r="T90"/>
      <c r="U90"/>
      <c r="V90"/>
      <c r="W90"/>
      <c r="X90"/>
      <c r="Y90"/>
      <c r="Z90"/>
      <c r="AA90"/>
      <c r="AB90"/>
      <c r="AC90"/>
      <c r="AD90"/>
      <c r="AE90"/>
    </row>
    <row r="91" spans="1:31" ht="13.5" customHeight="1" hidden="1">
      <c r="A91"/>
      <c r="B91"/>
      <c r="C91"/>
      <c r="D91"/>
      <c r="E91"/>
      <c r="F91"/>
      <c r="G91"/>
      <c r="H91"/>
      <c r="I91"/>
      <c r="J91"/>
      <c r="K91"/>
      <c r="L91" t="s">
        <v>488</v>
      </c>
      <c r="M91"/>
      <c r="N91"/>
      <c r="O91"/>
      <c r="P91"/>
      <c r="Q91"/>
      <c r="R91"/>
      <c r="S91"/>
      <c r="T91"/>
      <c r="U91"/>
      <c r="V91"/>
      <c r="W91"/>
      <c r="X91"/>
      <c r="Y91"/>
      <c r="Z91"/>
      <c r="AA91"/>
      <c r="AB91"/>
      <c r="AC91"/>
      <c r="AD91"/>
      <c r="AE91"/>
    </row>
    <row r="92" spans="1:31" ht="13.5" customHeight="1" hidden="1">
      <c r="A92"/>
      <c r="B92"/>
      <c r="C92"/>
      <c r="D92"/>
      <c r="E92"/>
      <c r="F92"/>
      <c r="G92" t="s">
        <v>341</v>
      </c>
      <c r="H92"/>
      <c r="I92"/>
      <c r="J92"/>
      <c r="K92"/>
      <c r="L92"/>
      <c r="M92"/>
      <c r="N92"/>
      <c r="O92"/>
      <c r="P92"/>
      <c r="Q92"/>
      <c r="R92"/>
      <c r="S92"/>
      <c r="T92"/>
      <c r="U92"/>
      <c r="V92"/>
      <c r="W92"/>
      <c r="X92"/>
      <c r="Y92"/>
      <c r="Z92"/>
      <c r="AA92"/>
      <c r="AB92"/>
      <c r="AC92"/>
      <c r="AD92"/>
      <c r="AE92"/>
    </row>
    <row r="93" spans="1:31" ht="13.5" customHeight="1" hidden="1">
      <c r="A93"/>
      <c r="B93"/>
      <c r="C93"/>
      <c r="D93"/>
      <c r="E93"/>
      <c r="F93" t="s">
        <v>475</v>
      </c>
      <c r="G93"/>
      <c r="H93"/>
      <c r="I93"/>
      <c r="J93"/>
      <c r="K93"/>
      <c r="L93"/>
      <c r="M93"/>
      <c r="N93"/>
      <c r="O93"/>
      <c r="P93"/>
      <c r="Q93"/>
      <c r="R93"/>
      <c r="S93"/>
      <c r="T93"/>
      <c r="U93"/>
      <c r="V93"/>
      <c r="W93"/>
      <c r="X93"/>
      <c r="Y93"/>
      <c r="Z93"/>
      <c r="AA93"/>
      <c r="AB93"/>
      <c r="AC93"/>
      <c r="AD93"/>
      <c r="AE93"/>
    </row>
    <row r="94" spans="1:31" ht="13.5" customHeight="1" hidden="1">
      <c r="A94"/>
      <c r="B94"/>
      <c r="C94"/>
      <c r="D94"/>
      <c r="E94"/>
      <c r="F94"/>
      <c r="G94"/>
      <c r="H94"/>
      <c r="I94"/>
      <c r="J94"/>
      <c r="K94"/>
      <c r="L94"/>
      <c r="M94"/>
      <c r="N94"/>
      <c r="O94"/>
      <c r="P94"/>
      <c r="Q94"/>
      <c r="R94"/>
      <c r="S94"/>
      <c r="T94"/>
      <c r="U94"/>
      <c r="V94"/>
      <c r="W94"/>
      <c r="X94"/>
      <c r="Y94"/>
      <c r="Z94"/>
      <c r="AA94"/>
      <c r="AB94"/>
      <c r="AC94"/>
      <c r="AD94"/>
      <c r="AE94"/>
    </row>
    <row r="95" spans="1:31" ht="13.5" customHeight="1" hidden="1">
      <c r="A95"/>
      <c r="B95"/>
      <c r="C95"/>
      <c r="D95" t="s">
        <v>489</v>
      </c>
      <c r="E95"/>
      <c r="F95"/>
      <c r="G95"/>
      <c r="H95"/>
      <c r="I95"/>
      <c r="J95"/>
      <c r="K95"/>
      <c r="L95"/>
      <c r="M95"/>
      <c r="N95"/>
      <c r="O95"/>
      <c r="P95"/>
      <c r="Q95"/>
      <c r="R95"/>
      <c r="S95"/>
      <c r="T95"/>
      <c r="U95"/>
      <c r="V95"/>
      <c r="W95"/>
      <c r="X95"/>
      <c r="Y95"/>
      <c r="Z95"/>
      <c r="AA95"/>
      <c r="AB95"/>
      <c r="AC95"/>
      <c r="AD95"/>
      <c r="AE95"/>
    </row>
    <row r="96" spans="1:31" ht="13.5" customHeight="1" hidden="1">
      <c r="A96"/>
      <c r="B96"/>
      <c r="C96"/>
      <c r="D96"/>
      <c r="E96" t="s">
        <v>490</v>
      </c>
      <c r="F96"/>
      <c r="G96"/>
      <c r="H96"/>
      <c r="I96"/>
      <c r="J96"/>
      <c r="K96"/>
      <c r="L96"/>
      <c r="M96"/>
      <c r="N96"/>
      <c r="O96"/>
      <c r="P96"/>
      <c r="Q96"/>
      <c r="R96"/>
      <c r="S96"/>
      <c r="T96"/>
      <c r="U96"/>
      <c r="V96"/>
      <c r="W96"/>
      <c r="X96"/>
      <c r="Y96"/>
      <c r="Z96"/>
      <c r="AA96"/>
      <c r="AB96"/>
      <c r="AC96"/>
      <c r="AD96"/>
      <c r="AE96"/>
    </row>
    <row r="97" spans="1:31" ht="13.5" customHeight="1" hidden="1">
      <c r="A97"/>
      <c r="B97"/>
      <c r="C97" t="s">
        <v>491</v>
      </c>
      <c r="D97"/>
      <c r="E97"/>
      <c r="F97"/>
      <c r="G97"/>
      <c r="H97"/>
      <c r="I97"/>
      <c r="J97"/>
      <c r="K97"/>
      <c r="L97"/>
      <c r="M97"/>
      <c r="N97"/>
      <c r="O97"/>
      <c r="P97"/>
      <c r="Q97"/>
      <c r="R97"/>
      <c r="S97"/>
      <c r="T97"/>
      <c r="U97"/>
      <c r="V97"/>
      <c r="W97"/>
      <c r="X97"/>
      <c r="Y97"/>
      <c r="Z97"/>
      <c r="AA97"/>
      <c r="AB97"/>
      <c r="AC97"/>
      <c r="AD97"/>
      <c r="AE97"/>
    </row>
    <row r="98" spans="1:31" ht="13.5" customHeight="1" hidden="1">
      <c r="A98"/>
      <c r="B98"/>
      <c r="C98"/>
      <c r="D98"/>
      <c r="E98"/>
      <c r="F98" t="s">
        <v>203</v>
      </c>
      <c r="G98"/>
      <c r="H98" t="s">
        <v>210</v>
      </c>
      <c r="I98"/>
      <c r="J98"/>
      <c r="K98"/>
      <c r="L98"/>
      <c r="M98"/>
      <c r="N98"/>
      <c r="O98"/>
      <c r="P98"/>
      <c r="Q98"/>
      <c r="R98"/>
      <c r="S98"/>
      <c r="T98"/>
      <c r="U98"/>
      <c r="V98"/>
      <c r="W98"/>
      <c r="X98"/>
      <c r="Y98"/>
      <c r="Z98"/>
      <c r="AA98"/>
      <c r="AB98"/>
      <c r="AC98"/>
      <c r="AD98"/>
      <c r="AE98"/>
    </row>
    <row r="99" spans="1:31" ht="13.5" customHeight="1" hidden="1">
      <c r="A99"/>
      <c r="B99"/>
      <c r="C99"/>
      <c r="D99" t="s">
        <v>206</v>
      </c>
      <c r="E99"/>
      <c r="F99" t="s">
        <v>24</v>
      </c>
      <c r="G99"/>
      <c r="H99" t="s">
        <v>350</v>
      </c>
      <c r="I99"/>
      <c r="J99"/>
      <c r="K99"/>
      <c r="L99"/>
      <c r="M99"/>
      <c r="N99"/>
      <c r="O99"/>
      <c r="P99"/>
      <c r="Q99"/>
      <c r="R99"/>
      <c r="S99"/>
      <c r="T99"/>
      <c r="U99"/>
      <c r="V99"/>
      <c r="W99"/>
      <c r="X99"/>
      <c r="Y99"/>
      <c r="Z99"/>
      <c r="AA99"/>
      <c r="AB99"/>
      <c r="AC99"/>
      <c r="AD99"/>
      <c r="AE99"/>
    </row>
    <row r="100" spans="1:31" ht="13.5" customHeight="1" hidden="1">
      <c r="A100"/>
      <c r="B100" t="s">
        <v>205</v>
      </c>
      <c r="C100" t="s">
        <v>210</v>
      </c>
      <c r="D100" t="s">
        <v>211</v>
      </c>
      <c r="E100" t="s">
        <v>212</v>
      </c>
      <c r="F100" t="s">
        <v>213</v>
      </c>
      <c r="G100"/>
      <c r="H100" t="s">
        <v>351</v>
      </c>
      <c r="I100"/>
      <c r="J100"/>
      <c r="K100"/>
      <c r="L100"/>
      <c r="M100"/>
      <c r="N100"/>
      <c r="O100"/>
      <c r="P100" t="s">
        <v>84</v>
      </c>
      <c r="Q100"/>
      <c r="R100"/>
      <c r="S100"/>
      <c r="T100"/>
      <c r="U100"/>
      <c r="V100"/>
      <c r="W100"/>
      <c r="X100"/>
      <c r="Y100"/>
      <c r="Z100"/>
      <c r="AA100"/>
      <c r="AB100"/>
      <c r="AC100"/>
      <c r="AD100"/>
      <c r="AE100"/>
    </row>
    <row r="101" spans="1:31" ht="13.5" customHeight="1" hidden="1">
      <c r="A101" t="s">
        <v>24</v>
      </c>
      <c r="B101" t="s">
        <v>217</v>
      </c>
      <c r="C101" t="s">
        <v>217</v>
      </c>
      <c r="D101" t="s">
        <v>217</v>
      </c>
      <c r="E101" t="s">
        <v>218</v>
      </c>
      <c r="F101" t="s">
        <v>217</v>
      </c>
      <c r="G101"/>
      <c r="H101" t="s">
        <v>217</v>
      </c>
      <c r="I101"/>
      <c r="J101"/>
      <c r="K101"/>
      <c r="L101"/>
      <c r="M101"/>
      <c r="N101"/>
      <c r="O101"/>
      <c r="P101">
        <v>3648.46</v>
      </c>
      <c r="Q101"/>
      <c r="R101"/>
      <c r="S101"/>
      <c r="T101"/>
      <c r="U101"/>
      <c r="V101"/>
      <c r="W101"/>
      <c r="X101"/>
      <c r="Y101"/>
      <c r="Z101"/>
      <c r="AA101"/>
      <c r="AB101"/>
      <c r="AC101"/>
      <c r="AD101"/>
      <c r="AE101"/>
    </row>
    <row r="102" spans="1:31" ht="13.5" customHeight="1" hidden="1">
      <c r="A102" t="s">
        <v>221</v>
      </c>
      <c r="B102">
        <v>437.4</v>
      </c>
      <c r="C102">
        <v>307.4</v>
      </c>
      <c r="D102">
        <v>73</v>
      </c>
      <c r="E102">
        <v>0.15</v>
      </c>
      <c r="F102">
        <v>8004</v>
      </c>
      <c r="G102"/>
      <c r="H102">
        <v>0</v>
      </c>
      <c r="I102"/>
      <c r="J102"/>
      <c r="K102"/>
      <c r="L102"/>
      <c r="M102"/>
      <c r="N102"/>
      <c r="O102"/>
      <c r="P102">
        <v>3648.95</v>
      </c>
      <c r="Q102"/>
      <c r="R102"/>
      <c r="S102"/>
      <c r="T102"/>
      <c r="U102"/>
      <c r="V102"/>
      <c r="W102"/>
      <c r="X102"/>
      <c r="Y102"/>
      <c r="Z102"/>
      <c r="AA102"/>
      <c r="AB102"/>
      <c r="AC102"/>
      <c r="AD102"/>
      <c r="AE102"/>
    </row>
    <row r="103" spans="1:31" ht="13.5" customHeight="1" hidden="1">
      <c r="A103" t="s">
        <v>222</v>
      </c>
      <c r="B103">
        <v>777.6</v>
      </c>
      <c r="C103">
        <v>287.6</v>
      </c>
      <c r="D103">
        <v>87</v>
      </c>
      <c r="E103">
        <v>0.25</v>
      </c>
      <c r="F103">
        <v>8407</v>
      </c>
      <c r="G103"/>
      <c r="H103">
        <v>0</v>
      </c>
      <c r="I103"/>
      <c r="J103"/>
      <c r="K103"/>
      <c r="L103"/>
      <c r="M103"/>
      <c r="N103"/>
      <c r="O103"/>
      <c r="P103">
        <v>3649.41</v>
      </c>
      <c r="Q103"/>
      <c r="R103"/>
      <c r="S103"/>
      <c r="T103"/>
      <c r="U103"/>
      <c r="V103"/>
      <c r="W103"/>
      <c r="X103"/>
      <c r="Y103"/>
      <c r="Z103"/>
      <c r="AA103"/>
      <c r="AB103"/>
      <c r="AC103"/>
      <c r="AD103"/>
      <c r="AE103"/>
    </row>
    <row r="104" spans="1:31" ht="13.5" customHeight="1" hidden="1">
      <c r="A104" t="s">
        <v>223</v>
      </c>
      <c r="B104">
        <v>834.4</v>
      </c>
      <c r="C104">
        <v>307.4</v>
      </c>
      <c r="D104">
        <v>137</v>
      </c>
      <c r="E104">
        <v>0.59</v>
      </c>
      <c r="F104">
        <v>8797</v>
      </c>
      <c r="G104"/>
      <c r="H104">
        <v>0</v>
      </c>
      <c r="I104"/>
      <c r="J104"/>
      <c r="K104"/>
      <c r="L104"/>
      <c r="M104"/>
      <c r="N104"/>
      <c r="O104"/>
      <c r="P104">
        <v>3649.71</v>
      </c>
      <c r="Q104"/>
      <c r="R104"/>
      <c r="S104"/>
      <c r="T104"/>
      <c r="U104"/>
      <c r="V104"/>
      <c r="W104"/>
      <c r="X104"/>
      <c r="Y104"/>
      <c r="Z104"/>
      <c r="AA104"/>
      <c r="AB104"/>
      <c r="AC104"/>
      <c r="AD104"/>
      <c r="AE104"/>
    </row>
    <row r="105" spans="1:31" ht="13.5" customHeight="1" hidden="1">
      <c r="A105" t="s">
        <v>224</v>
      </c>
      <c r="B105">
        <v>898.5</v>
      </c>
      <c r="C105">
        <v>297.5</v>
      </c>
      <c r="D105">
        <v>342</v>
      </c>
      <c r="E105">
        <v>1.71</v>
      </c>
      <c r="F105">
        <v>9056</v>
      </c>
      <c r="G105"/>
      <c r="H105">
        <v>0</v>
      </c>
      <c r="I105"/>
      <c r="J105"/>
      <c r="K105"/>
      <c r="L105"/>
      <c r="M105"/>
      <c r="N105"/>
      <c r="O105"/>
      <c r="P105">
        <v>3649.78</v>
      </c>
      <c r="Q105"/>
      <c r="R105"/>
      <c r="S105"/>
      <c r="T105"/>
      <c r="U105"/>
      <c r="V105"/>
      <c r="W105"/>
      <c r="X105"/>
      <c r="Y105"/>
      <c r="Z105"/>
      <c r="AA105"/>
      <c r="AB105"/>
      <c r="AC105"/>
      <c r="AD105"/>
      <c r="AE105"/>
    </row>
    <row r="106" spans="1:31" ht="13.5" customHeight="1" hidden="1">
      <c r="A106" t="s">
        <v>225</v>
      </c>
      <c r="B106">
        <v>823.4</v>
      </c>
      <c r="C106">
        <v>307.4</v>
      </c>
      <c r="D106">
        <v>455</v>
      </c>
      <c r="E106">
        <v>2.04</v>
      </c>
      <c r="F106">
        <v>9117</v>
      </c>
      <c r="G106"/>
      <c r="H106">
        <v>0</v>
      </c>
      <c r="I106"/>
      <c r="J106"/>
      <c r="K106"/>
      <c r="L106"/>
      <c r="M106"/>
      <c r="N106"/>
      <c r="O106"/>
      <c r="P106">
        <v>3649.66</v>
      </c>
      <c r="Q106"/>
      <c r="R106"/>
      <c r="S106"/>
      <c r="T106"/>
      <c r="U106"/>
      <c r="V106"/>
      <c r="W106"/>
      <c r="X106"/>
      <c r="Y106"/>
      <c r="Z106"/>
      <c r="AA106"/>
      <c r="AB106"/>
      <c r="AC106"/>
      <c r="AD106"/>
      <c r="AE106"/>
    </row>
    <row r="107" spans="1:31" ht="13.5" customHeight="1" hidden="1">
      <c r="A107" t="s">
        <v>226</v>
      </c>
      <c r="B107">
        <v>682.5</v>
      </c>
      <c r="C107">
        <v>297.5</v>
      </c>
      <c r="D107">
        <v>490</v>
      </c>
      <c r="E107">
        <v>2.63</v>
      </c>
      <c r="F107">
        <v>9012</v>
      </c>
      <c r="G107"/>
      <c r="H107">
        <v>0</v>
      </c>
      <c r="I107"/>
      <c r="J107"/>
      <c r="K107"/>
      <c r="L107"/>
      <c r="M107"/>
      <c r="N107"/>
      <c r="O107"/>
      <c r="P107">
        <v>3649.13</v>
      </c>
      <c r="Q107"/>
      <c r="R107"/>
      <c r="S107"/>
      <c r="T107"/>
      <c r="U107"/>
      <c r="V107"/>
      <c r="W107"/>
      <c r="X107"/>
      <c r="Y107"/>
      <c r="Z107"/>
      <c r="AA107"/>
      <c r="AB107"/>
      <c r="AC107"/>
      <c r="AD107"/>
      <c r="AE107"/>
    </row>
    <row r="108" spans="1:31" ht="13.5" customHeight="1" hidden="1">
      <c r="A108" t="s">
        <v>227</v>
      </c>
      <c r="B108">
        <v>578.4</v>
      </c>
      <c r="C108">
        <v>307.4</v>
      </c>
      <c r="D108">
        <v>725</v>
      </c>
      <c r="E108">
        <v>3.51</v>
      </c>
      <c r="F108">
        <v>8558</v>
      </c>
      <c r="G108"/>
      <c r="H108">
        <v>0</v>
      </c>
      <c r="I108"/>
      <c r="J108"/>
      <c r="K108"/>
      <c r="L108"/>
      <c r="M108"/>
      <c r="N108"/>
      <c r="O108"/>
      <c r="P108">
        <v>3649.46</v>
      </c>
      <c r="Q108"/>
      <c r="R108"/>
      <c r="S108"/>
      <c r="T108"/>
      <c r="U108"/>
      <c r="V108"/>
      <c r="W108"/>
      <c r="X108"/>
      <c r="Y108"/>
      <c r="Z108"/>
      <c r="AA108"/>
      <c r="AB108"/>
      <c r="AC108"/>
      <c r="AD108"/>
      <c r="AE108"/>
    </row>
    <row r="109" spans="1:31" ht="13.5" customHeight="1" hidden="1">
      <c r="A109" t="s">
        <v>228</v>
      </c>
      <c r="B109">
        <v>2654.3</v>
      </c>
      <c r="C109">
        <v>1961.3</v>
      </c>
      <c r="D109">
        <v>411</v>
      </c>
      <c r="E109">
        <v>5.21</v>
      </c>
      <c r="F109">
        <v>8840</v>
      </c>
      <c r="G109"/>
      <c r="H109">
        <v>145</v>
      </c>
      <c r="I109"/>
      <c r="J109"/>
      <c r="K109"/>
      <c r="L109"/>
      <c r="M109"/>
      <c r="N109"/>
      <c r="O109"/>
      <c r="P109">
        <v>3648.19</v>
      </c>
      <c r="Q109"/>
      <c r="R109"/>
      <c r="S109"/>
      <c r="T109"/>
      <c r="U109"/>
      <c r="V109"/>
      <c r="W109"/>
      <c r="X109"/>
      <c r="Y109"/>
      <c r="Z109"/>
      <c r="AA109"/>
      <c r="AB109"/>
      <c r="AC109"/>
      <c r="AD109"/>
      <c r="AE109"/>
    </row>
    <row r="110" spans="1:31" ht="13.5" customHeight="1" hidden="1">
      <c r="A110" t="s">
        <v>229</v>
      </c>
      <c r="B110">
        <v>1557.8</v>
      </c>
      <c r="C110">
        <v>2254.8</v>
      </c>
      <c r="D110">
        <v>357</v>
      </c>
      <c r="E110">
        <v>2.22</v>
      </c>
      <c r="F110">
        <v>7786</v>
      </c>
      <c r="G110"/>
      <c r="H110">
        <v>48</v>
      </c>
      <c r="I110"/>
      <c r="J110"/>
      <c r="K110"/>
      <c r="L110"/>
      <c r="M110"/>
      <c r="N110"/>
      <c r="O110"/>
      <c r="P110">
        <v>3648.81</v>
      </c>
      <c r="Q110"/>
      <c r="R110"/>
      <c r="S110"/>
      <c r="T110"/>
      <c r="U110"/>
      <c r="V110"/>
      <c r="W110"/>
      <c r="X110"/>
      <c r="Y110"/>
      <c r="Z110"/>
      <c r="AA110"/>
      <c r="AB110"/>
      <c r="AC110"/>
      <c r="AD110"/>
      <c r="AE110"/>
    </row>
    <row r="111" spans="1:31" ht="13.5" customHeight="1" hidden="1">
      <c r="A111" t="s">
        <v>230</v>
      </c>
      <c r="B111">
        <v>1116.8</v>
      </c>
      <c r="C111">
        <v>386.8</v>
      </c>
      <c r="D111">
        <v>226</v>
      </c>
      <c r="E111">
        <v>3.23</v>
      </c>
      <c r="F111">
        <v>8290</v>
      </c>
      <c r="G111"/>
      <c r="H111">
        <v>0</v>
      </c>
      <c r="I111"/>
      <c r="J111"/>
      <c r="K111"/>
      <c r="L111"/>
      <c r="M111"/>
      <c r="N111"/>
      <c r="O111"/>
      <c r="P111">
        <v>3649.46</v>
      </c>
      <c r="Q111"/>
      <c r="R111"/>
      <c r="S111"/>
      <c r="T111"/>
      <c r="U111"/>
      <c r="V111"/>
      <c r="W111"/>
      <c r="X111"/>
      <c r="Y111"/>
      <c r="Z111"/>
      <c r="AA111"/>
      <c r="AB111"/>
      <c r="AC111"/>
      <c r="AD111"/>
      <c r="AE111"/>
    </row>
    <row r="112" spans="1:31" ht="13.5" customHeight="1" hidden="1">
      <c r="A112" t="s">
        <v>231</v>
      </c>
      <c r="B112">
        <v>1005.5</v>
      </c>
      <c r="C112">
        <v>297.5</v>
      </c>
      <c r="D112">
        <v>158</v>
      </c>
      <c r="E112">
        <v>0.37</v>
      </c>
      <c r="F112">
        <v>8840</v>
      </c>
      <c r="G112"/>
      <c r="H112">
        <v>0</v>
      </c>
      <c r="I112"/>
      <c r="J112"/>
      <c r="K112"/>
      <c r="L112"/>
      <c r="M112"/>
      <c r="N112"/>
      <c r="O112"/>
      <c r="P112">
        <v>3649.96</v>
      </c>
      <c r="Q112"/>
      <c r="R112"/>
      <c r="S112"/>
      <c r="T112"/>
      <c r="U112"/>
      <c r="V112"/>
      <c r="W112"/>
      <c r="X112"/>
      <c r="Y112"/>
      <c r="Z112"/>
      <c r="AA112"/>
      <c r="AB112"/>
      <c r="AC112"/>
      <c r="AD112"/>
      <c r="AE112"/>
    </row>
    <row r="113" spans="1:31" ht="13.5" customHeight="1" hidden="1">
      <c r="A113" t="s">
        <v>352</v>
      </c>
      <c r="B113">
        <v>792.8</v>
      </c>
      <c r="C113">
        <v>265.8</v>
      </c>
      <c r="D113">
        <v>91</v>
      </c>
      <c r="E113">
        <v>0.29</v>
      </c>
      <c r="F113">
        <v>9276</v>
      </c>
      <c r="G113"/>
      <c r="H113">
        <v>0</v>
      </c>
      <c r="I113"/>
      <c r="J113"/>
      <c r="K113"/>
      <c r="L113"/>
      <c r="M113"/>
      <c r="N113"/>
      <c r="O113"/>
      <c r="P113"/>
      <c r="Q113"/>
      <c r="R113"/>
      <c r="S113"/>
      <c r="T113"/>
      <c r="U113"/>
      <c r="V113"/>
      <c r="W113"/>
      <c r="X113"/>
      <c r="Y113"/>
      <c r="Z113"/>
      <c r="AA113"/>
      <c r="AB113"/>
      <c r="AC113"/>
      <c r="AD113"/>
      <c r="AE113"/>
    </row>
    <row r="114" spans="1:31" ht="13.5" customHeight="1" hidden="1">
      <c r="A114" t="s">
        <v>233</v>
      </c>
      <c r="B114">
        <v>12159.399999999998</v>
      </c>
      <c r="C114">
        <v>7278.400000000001</v>
      </c>
      <c r="D114">
        <v>3552</v>
      </c>
      <c r="E114">
        <v>22.2</v>
      </c>
      <c r="F114" t="s">
        <v>353</v>
      </c>
      <c r="G114"/>
      <c r="H114">
        <v>193</v>
      </c>
      <c r="I114"/>
      <c r="J114"/>
      <c r="K114"/>
      <c r="L114"/>
      <c r="M114"/>
      <c r="N114"/>
      <c r="O114"/>
      <c r="P114"/>
      <c r="Q114"/>
      <c r="R114"/>
      <c r="S114"/>
      <c r="T114"/>
      <c r="U114"/>
      <c r="V114"/>
      <c r="W114"/>
      <c r="X114"/>
      <c r="Y114"/>
      <c r="Z114"/>
      <c r="AA114"/>
      <c r="AB114"/>
      <c r="AC114"/>
      <c r="AD114"/>
      <c r="AE114"/>
    </row>
    <row r="115" spans="1:31" ht="13.5" customHeight="1" hidden="1">
      <c r="A115"/>
      <c r="B115"/>
      <c r="C115"/>
      <c r="D115"/>
      <c r="E115"/>
      <c r="F115"/>
      <c r="G115"/>
      <c r="H115"/>
      <c r="I115"/>
      <c r="J115"/>
      <c r="K115"/>
      <c r="L115"/>
      <c r="M115"/>
      <c r="N115"/>
      <c r="O115"/>
      <c r="P115"/>
      <c r="Q115"/>
      <c r="R115"/>
      <c r="S115"/>
      <c r="T115"/>
      <c r="U115"/>
      <c r="V115"/>
      <c r="W115"/>
      <c r="X115"/>
      <c r="Y115"/>
      <c r="Z115"/>
      <c r="AA115"/>
      <c r="AB115"/>
      <c r="AC115"/>
      <c r="AD115"/>
      <c r="AE115"/>
    </row>
    <row r="116" spans="1:31" ht="13.5" customHeight="1" hidden="1">
      <c r="A116"/>
      <c r="B116"/>
      <c r="C116"/>
      <c r="D116"/>
      <c r="E116"/>
      <c r="F116"/>
      <c r="G116" t="s">
        <v>341</v>
      </c>
      <c r="H116"/>
      <c r="I116"/>
      <c r="J116"/>
      <c r="K116"/>
      <c r="L116" t="s">
        <v>492</v>
      </c>
      <c r="M116"/>
      <c r="N116"/>
      <c r="O116"/>
      <c r="P116"/>
      <c r="Q116"/>
      <c r="R116"/>
      <c r="S116"/>
      <c r="T116"/>
      <c r="U116"/>
      <c r="V116"/>
      <c r="W116"/>
      <c r="X116"/>
      <c r="Y116"/>
      <c r="Z116"/>
      <c r="AA116"/>
      <c r="AB116"/>
      <c r="AC116"/>
      <c r="AD116"/>
      <c r="AE116"/>
    </row>
    <row r="117" spans="1:31" ht="13.5" customHeight="1" hidden="1">
      <c r="A117"/>
      <c r="B117"/>
      <c r="C117"/>
      <c r="D117"/>
      <c r="E117"/>
      <c r="F117" t="s">
        <v>475</v>
      </c>
      <c r="G117"/>
      <c r="H117"/>
      <c r="I117"/>
      <c r="J117"/>
      <c r="K117"/>
      <c r="L117"/>
      <c r="M117"/>
      <c r="N117"/>
      <c r="O117"/>
      <c r="P117"/>
      <c r="Q117"/>
      <c r="R117"/>
      <c r="S117"/>
      <c r="T117"/>
      <c r="U117"/>
      <c r="V117"/>
      <c r="W117"/>
      <c r="X117"/>
      <c r="Y117"/>
      <c r="Z117"/>
      <c r="AA117"/>
      <c r="AB117"/>
      <c r="AC117"/>
      <c r="AD117"/>
      <c r="AE117"/>
    </row>
    <row r="118" spans="1:31" ht="13.5" customHeight="1" hidden="1">
      <c r="A118"/>
      <c r="B118"/>
      <c r="C118"/>
      <c r="D118"/>
      <c r="E118"/>
      <c r="F118"/>
      <c r="G118"/>
      <c r="H118"/>
      <c r="I118"/>
      <c r="J118"/>
      <c r="K118"/>
      <c r="L118"/>
      <c r="M118"/>
      <c r="N118"/>
      <c r="O118"/>
      <c r="P118"/>
      <c r="Q118"/>
      <c r="R118"/>
      <c r="S118"/>
      <c r="T118"/>
      <c r="U118"/>
      <c r="V118"/>
      <c r="W118"/>
      <c r="X118"/>
      <c r="Y118"/>
      <c r="Z118"/>
      <c r="AA118"/>
      <c r="AB118"/>
      <c r="AC118"/>
      <c r="AD118"/>
      <c r="AE118"/>
    </row>
    <row r="119" spans="1:31" ht="13.5" customHeight="1" hidden="1">
      <c r="A119"/>
      <c r="B119"/>
      <c r="C119"/>
      <c r="D119"/>
      <c r="E119" t="s">
        <v>354</v>
      </c>
      <c r="F119"/>
      <c r="G119"/>
      <c r="H119"/>
      <c r="I119"/>
      <c r="J119"/>
      <c r="K119"/>
      <c r="L119"/>
      <c r="M119"/>
      <c r="N119"/>
      <c r="O119"/>
      <c r="P119"/>
      <c r="Q119"/>
      <c r="R119"/>
      <c r="S119"/>
      <c r="T119"/>
      <c r="U119"/>
      <c r="V119"/>
      <c r="W119"/>
      <c r="X119"/>
      <c r="Y119"/>
      <c r="Z119"/>
      <c r="AA119"/>
      <c r="AB119"/>
      <c r="AC119"/>
      <c r="AD119"/>
      <c r="AE119"/>
    </row>
    <row r="120" spans="1:31" ht="13.5" customHeight="1" hidden="1">
      <c r="A120"/>
      <c r="B120"/>
      <c r="C120"/>
      <c r="D120"/>
      <c r="E120" t="s">
        <v>493</v>
      </c>
      <c r="F120"/>
      <c r="G120"/>
      <c r="H120"/>
      <c r="I120"/>
      <c r="J120"/>
      <c r="K120"/>
      <c r="L120"/>
      <c r="M120"/>
      <c r="N120"/>
      <c r="O120"/>
      <c r="P120"/>
      <c r="Q120"/>
      <c r="R120"/>
      <c r="S120"/>
      <c r="T120"/>
      <c r="U120"/>
      <c r="V120"/>
      <c r="W120"/>
      <c r="X120"/>
      <c r="Y120"/>
      <c r="Z120"/>
      <c r="AA120"/>
      <c r="AB120"/>
      <c r="AC120"/>
      <c r="AD120"/>
      <c r="AE120"/>
    </row>
    <row r="121" spans="1:31" ht="13.5" customHeight="1" hidden="1">
      <c r="A121"/>
      <c r="B121"/>
      <c r="C121" t="s">
        <v>494</v>
      </c>
      <c r="D121"/>
      <c r="E121"/>
      <c r="F121"/>
      <c r="G121"/>
      <c r="H121"/>
      <c r="I121"/>
      <c r="J121"/>
      <c r="K121"/>
      <c r="L121"/>
      <c r="M121"/>
      <c r="N121"/>
      <c r="O121"/>
      <c r="P121"/>
      <c r="Q121"/>
      <c r="R121"/>
      <c r="S121"/>
      <c r="T121"/>
      <c r="U121"/>
      <c r="V121"/>
      <c r="W121"/>
      <c r="X121"/>
      <c r="Y121"/>
      <c r="Z121"/>
      <c r="AA121"/>
      <c r="AB121"/>
      <c r="AC121"/>
      <c r="AD121"/>
      <c r="AE121"/>
    </row>
    <row r="122" spans="1:31" ht="13.5" customHeight="1" hidden="1">
      <c r="A122"/>
      <c r="B122"/>
      <c r="C122"/>
      <c r="D122"/>
      <c r="E122"/>
      <c r="F122" t="s">
        <v>203</v>
      </c>
      <c r="G122" t="s">
        <v>355</v>
      </c>
      <c r="H122"/>
      <c r="I122"/>
      <c r="J122" t="s">
        <v>356</v>
      </c>
      <c r="K122"/>
      <c r="L122"/>
      <c r="M122"/>
      <c r="N122"/>
      <c r="O122"/>
      <c r="P122"/>
      <c r="Q122"/>
      <c r="R122"/>
      <c r="S122"/>
      <c r="T122"/>
      <c r="U122"/>
      <c r="V122"/>
      <c r="W122"/>
      <c r="X122"/>
      <c r="Y122"/>
      <c r="Z122"/>
      <c r="AA122"/>
      <c r="AB122"/>
      <c r="AC122"/>
      <c r="AD122"/>
      <c r="AE122"/>
    </row>
    <row r="123" spans="1:31" ht="13.5" customHeight="1" hidden="1">
      <c r="A123"/>
      <c r="B123"/>
      <c r="C123"/>
      <c r="D123" t="s">
        <v>206</v>
      </c>
      <c r="E123"/>
      <c r="F123" t="s">
        <v>24</v>
      </c>
      <c r="G123" t="s">
        <v>293</v>
      </c>
      <c r="H123" t="s">
        <v>209</v>
      </c>
      <c r="I123"/>
      <c r="J123" t="s">
        <v>293</v>
      </c>
      <c r="K123" t="s">
        <v>209</v>
      </c>
      <c r="L123"/>
      <c r="M123"/>
      <c r="N123"/>
      <c r="O123"/>
      <c r="P123"/>
      <c r="Q123"/>
      <c r="R123"/>
      <c r="S123"/>
      <c r="T123"/>
      <c r="U123"/>
      <c r="V123"/>
      <c r="W123"/>
      <c r="X123"/>
      <c r="Y123"/>
      <c r="Z123"/>
      <c r="AA123"/>
      <c r="AB123"/>
      <c r="AC123"/>
      <c r="AD123"/>
      <c r="AE123"/>
    </row>
    <row r="124" spans="1:31" ht="13.5" customHeight="1" hidden="1">
      <c r="A124"/>
      <c r="B124" t="s">
        <v>205</v>
      </c>
      <c r="C124" t="s">
        <v>210</v>
      </c>
      <c r="D124" t="s">
        <v>211</v>
      </c>
      <c r="E124" t="s">
        <v>212</v>
      </c>
      <c r="F124" t="s">
        <v>213</v>
      </c>
      <c r="G124" t="s">
        <v>215</v>
      </c>
      <c r="H124" t="s">
        <v>216</v>
      </c>
      <c r="I124"/>
      <c r="J124" t="s">
        <v>215</v>
      </c>
      <c r="K124" t="s">
        <v>216</v>
      </c>
      <c r="L124"/>
      <c r="M124"/>
      <c r="N124"/>
      <c r="O124"/>
      <c r="P124"/>
      <c r="Q124"/>
      <c r="R124"/>
      <c r="S124"/>
      <c r="T124"/>
      <c r="U124"/>
      <c r="V124"/>
      <c r="W124"/>
      <c r="X124"/>
      <c r="Y124"/>
      <c r="Z124"/>
      <c r="AA124"/>
      <c r="AB124"/>
      <c r="AC124"/>
      <c r="AD124"/>
      <c r="AE124"/>
    </row>
    <row r="125" spans="1:31" ht="13.5" customHeight="1" hidden="1">
      <c r="A125" t="s">
        <v>24</v>
      </c>
      <c r="B125" t="s">
        <v>217</v>
      </c>
      <c r="C125" t="s">
        <v>217</v>
      </c>
      <c r="D125" t="s">
        <v>217</v>
      </c>
      <c r="E125" t="s">
        <v>218</v>
      </c>
      <c r="F125" t="s">
        <v>217</v>
      </c>
      <c r="G125" t="s">
        <v>217</v>
      </c>
      <c r="H125" t="s">
        <v>217</v>
      </c>
      <c r="I125"/>
      <c r="J125" t="s">
        <v>217</v>
      </c>
      <c r="K125" t="s">
        <v>217</v>
      </c>
      <c r="L125"/>
      <c r="M125"/>
      <c r="N125"/>
      <c r="O125"/>
      <c r="P125" t="s">
        <v>84</v>
      </c>
      <c r="Q125"/>
      <c r="R125"/>
      <c r="S125"/>
      <c r="T125"/>
      <c r="U125"/>
      <c r="V125"/>
      <c r="W125"/>
      <c r="X125"/>
      <c r="Y125"/>
      <c r="Z125"/>
      <c r="AA125"/>
      <c r="AB125"/>
      <c r="AC125"/>
      <c r="AD125"/>
      <c r="AE125"/>
    </row>
    <row r="126" spans="1:31" ht="13.5" customHeight="1" hidden="1">
      <c r="A126" t="s">
        <v>221</v>
      </c>
      <c r="B126">
        <v>346.4</v>
      </c>
      <c r="C126">
        <v>307.4</v>
      </c>
      <c r="D126">
        <v>68</v>
      </c>
      <c r="E126">
        <v>0.07</v>
      </c>
      <c r="F126">
        <v>16856</v>
      </c>
      <c r="G126">
        <v>0</v>
      </c>
      <c r="H126">
        <v>0</v>
      </c>
      <c r="I126"/>
      <c r="J126">
        <v>0</v>
      </c>
      <c r="K126">
        <v>0</v>
      </c>
      <c r="L126"/>
      <c r="M126"/>
      <c r="N126"/>
      <c r="O126"/>
      <c r="P126">
        <v>3092.61</v>
      </c>
      <c r="Q126"/>
      <c r="R126"/>
      <c r="S126"/>
      <c r="T126"/>
      <c r="U126"/>
      <c r="V126"/>
      <c r="W126"/>
      <c r="X126"/>
      <c r="Y126"/>
      <c r="Z126"/>
      <c r="AA126"/>
      <c r="AB126"/>
      <c r="AC126"/>
      <c r="AD126"/>
      <c r="AE126"/>
    </row>
    <row r="127" spans="1:31" ht="13.5" customHeight="1" hidden="1">
      <c r="A127" t="s">
        <v>222</v>
      </c>
      <c r="B127">
        <v>357.6</v>
      </c>
      <c r="C127">
        <v>287.6</v>
      </c>
      <c r="D127">
        <v>79</v>
      </c>
      <c r="E127">
        <v>0.25</v>
      </c>
      <c r="F127">
        <v>16847</v>
      </c>
      <c r="G127">
        <v>0</v>
      </c>
      <c r="H127">
        <v>0</v>
      </c>
      <c r="I127"/>
      <c r="J127">
        <v>0</v>
      </c>
      <c r="K127">
        <v>0</v>
      </c>
      <c r="L127"/>
      <c r="M127"/>
      <c r="N127"/>
      <c r="O127"/>
      <c r="P127">
        <v>3092.6</v>
      </c>
      <c r="Q127"/>
      <c r="R127"/>
      <c r="S127"/>
      <c r="T127"/>
      <c r="U127"/>
      <c r="V127"/>
      <c r="W127"/>
      <c r="X127"/>
      <c r="Y127"/>
      <c r="Z127"/>
      <c r="AA127"/>
      <c r="AB127"/>
      <c r="AC127"/>
      <c r="AD127"/>
      <c r="AE127"/>
    </row>
    <row r="128" spans="1:31" ht="13.5" customHeight="1" hidden="1">
      <c r="A128" t="s">
        <v>223</v>
      </c>
      <c r="B128">
        <v>370.4</v>
      </c>
      <c r="C128">
        <v>307.4</v>
      </c>
      <c r="D128">
        <v>139</v>
      </c>
      <c r="E128">
        <v>0.59</v>
      </c>
      <c r="F128">
        <v>16771</v>
      </c>
      <c r="G128">
        <v>0</v>
      </c>
      <c r="H128">
        <v>0</v>
      </c>
      <c r="I128"/>
      <c r="J128">
        <v>0</v>
      </c>
      <c r="K128">
        <v>0</v>
      </c>
      <c r="L128"/>
      <c r="M128"/>
      <c r="N128"/>
      <c r="O128"/>
      <c r="P128">
        <v>3092.52</v>
      </c>
      <c r="Q128"/>
      <c r="R128"/>
      <c r="S128"/>
      <c r="T128"/>
      <c r="U128"/>
      <c r="V128"/>
      <c r="W128"/>
      <c r="X128"/>
      <c r="Y128"/>
      <c r="Z128"/>
      <c r="AA128"/>
      <c r="AB128"/>
      <c r="AC128"/>
      <c r="AD128"/>
      <c r="AE128"/>
    </row>
    <row r="129" spans="1:31" ht="13.5" customHeight="1" hidden="1">
      <c r="A129" t="s">
        <v>224</v>
      </c>
      <c r="B129">
        <v>649.5</v>
      </c>
      <c r="C129">
        <v>297.5</v>
      </c>
      <c r="D129">
        <v>295</v>
      </c>
      <c r="E129">
        <v>2.58</v>
      </c>
      <c r="F129">
        <v>16828</v>
      </c>
      <c r="G129">
        <v>0</v>
      </c>
      <c r="H129">
        <v>0</v>
      </c>
      <c r="I129"/>
      <c r="J129">
        <v>0</v>
      </c>
      <c r="K129">
        <v>0</v>
      </c>
      <c r="L129"/>
      <c r="M129"/>
      <c r="N129"/>
      <c r="O129"/>
      <c r="P129">
        <v>3092.58</v>
      </c>
      <c r="Q129"/>
      <c r="R129"/>
      <c r="S129"/>
      <c r="T129"/>
      <c r="U129"/>
      <c r="V129"/>
      <c r="W129"/>
      <c r="X129"/>
      <c r="Y129"/>
      <c r="Z129"/>
      <c r="AA129"/>
      <c r="AB129"/>
      <c r="AC129"/>
      <c r="AD129"/>
      <c r="AE129"/>
    </row>
    <row r="130" spans="1:31" ht="13.5" customHeight="1" hidden="1">
      <c r="A130" t="s">
        <v>225</v>
      </c>
      <c r="B130">
        <v>742.4</v>
      </c>
      <c r="C130">
        <v>307.4</v>
      </c>
      <c r="D130">
        <v>340</v>
      </c>
      <c r="E130">
        <v>4.97</v>
      </c>
      <c r="F130">
        <v>16923</v>
      </c>
      <c r="G130">
        <v>0</v>
      </c>
      <c r="H130">
        <v>0</v>
      </c>
      <c r="I130"/>
      <c r="J130">
        <v>0</v>
      </c>
      <c r="K130">
        <v>0</v>
      </c>
      <c r="L130"/>
      <c r="M130"/>
      <c r="N130"/>
      <c r="O130"/>
      <c r="P130">
        <v>3092.68</v>
      </c>
      <c r="Q130"/>
      <c r="R130"/>
      <c r="S130"/>
      <c r="T130"/>
      <c r="U130"/>
      <c r="V130"/>
      <c r="W130"/>
      <c r="X130"/>
      <c r="Y130"/>
      <c r="Z130"/>
      <c r="AA130"/>
      <c r="AB130"/>
      <c r="AC130"/>
      <c r="AD130"/>
      <c r="AE130"/>
    </row>
    <row r="131" spans="1:31" ht="13.5" customHeight="1" hidden="1">
      <c r="A131" t="s">
        <v>226</v>
      </c>
      <c r="B131">
        <v>637.5</v>
      </c>
      <c r="C131">
        <v>297.5</v>
      </c>
      <c r="D131">
        <v>407</v>
      </c>
      <c r="E131">
        <v>3.13</v>
      </c>
      <c r="F131">
        <v>16856</v>
      </c>
      <c r="G131">
        <v>0</v>
      </c>
      <c r="H131">
        <v>0</v>
      </c>
      <c r="I131"/>
      <c r="J131">
        <v>0</v>
      </c>
      <c r="K131">
        <v>0</v>
      </c>
      <c r="L131"/>
      <c r="M131"/>
      <c r="N131"/>
      <c r="O131"/>
      <c r="P131">
        <v>3092.61</v>
      </c>
      <c r="Q131"/>
      <c r="R131"/>
      <c r="S131"/>
      <c r="T131"/>
      <c r="U131"/>
      <c r="V131"/>
      <c r="W131"/>
      <c r="X131"/>
      <c r="Y131"/>
      <c r="Z131"/>
      <c r="AA131"/>
      <c r="AB131"/>
      <c r="AC131"/>
      <c r="AD131"/>
      <c r="AE131"/>
    </row>
    <row r="132" spans="1:31" ht="13.5" customHeight="1" hidden="1">
      <c r="A132" t="s">
        <v>227</v>
      </c>
      <c r="B132">
        <v>146.4</v>
      </c>
      <c r="C132">
        <v>307.4</v>
      </c>
      <c r="D132">
        <v>504</v>
      </c>
      <c r="E132">
        <v>2.18</v>
      </c>
      <c r="F132">
        <v>16191</v>
      </c>
      <c r="G132">
        <v>0</v>
      </c>
      <c r="H132">
        <v>0</v>
      </c>
      <c r="I132"/>
      <c r="J132">
        <v>0</v>
      </c>
      <c r="K132">
        <v>0</v>
      </c>
      <c r="L132"/>
      <c r="M132"/>
      <c r="N132"/>
      <c r="O132"/>
      <c r="P132">
        <v>3091.9</v>
      </c>
      <c r="Q132"/>
      <c r="R132"/>
      <c r="S132"/>
      <c r="T132"/>
      <c r="U132"/>
      <c r="V132"/>
      <c r="W132"/>
      <c r="X132"/>
      <c r="Y132"/>
      <c r="Z132"/>
      <c r="AA132"/>
      <c r="AB132"/>
      <c r="AC132"/>
      <c r="AD132"/>
      <c r="AE132"/>
    </row>
    <row r="133" spans="1:31" ht="13.5" customHeight="1" hidden="1">
      <c r="A133" t="s">
        <v>228</v>
      </c>
      <c r="B133">
        <v>84.4</v>
      </c>
      <c r="C133">
        <v>307.4</v>
      </c>
      <c r="D133">
        <v>377</v>
      </c>
      <c r="E133">
        <v>2.52</v>
      </c>
      <c r="F133">
        <v>15591</v>
      </c>
      <c r="G133">
        <v>0</v>
      </c>
      <c r="H133">
        <v>0</v>
      </c>
      <c r="I133"/>
      <c r="J133">
        <v>0</v>
      </c>
      <c r="K133">
        <v>0</v>
      </c>
      <c r="L133"/>
      <c r="M133"/>
      <c r="N133"/>
      <c r="O133"/>
      <c r="P133">
        <v>3091.24</v>
      </c>
      <c r="Q133"/>
      <c r="R133"/>
      <c r="S133"/>
      <c r="T133"/>
      <c r="U133"/>
      <c r="V133"/>
      <c r="W133"/>
      <c r="X133"/>
      <c r="Y133"/>
      <c r="Z133"/>
      <c r="AA133"/>
      <c r="AB133"/>
      <c r="AC133"/>
      <c r="AD133"/>
      <c r="AE133"/>
    </row>
    <row r="134" spans="1:31" ht="13.5" customHeight="1" hidden="1">
      <c r="A134" t="s">
        <v>229</v>
      </c>
      <c r="B134">
        <v>181.5</v>
      </c>
      <c r="C134">
        <v>297.5</v>
      </c>
      <c r="D134">
        <v>310</v>
      </c>
      <c r="E134">
        <v>1.64</v>
      </c>
      <c r="F134">
        <v>15165</v>
      </c>
      <c r="G134">
        <v>0</v>
      </c>
      <c r="H134">
        <v>0</v>
      </c>
      <c r="I134"/>
      <c r="J134">
        <v>0</v>
      </c>
      <c r="K134">
        <v>0</v>
      </c>
      <c r="L134"/>
      <c r="M134"/>
      <c r="N134"/>
      <c r="O134"/>
      <c r="P134">
        <v>3090.76</v>
      </c>
      <c r="Q134"/>
      <c r="R134"/>
      <c r="S134"/>
      <c r="T134"/>
      <c r="U134"/>
      <c r="V134"/>
      <c r="W134"/>
      <c r="X134"/>
      <c r="Y134"/>
      <c r="Z134"/>
      <c r="AA134"/>
      <c r="AB134"/>
      <c r="AC134"/>
      <c r="AD134"/>
      <c r="AE134"/>
    </row>
    <row r="135" spans="1:31" ht="13.5" customHeight="1" hidden="1">
      <c r="A135" t="s">
        <v>230</v>
      </c>
      <c r="B135">
        <v>469.5</v>
      </c>
      <c r="C135">
        <v>180.5</v>
      </c>
      <c r="D135">
        <v>210</v>
      </c>
      <c r="E135">
        <v>3.27</v>
      </c>
      <c r="F135">
        <v>15244</v>
      </c>
      <c r="G135">
        <v>0</v>
      </c>
      <c r="H135">
        <v>0</v>
      </c>
      <c r="I135"/>
      <c r="J135">
        <v>0</v>
      </c>
      <c r="K135">
        <v>0</v>
      </c>
      <c r="L135"/>
      <c r="M135"/>
      <c r="N135"/>
      <c r="O135"/>
      <c r="P135">
        <v>3090.85</v>
      </c>
      <c r="Q135"/>
      <c r="R135"/>
      <c r="S135"/>
      <c r="T135"/>
      <c r="U135"/>
      <c r="V135"/>
      <c r="W135"/>
      <c r="X135"/>
      <c r="Y135"/>
      <c r="Z135"/>
      <c r="AA135"/>
      <c r="AB135"/>
      <c r="AC135"/>
      <c r="AD135"/>
      <c r="AE135"/>
    </row>
    <row r="136" spans="1:31" ht="13.5" customHeight="1" hidden="1">
      <c r="A136" t="s">
        <v>231</v>
      </c>
      <c r="B136">
        <v>398.9</v>
      </c>
      <c r="C136">
        <v>130.9</v>
      </c>
      <c r="D136">
        <v>144</v>
      </c>
      <c r="E136">
        <v>1.12</v>
      </c>
      <c r="F136">
        <v>15368</v>
      </c>
      <c r="G136">
        <v>0</v>
      </c>
      <c r="H136">
        <v>0</v>
      </c>
      <c r="I136"/>
      <c r="J136">
        <v>0</v>
      </c>
      <c r="K136">
        <v>0</v>
      </c>
      <c r="L136"/>
      <c r="M136"/>
      <c r="N136"/>
      <c r="O136"/>
      <c r="P136">
        <v>3090.99</v>
      </c>
      <c r="Q136"/>
      <c r="R136"/>
      <c r="S136"/>
      <c r="T136"/>
      <c r="U136"/>
      <c r="V136"/>
      <c r="W136"/>
      <c r="X136"/>
      <c r="Y136"/>
      <c r="Z136"/>
      <c r="AA136"/>
      <c r="AB136"/>
      <c r="AC136"/>
      <c r="AD136"/>
      <c r="AE136"/>
    </row>
    <row r="137" spans="1:31" ht="13.5" customHeight="1" hidden="1">
      <c r="A137" t="s">
        <v>232</v>
      </c>
      <c r="B137">
        <v>385.4</v>
      </c>
      <c r="C137">
        <v>307.4</v>
      </c>
      <c r="D137">
        <v>78</v>
      </c>
      <c r="E137">
        <v>0.13</v>
      </c>
      <c r="F137">
        <v>15368</v>
      </c>
      <c r="G137">
        <v>0</v>
      </c>
      <c r="H137">
        <v>0</v>
      </c>
      <c r="I137"/>
      <c r="J137">
        <v>0</v>
      </c>
      <c r="K137">
        <v>0</v>
      </c>
      <c r="L137"/>
      <c r="M137"/>
      <c r="N137"/>
      <c r="O137"/>
      <c r="P137">
        <v>3090.99</v>
      </c>
      <c r="Q137"/>
      <c r="R137"/>
      <c r="S137"/>
      <c r="T137"/>
      <c r="U137"/>
      <c r="V137"/>
      <c r="W137"/>
      <c r="X137"/>
      <c r="Y137"/>
      <c r="Z137"/>
      <c r="AA137"/>
      <c r="AB137"/>
      <c r="AC137"/>
      <c r="AD137"/>
      <c r="AE137"/>
    </row>
    <row r="138" spans="1:31" ht="13.5" customHeight="1" hidden="1">
      <c r="A138" t="s">
        <v>233</v>
      </c>
      <c r="B138">
        <v>4769.9</v>
      </c>
      <c r="C138">
        <v>3335.9000000000005</v>
      </c>
      <c r="D138">
        <v>2951</v>
      </c>
      <c r="E138">
        <v>22.45</v>
      </c>
      <c r="F138" t="s">
        <v>357</v>
      </c>
      <c r="G138">
        <v>0</v>
      </c>
      <c r="H138">
        <v>0</v>
      </c>
      <c r="I138"/>
      <c r="J138">
        <v>0</v>
      </c>
      <c r="K138">
        <v>0</v>
      </c>
      <c r="L138"/>
      <c r="M138"/>
      <c r="N138"/>
      <c r="O138"/>
      <c r="P138"/>
      <c r="Q138"/>
      <c r="R138"/>
      <c r="S138"/>
      <c r="T138"/>
      <c r="U138"/>
      <c r="V138"/>
      <c r="W138"/>
      <c r="X138"/>
      <c r="Y138"/>
      <c r="Z138"/>
      <c r="AA138"/>
      <c r="AB138"/>
      <c r="AC138"/>
      <c r="AD138"/>
      <c r="AE138"/>
    </row>
    <row r="139" spans="1:31" ht="13.5" customHeight="1" hidden="1">
      <c r="A139" t="s">
        <v>495</v>
      </c>
      <c r="B139"/>
      <c r="C139"/>
      <c r="D139"/>
      <c r="E139"/>
      <c r="F139"/>
      <c r="G139"/>
      <c r="H139"/>
      <c r="I139"/>
      <c r="J139"/>
      <c r="K139"/>
      <c r="L139"/>
      <c r="M139"/>
      <c r="N139"/>
      <c r="O139"/>
      <c r="P139"/>
      <c r="Q139"/>
      <c r="R139"/>
      <c r="S139"/>
      <c r="T139"/>
      <c r="U139"/>
      <c r="V139"/>
      <c r="W139"/>
      <c r="X139"/>
      <c r="Y139"/>
      <c r="Z139"/>
      <c r="AA139"/>
      <c r="AB139"/>
      <c r="AC139"/>
      <c r="AD139"/>
      <c r="AE139"/>
    </row>
    <row r="140" spans="1:31" ht="13.5" customHeight="1" hidden="1">
      <c r="A140"/>
      <c r="B140"/>
      <c r="C140"/>
      <c r="D140"/>
      <c r="E140"/>
      <c r="F140"/>
      <c r="G140"/>
      <c r="H140"/>
      <c r="I140"/>
      <c r="J140"/>
      <c r="K140"/>
      <c r="L140"/>
      <c r="M140"/>
      <c r="N140"/>
      <c r="O140"/>
      <c r="P140"/>
      <c r="Q140"/>
      <c r="R140"/>
      <c r="S140"/>
      <c r="T140"/>
      <c r="U140"/>
      <c r="V140"/>
      <c r="W140"/>
      <c r="X140"/>
      <c r="Y140"/>
      <c r="Z140"/>
      <c r="AA140"/>
      <c r="AB140"/>
      <c r="AC140"/>
      <c r="AD140"/>
      <c r="AE140"/>
    </row>
    <row r="141" spans="1:31" ht="13.5" customHeight="1" hidden="1">
      <c r="A141"/>
      <c r="B141"/>
      <c r="C141"/>
      <c r="D141" t="s">
        <v>358</v>
      </c>
      <c r="E141"/>
      <c r="F141"/>
      <c r="G141"/>
      <c r="H141"/>
      <c r="I141"/>
      <c r="J141"/>
      <c r="K141"/>
      <c r="L141"/>
      <c r="M141"/>
      <c r="N141"/>
      <c r="O141"/>
      <c r="P141"/>
      <c r="Q141"/>
      <c r="R141"/>
      <c r="S141"/>
      <c r="T141"/>
      <c r="U141"/>
      <c r="V141"/>
      <c r="W141"/>
      <c r="X141"/>
      <c r="Y141"/>
      <c r="Z141"/>
      <c r="AA141"/>
      <c r="AB141"/>
      <c r="AC141"/>
      <c r="AD141"/>
      <c r="AE141"/>
    </row>
    <row r="142" spans="1:31" ht="13.5" customHeight="1" hidden="1">
      <c r="A142"/>
      <c r="B142"/>
      <c r="C142"/>
      <c r="D142"/>
      <c r="E142" t="s">
        <v>496</v>
      </c>
      <c r="F142"/>
      <c r="G142"/>
      <c r="H142"/>
      <c r="I142"/>
      <c r="J142"/>
      <c r="K142"/>
      <c r="L142"/>
      <c r="M142"/>
      <c r="N142"/>
      <c r="O142"/>
      <c r="P142"/>
      <c r="Q142"/>
      <c r="R142"/>
      <c r="S142"/>
      <c r="T142"/>
      <c r="U142"/>
      <c r="V142"/>
      <c r="W142"/>
      <c r="X142"/>
      <c r="Y142"/>
      <c r="Z142"/>
      <c r="AA142"/>
      <c r="AB142"/>
      <c r="AC142"/>
      <c r="AD142"/>
      <c r="AE142"/>
    </row>
    <row r="143" spans="1:31" ht="13.5" customHeight="1" hidden="1">
      <c r="A143"/>
      <c r="B143"/>
      <c r="C143"/>
      <c r="D143" t="s">
        <v>359</v>
      </c>
      <c r="E143"/>
      <c r="F143"/>
      <c r="G143"/>
      <c r="H143"/>
      <c r="I143"/>
      <c r="J143"/>
      <c r="K143"/>
      <c r="L143"/>
      <c r="M143"/>
      <c r="N143"/>
      <c r="O143"/>
      <c r="P143"/>
      <c r="Q143"/>
      <c r="R143"/>
      <c r="S143"/>
      <c r="T143"/>
      <c r="U143"/>
      <c r="V143"/>
      <c r="W143"/>
      <c r="X143"/>
      <c r="Y143"/>
      <c r="Z143"/>
      <c r="AA143"/>
      <c r="AB143"/>
      <c r="AC143"/>
      <c r="AD143"/>
      <c r="AE143"/>
    </row>
    <row r="144" spans="1:31" ht="13.5" customHeight="1" hidden="1">
      <c r="A144"/>
      <c r="B144"/>
      <c r="C144"/>
      <c r="D144"/>
      <c r="E144"/>
      <c r="F144" t="s">
        <v>203</v>
      </c>
      <c r="G144" t="s">
        <v>403</v>
      </c>
      <c r="H144"/>
      <c r="I144"/>
      <c r="J144"/>
      <c r="K144"/>
      <c r="L144"/>
      <c r="M144"/>
      <c r="N144"/>
      <c r="O144"/>
      <c r="P144"/>
      <c r="Q144"/>
      <c r="R144"/>
      <c r="S144"/>
      <c r="T144"/>
      <c r="U144"/>
      <c r="V144"/>
      <c r="W144"/>
      <c r="X144"/>
      <c r="Y144"/>
      <c r="Z144"/>
      <c r="AA144"/>
      <c r="AB144"/>
      <c r="AC144"/>
      <c r="AD144"/>
      <c r="AE144"/>
    </row>
    <row r="145" spans="1:31" ht="13.5" customHeight="1" hidden="1">
      <c r="A145"/>
      <c r="B145"/>
      <c r="C145"/>
      <c r="D145" t="s">
        <v>206</v>
      </c>
      <c r="E145"/>
      <c r="F145" t="s">
        <v>24</v>
      </c>
      <c r="G145" t="s">
        <v>208</v>
      </c>
      <c r="H145" t="s">
        <v>209</v>
      </c>
      <c r="I145"/>
      <c r="J145"/>
      <c r="K145"/>
      <c r="L145"/>
      <c r="M145"/>
      <c r="N145"/>
      <c r="O145"/>
      <c r="P145"/>
      <c r="Q145"/>
      <c r="R145"/>
      <c r="S145"/>
      <c r="T145"/>
      <c r="U145"/>
      <c r="V145"/>
      <c r="W145"/>
      <c r="X145"/>
      <c r="Y145"/>
      <c r="Z145"/>
      <c r="AA145"/>
      <c r="AB145"/>
      <c r="AC145"/>
      <c r="AD145"/>
      <c r="AE145"/>
    </row>
    <row r="146" spans="1:31" ht="13.5" customHeight="1" hidden="1">
      <c r="A146"/>
      <c r="B146" t="s">
        <v>205</v>
      </c>
      <c r="C146" t="s">
        <v>210</v>
      </c>
      <c r="D146" t="s">
        <v>211</v>
      </c>
      <c r="E146" t="s">
        <v>212</v>
      </c>
      <c r="F146" t="s">
        <v>213</v>
      </c>
      <c r="G146" t="s">
        <v>215</v>
      </c>
      <c r="H146" t="s">
        <v>216</v>
      </c>
      <c r="I146"/>
      <c r="J146"/>
      <c r="K146"/>
      <c r="L146"/>
      <c r="M146"/>
      <c r="N146"/>
      <c r="O146"/>
      <c r="P146"/>
      <c r="Q146"/>
      <c r="R146"/>
      <c r="S146"/>
      <c r="T146"/>
      <c r="U146"/>
      <c r="V146"/>
      <c r="W146"/>
      <c r="X146"/>
      <c r="Y146"/>
      <c r="Z146"/>
      <c r="AA146"/>
      <c r="AB146"/>
      <c r="AC146"/>
      <c r="AD146"/>
      <c r="AE146"/>
    </row>
    <row r="147" spans="1:31" ht="13.5" customHeight="1" hidden="1">
      <c r="A147" t="s">
        <v>24</v>
      </c>
      <c r="B147" t="s">
        <v>217</v>
      </c>
      <c r="C147" t="s">
        <v>217</v>
      </c>
      <c r="D147" t="s">
        <v>217</v>
      </c>
      <c r="E147" t="s">
        <v>218</v>
      </c>
      <c r="F147" t="s">
        <v>217</v>
      </c>
      <c r="G147" t="s">
        <v>217</v>
      </c>
      <c r="H147" t="s">
        <v>217</v>
      </c>
      <c r="I147"/>
      <c r="J147"/>
      <c r="K147"/>
      <c r="L147"/>
      <c r="M147"/>
      <c r="N147"/>
      <c r="O147"/>
      <c r="P147" t="s">
        <v>84</v>
      </c>
      <c r="Q147"/>
      <c r="R147"/>
      <c r="S147"/>
      <c r="T147"/>
      <c r="U147"/>
      <c r="V147"/>
      <c r="W147"/>
      <c r="X147"/>
      <c r="Y147"/>
      <c r="Z147"/>
      <c r="AA147"/>
      <c r="AB147"/>
      <c r="AC147"/>
      <c r="AD147"/>
      <c r="AE147"/>
    </row>
    <row r="148" spans="1:31" ht="13.5" customHeight="1" hidden="1">
      <c r="A148" t="s">
        <v>221</v>
      </c>
      <c r="B148">
        <v>1195.4885</v>
      </c>
      <c r="C148">
        <v>61.4885</v>
      </c>
      <c r="D148">
        <v>219</v>
      </c>
      <c r="E148">
        <v>0.04</v>
      </c>
      <c r="F148">
        <v>46126</v>
      </c>
      <c r="G148">
        <v>0</v>
      </c>
      <c r="H148">
        <v>0</v>
      </c>
      <c r="I148"/>
      <c r="J148"/>
      <c r="K148"/>
      <c r="L148"/>
      <c r="M148"/>
      <c r="N148"/>
      <c r="O148"/>
      <c r="P148">
        <v>2735.3</v>
      </c>
      <c r="Q148"/>
      <c r="R148"/>
      <c r="S148"/>
      <c r="T148"/>
      <c r="U148"/>
      <c r="V148"/>
      <c r="W148"/>
      <c r="X148"/>
      <c r="Y148"/>
      <c r="Z148"/>
      <c r="AA148"/>
      <c r="AB148"/>
      <c r="AC148"/>
      <c r="AD148"/>
      <c r="AE148"/>
    </row>
    <row r="149" spans="1:31" ht="13.5" customHeight="1" hidden="1">
      <c r="A149" t="s">
        <v>222</v>
      </c>
      <c r="B149">
        <v>2700.5215</v>
      </c>
      <c r="C149">
        <v>57.5215</v>
      </c>
      <c r="D149">
        <v>257</v>
      </c>
      <c r="E149">
        <v>0.25</v>
      </c>
      <c r="F149">
        <v>48512</v>
      </c>
      <c r="G149">
        <v>0</v>
      </c>
      <c r="H149">
        <v>0</v>
      </c>
      <c r="I149"/>
      <c r="J149"/>
      <c r="K149"/>
      <c r="L149"/>
      <c r="M149"/>
      <c r="N149"/>
      <c r="O149"/>
      <c r="P149">
        <v>2736.07</v>
      </c>
      <c r="Q149"/>
      <c r="R149"/>
      <c r="S149"/>
      <c r="T149"/>
      <c r="U149"/>
      <c r="V149"/>
      <c r="W149"/>
      <c r="X149"/>
      <c r="Y149"/>
      <c r="Z149"/>
      <c r="AA149"/>
      <c r="AB149"/>
      <c r="AC149"/>
      <c r="AD149"/>
      <c r="AE149"/>
    </row>
    <row r="150" spans="1:31" ht="13.5" customHeight="1" hidden="1">
      <c r="A150" t="s">
        <v>223</v>
      </c>
      <c r="B150">
        <v>3099.4885</v>
      </c>
      <c r="C150">
        <v>61.4885</v>
      </c>
      <c r="D150">
        <v>465</v>
      </c>
      <c r="E150">
        <v>0.48</v>
      </c>
      <c r="F150">
        <v>51085</v>
      </c>
      <c r="G150">
        <v>0</v>
      </c>
      <c r="H150">
        <v>0</v>
      </c>
      <c r="I150"/>
      <c r="J150"/>
      <c r="K150"/>
      <c r="L150"/>
      <c r="M150"/>
      <c r="N150"/>
      <c r="O150"/>
      <c r="P150">
        <v>2736.88</v>
      </c>
      <c r="Q150"/>
      <c r="R150"/>
      <c r="S150"/>
      <c r="T150"/>
      <c r="U150"/>
      <c r="V150"/>
      <c r="W150"/>
      <c r="X150"/>
      <c r="Y150"/>
      <c r="Z150"/>
      <c r="AA150"/>
      <c r="AB150"/>
      <c r="AC150"/>
      <c r="AD150"/>
      <c r="AE150"/>
    </row>
    <row r="151" spans="1:31" ht="13.5" customHeight="1" hidden="1">
      <c r="A151" t="s">
        <v>224</v>
      </c>
      <c r="B151">
        <v>3776.505</v>
      </c>
      <c r="C151">
        <v>59.505</v>
      </c>
      <c r="D151">
        <v>1014</v>
      </c>
      <c r="E151">
        <v>2.71</v>
      </c>
      <c r="F151">
        <v>53788</v>
      </c>
      <c r="G151">
        <v>0</v>
      </c>
      <c r="H151">
        <v>0</v>
      </c>
      <c r="I151"/>
      <c r="J151"/>
      <c r="K151"/>
      <c r="L151"/>
      <c r="M151"/>
      <c r="N151"/>
      <c r="O151"/>
      <c r="P151">
        <v>2737.71</v>
      </c>
      <c r="Q151"/>
      <c r="R151"/>
      <c r="S151"/>
      <c r="T151"/>
      <c r="U151"/>
      <c r="V151"/>
      <c r="W151"/>
      <c r="X151"/>
      <c r="Y151"/>
      <c r="Z151"/>
      <c r="AA151"/>
      <c r="AB151"/>
      <c r="AC151"/>
      <c r="AD151"/>
      <c r="AE151"/>
    </row>
    <row r="152" spans="1:31" ht="13.5" customHeight="1" hidden="1">
      <c r="A152" t="s">
        <v>225</v>
      </c>
      <c r="B152">
        <v>3386.4885</v>
      </c>
      <c r="C152">
        <v>61.4885</v>
      </c>
      <c r="D152">
        <v>1263</v>
      </c>
      <c r="E152">
        <v>5.27</v>
      </c>
      <c r="F152">
        <v>55850</v>
      </c>
      <c r="G152">
        <v>0</v>
      </c>
      <c r="H152">
        <v>0</v>
      </c>
      <c r="I152"/>
      <c r="J152"/>
      <c r="K152"/>
      <c r="L152"/>
      <c r="M152"/>
      <c r="N152"/>
      <c r="O152"/>
      <c r="P152">
        <v>2738.33</v>
      </c>
      <c r="Q152"/>
      <c r="R152"/>
      <c r="S152"/>
      <c r="T152"/>
      <c r="U152"/>
      <c r="V152"/>
      <c r="W152"/>
      <c r="X152"/>
      <c r="Y152"/>
      <c r="Z152"/>
      <c r="AA152"/>
      <c r="AB152"/>
      <c r="AC152"/>
      <c r="AD152"/>
      <c r="AE152"/>
    </row>
    <row r="153" spans="1:31" ht="13.5" customHeight="1" hidden="1">
      <c r="A153" t="s">
        <v>226</v>
      </c>
      <c r="B153">
        <v>1641.505</v>
      </c>
      <c r="C153">
        <v>59.505</v>
      </c>
      <c r="D153">
        <v>1716</v>
      </c>
      <c r="E153">
        <v>3.66</v>
      </c>
      <c r="F153">
        <v>55716</v>
      </c>
      <c r="G153">
        <v>0</v>
      </c>
      <c r="H153">
        <v>0</v>
      </c>
      <c r="I153"/>
      <c r="J153"/>
      <c r="K153"/>
      <c r="L153"/>
      <c r="M153"/>
      <c r="N153"/>
      <c r="O153"/>
      <c r="P153">
        <v>2738.29</v>
      </c>
      <c r="Q153"/>
      <c r="R153"/>
      <c r="S153"/>
      <c r="T153"/>
      <c r="U153"/>
      <c r="V153"/>
      <c r="W153"/>
      <c r="X153"/>
      <c r="Y153"/>
      <c r="Z153"/>
      <c r="AA153"/>
      <c r="AB153"/>
      <c r="AC153"/>
      <c r="AD153"/>
      <c r="AE153"/>
    </row>
    <row r="154" spans="1:31" ht="13.5" customHeight="1" hidden="1">
      <c r="A154" t="s">
        <v>227</v>
      </c>
      <c r="B154">
        <v>408.5</v>
      </c>
      <c r="C154">
        <v>61.5</v>
      </c>
      <c r="D154">
        <v>2077</v>
      </c>
      <c r="E154">
        <v>2.14</v>
      </c>
      <c r="F154">
        <v>53986</v>
      </c>
      <c r="G154">
        <v>0</v>
      </c>
      <c r="H154">
        <v>0</v>
      </c>
      <c r="I154"/>
      <c r="J154"/>
      <c r="K154"/>
      <c r="L154"/>
      <c r="M154"/>
      <c r="N154"/>
      <c r="O154"/>
      <c r="P154">
        <v>2737.77</v>
      </c>
      <c r="Q154"/>
      <c r="R154"/>
      <c r="S154"/>
      <c r="T154"/>
      <c r="U154"/>
      <c r="V154"/>
      <c r="W154"/>
      <c r="X154"/>
      <c r="Y154"/>
      <c r="Z154"/>
      <c r="AA154"/>
      <c r="AB154"/>
      <c r="AC154"/>
      <c r="AD154"/>
      <c r="AE154"/>
    </row>
    <row r="155" spans="1:31" ht="13.5" customHeight="1" hidden="1">
      <c r="A155" t="s">
        <v>228</v>
      </c>
      <c r="B155">
        <v>1.5</v>
      </c>
      <c r="C155">
        <v>61.5</v>
      </c>
      <c r="D155">
        <v>1839</v>
      </c>
      <c r="E155">
        <v>1.69</v>
      </c>
      <c r="F155">
        <v>52087</v>
      </c>
      <c r="G155">
        <v>0</v>
      </c>
      <c r="H155">
        <v>0</v>
      </c>
      <c r="I155"/>
      <c r="J155"/>
      <c r="K155"/>
      <c r="L155"/>
      <c r="M155"/>
      <c r="N155"/>
      <c r="O155"/>
      <c r="P155">
        <v>2737.19</v>
      </c>
      <c r="Q155"/>
      <c r="R155"/>
      <c r="S155"/>
      <c r="T155"/>
      <c r="U155"/>
      <c r="V155"/>
      <c r="W155"/>
      <c r="X155"/>
      <c r="Y155"/>
      <c r="Z155"/>
      <c r="AA155"/>
      <c r="AB155"/>
      <c r="AC155"/>
      <c r="AD155"/>
      <c r="AE155"/>
    </row>
    <row r="156" spans="1:31" ht="13.5" customHeight="1" hidden="1">
      <c r="A156" t="s">
        <v>229</v>
      </c>
      <c r="B156">
        <v>-0.49499999999989086</v>
      </c>
      <c r="C156">
        <v>59.505</v>
      </c>
      <c r="D156">
        <v>1327</v>
      </c>
      <c r="E156">
        <v>1.56</v>
      </c>
      <c r="F156">
        <v>50700</v>
      </c>
      <c r="G156">
        <v>0</v>
      </c>
      <c r="H156">
        <v>0</v>
      </c>
      <c r="I156"/>
      <c r="J156"/>
      <c r="K156"/>
      <c r="L156"/>
      <c r="M156"/>
      <c r="N156"/>
      <c r="O156"/>
      <c r="P156">
        <v>2736.76</v>
      </c>
      <c r="Q156"/>
      <c r="R156"/>
      <c r="S156"/>
      <c r="T156"/>
      <c r="U156"/>
      <c r="V156"/>
      <c r="W156"/>
      <c r="X156"/>
      <c r="Y156"/>
      <c r="Z156"/>
      <c r="AA156"/>
      <c r="AB156"/>
      <c r="AC156"/>
      <c r="AD156"/>
      <c r="AE156"/>
    </row>
    <row r="157" spans="1:31" ht="13.5" customHeight="1" hidden="1">
      <c r="A157" t="s">
        <v>230</v>
      </c>
      <c r="B157">
        <v>880.5</v>
      </c>
      <c r="C157">
        <v>61.5</v>
      </c>
      <c r="D157">
        <v>787</v>
      </c>
      <c r="E157">
        <v>4.38</v>
      </c>
      <c r="F157">
        <v>50732</v>
      </c>
      <c r="G157">
        <v>0</v>
      </c>
      <c r="H157">
        <v>0</v>
      </c>
      <c r="I157"/>
      <c r="J157"/>
      <c r="K157"/>
      <c r="L157"/>
      <c r="M157"/>
      <c r="N157"/>
      <c r="O157"/>
      <c r="P157">
        <v>2736.77</v>
      </c>
      <c r="Q157"/>
      <c r="R157"/>
      <c r="S157"/>
      <c r="T157"/>
      <c r="U157"/>
      <c r="V157"/>
      <c r="W157"/>
      <c r="X157"/>
      <c r="Y157"/>
      <c r="Z157"/>
      <c r="AA157"/>
      <c r="AB157"/>
      <c r="AC157"/>
      <c r="AD157"/>
      <c r="AE157"/>
    </row>
    <row r="158" spans="1:31" ht="13.5" customHeight="1" hidden="1">
      <c r="A158" t="s">
        <v>231</v>
      </c>
      <c r="B158">
        <v>950.505</v>
      </c>
      <c r="C158">
        <v>59.505</v>
      </c>
      <c r="D158">
        <v>538</v>
      </c>
      <c r="E158">
        <v>0.67</v>
      </c>
      <c r="F158">
        <v>51085</v>
      </c>
      <c r="G158">
        <v>0</v>
      </c>
      <c r="H158">
        <v>0</v>
      </c>
      <c r="I158"/>
      <c r="J158"/>
      <c r="K158"/>
      <c r="L158"/>
      <c r="M158"/>
      <c r="N158"/>
      <c r="O158"/>
      <c r="P158">
        <v>2736.88</v>
      </c>
      <c r="Q158"/>
      <c r="R158"/>
      <c r="S158"/>
      <c r="T158"/>
      <c r="U158"/>
      <c r="V158"/>
      <c r="W158"/>
      <c r="X158"/>
      <c r="Y158"/>
      <c r="Z158"/>
      <c r="AA158"/>
      <c r="AB158"/>
      <c r="AC158"/>
      <c r="AD158"/>
      <c r="AE158"/>
    </row>
    <row r="159" spans="1:31" ht="13.5" customHeight="1" hidden="1">
      <c r="A159" t="s">
        <v>232</v>
      </c>
      <c r="B159">
        <v>1255.5</v>
      </c>
      <c r="C159">
        <v>61.5</v>
      </c>
      <c r="D159">
        <v>290</v>
      </c>
      <c r="E159">
        <v>0.08</v>
      </c>
      <c r="F159">
        <v>51989</v>
      </c>
      <c r="G159">
        <v>0</v>
      </c>
      <c r="H159">
        <v>0</v>
      </c>
      <c r="I159"/>
      <c r="J159"/>
      <c r="K159"/>
      <c r="L159"/>
      <c r="M159"/>
      <c r="N159"/>
      <c r="O159"/>
      <c r="P159">
        <v>2737.16</v>
      </c>
      <c r="Q159"/>
      <c r="R159"/>
      <c r="S159"/>
      <c r="T159"/>
      <c r="U159"/>
      <c r="V159"/>
      <c r="W159"/>
      <c r="X159"/>
      <c r="Y159"/>
      <c r="Z159"/>
      <c r="AA159"/>
      <c r="AB159"/>
      <c r="AC159"/>
      <c r="AD159"/>
      <c r="AE159"/>
    </row>
    <row r="160" spans="1:31" ht="13.5" customHeight="1" hidden="1">
      <c r="A160" t="s">
        <v>233</v>
      </c>
      <c r="B160">
        <v>19296.007</v>
      </c>
      <c r="C160">
        <v>726.0070000000001</v>
      </c>
      <c r="D160">
        <v>11792</v>
      </c>
      <c r="E160">
        <v>22.93</v>
      </c>
      <c r="F160" t="s">
        <v>357</v>
      </c>
      <c r="G160">
        <v>0</v>
      </c>
      <c r="H160">
        <v>0</v>
      </c>
      <c r="I160"/>
      <c r="J160"/>
      <c r="K160"/>
      <c r="L160"/>
      <c r="M160"/>
      <c r="N160"/>
      <c r="O160"/>
      <c r="P160"/>
      <c r="Q160"/>
      <c r="R160"/>
      <c r="S160"/>
      <c r="T160"/>
      <c r="U160"/>
      <c r="V160"/>
      <c r="W160"/>
      <c r="X160"/>
      <c r="Y160"/>
      <c r="Z160"/>
      <c r="AA160"/>
      <c r="AB160"/>
      <c r="AC160"/>
      <c r="AD160"/>
      <c r="AE160"/>
    </row>
    <row r="161" spans="1:31" ht="13.5" customHeight="1" hidden="1">
      <c r="A161" t="s">
        <v>497</v>
      </c>
      <c r="B161"/>
      <c r="C161"/>
      <c r="D161"/>
      <c r="E161"/>
      <c r="F161"/>
      <c r="G161"/>
      <c r="H161"/>
      <c r="I161"/>
      <c r="J161"/>
      <c r="K161"/>
      <c r="L161"/>
      <c r="M161"/>
      <c r="N161"/>
      <c r="O161"/>
      <c r="P161"/>
      <c r="Q161"/>
      <c r="R161"/>
      <c r="S161"/>
      <c r="T161"/>
      <c r="U161"/>
      <c r="V161"/>
      <c r="W161"/>
      <c r="X161"/>
      <c r="Y161"/>
      <c r="Z161"/>
      <c r="AA161"/>
      <c r="AB161"/>
      <c r="AC161"/>
      <c r="AD161"/>
      <c r="AE161"/>
    </row>
    <row r="162" spans="1:31" ht="13.5" customHeight="1" hidden="1">
      <c r="A162"/>
      <c r="B162"/>
      <c r="C162"/>
      <c r="D162"/>
      <c r="E162"/>
      <c r="F162"/>
      <c r="G162"/>
      <c r="H162"/>
      <c r="I162"/>
      <c r="J162"/>
      <c r="K162"/>
      <c r="L162"/>
      <c r="M162"/>
      <c r="N162"/>
      <c r="O162"/>
      <c r="P162"/>
      <c r="Q162"/>
      <c r="R162"/>
      <c r="S162"/>
      <c r="T162"/>
      <c r="U162"/>
      <c r="V162"/>
      <c r="W162"/>
      <c r="X162"/>
      <c r="Y162"/>
      <c r="Z162"/>
      <c r="AA162"/>
      <c r="AB162"/>
      <c r="AC162"/>
      <c r="AD162"/>
      <c r="AE162"/>
    </row>
    <row r="163" spans="1:31" ht="13.5" customHeight="1" hidden="1">
      <c r="A163"/>
      <c r="B163"/>
      <c r="C163"/>
      <c r="D163" t="s">
        <v>358</v>
      </c>
      <c r="E163"/>
      <c r="F163"/>
      <c r="G163"/>
      <c r="H163"/>
      <c r="I163"/>
      <c r="J163"/>
      <c r="K163"/>
      <c r="L163"/>
      <c r="M163"/>
      <c r="N163"/>
      <c r="O163"/>
      <c r="P163"/>
      <c r="Q163"/>
      <c r="R163"/>
      <c r="S163"/>
      <c r="T163"/>
      <c r="U163"/>
      <c r="V163"/>
      <c r="W163"/>
      <c r="X163"/>
      <c r="Y163"/>
      <c r="Z163"/>
      <c r="AA163"/>
      <c r="AB163"/>
      <c r="AC163"/>
      <c r="AD163"/>
      <c r="AE163"/>
    </row>
    <row r="164" spans="1:31" ht="13.5" customHeight="1" hidden="1">
      <c r="A164"/>
      <c r="B164"/>
      <c r="C164"/>
      <c r="D164"/>
      <c r="E164" t="s">
        <v>498</v>
      </c>
      <c r="F164"/>
      <c r="G164"/>
      <c r="H164"/>
      <c r="I164"/>
      <c r="J164"/>
      <c r="K164"/>
      <c r="L164"/>
      <c r="M164"/>
      <c r="N164"/>
      <c r="O164"/>
      <c r="P164"/>
      <c r="Q164"/>
      <c r="R164"/>
      <c r="S164"/>
      <c r="T164"/>
      <c r="U164"/>
      <c r="V164"/>
      <c r="W164"/>
      <c r="X164"/>
      <c r="Y164"/>
      <c r="Z164"/>
      <c r="AA164"/>
      <c r="AB164"/>
      <c r="AC164"/>
      <c r="AD164"/>
      <c r="AE164"/>
    </row>
    <row r="165" spans="1:31" ht="13.5" customHeight="1" hidden="1">
      <c r="A165"/>
      <c r="B165"/>
      <c r="C165" t="s">
        <v>499</v>
      </c>
      <c r="D165"/>
      <c r="E165"/>
      <c r="F165"/>
      <c r="G165"/>
      <c r="H165"/>
      <c r="I165"/>
      <c r="J165"/>
      <c r="K165"/>
      <c r="L165"/>
      <c r="M165"/>
      <c r="N165"/>
      <c r="O165"/>
      <c r="P165"/>
      <c r="Q165"/>
      <c r="R165"/>
      <c r="S165"/>
      <c r="T165"/>
      <c r="U165"/>
      <c r="V165"/>
      <c r="W165"/>
      <c r="X165"/>
      <c r="Y165"/>
      <c r="Z165"/>
      <c r="AA165"/>
      <c r="AB165"/>
      <c r="AC165"/>
      <c r="AD165"/>
      <c r="AE165"/>
    </row>
    <row r="166" spans="1:31" ht="13.5" customHeight="1" hidden="1">
      <c r="A166"/>
      <c r="B166"/>
      <c r="C166"/>
      <c r="D166"/>
      <c r="E166"/>
      <c r="F166" t="s">
        <v>203</v>
      </c>
      <c r="G166" t="s">
        <v>404</v>
      </c>
      <c r="H166"/>
      <c r="I166"/>
      <c r="J166" t="s">
        <v>500</v>
      </c>
      <c r="K166"/>
      <c r="L166"/>
      <c r="M166"/>
      <c r="N166"/>
      <c r="O166"/>
      <c r="P166"/>
      <c r="Q166"/>
      <c r="R166"/>
      <c r="S166"/>
      <c r="T166"/>
      <c r="U166"/>
      <c r="V166"/>
      <c r="W166"/>
      <c r="X166"/>
      <c r="Y166"/>
      <c r="Z166"/>
      <c r="AA166"/>
      <c r="AB166"/>
      <c r="AC166"/>
      <c r="AD166"/>
      <c r="AE166"/>
    </row>
    <row r="167" spans="1:31" ht="13.5" customHeight="1" hidden="1">
      <c r="A167"/>
      <c r="B167"/>
      <c r="C167"/>
      <c r="D167" t="s">
        <v>206</v>
      </c>
      <c r="E167"/>
      <c r="F167" t="s">
        <v>24</v>
      </c>
      <c r="G167" t="s">
        <v>293</v>
      </c>
      <c r="H167" t="s">
        <v>209</v>
      </c>
      <c r="I167"/>
      <c r="J167" t="s">
        <v>293</v>
      </c>
      <c r="K167" t="s">
        <v>209</v>
      </c>
      <c r="L167"/>
      <c r="M167"/>
      <c r="N167"/>
      <c r="O167"/>
      <c r="P167"/>
      <c r="Q167"/>
      <c r="R167"/>
      <c r="S167"/>
      <c r="T167"/>
      <c r="U167"/>
      <c r="V167"/>
      <c r="W167"/>
      <c r="X167"/>
      <c r="Y167"/>
      <c r="Z167"/>
      <c r="AA167"/>
      <c r="AB167"/>
      <c r="AC167"/>
      <c r="AD167"/>
      <c r="AE167"/>
    </row>
    <row r="168" spans="1:31" ht="13.5" customHeight="1" hidden="1">
      <c r="A168"/>
      <c r="B168" t="s">
        <v>205</v>
      </c>
      <c r="C168" t="s">
        <v>210</v>
      </c>
      <c r="D168" t="s">
        <v>211</v>
      </c>
      <c r="E168" t="s">
        <v>212</v>
      </c>
      <c r="F168" t="s">
        <v>213</v>
      </c>
      <c r="G168" t="s">
        <v>215</v>
      </c>
      <c r="H168" t="s">
        <v>216</v>
      </c>
      <c r="I168"/>
      <c r="J168" t="s">
        <v>215</v>
      </c>
      <c r="K168" t="s">
        <v>216</v>
      </c>
      <c r="L168"/>
      <c r="M168"/>
      <c r="N168"/>
      <c r="O168"/>
      <c r="P168"/>
      <c r="Q168"/>
      <c r="R168"/>
      <c r="S168"/>
      <c r="T168"/>
      <c r="U168"/>
      <c r="V168"/>
      <c r="W168"/>
      <c r="X168"/>
      <c r="Y168"/>
      <c r="Z168"/>
      <c r="AA168"/>
      <c r="AB168"/>
      <c r="AC168"/>
      <c r="AD168"/>
      <c r="AE168"/>
    </row>
    <row r="169" spans="1:31" ht="13.5" customHeight="1" hidden="1">
      <c r="A169" t="s">
        <v>24</v>
      </c>
      <c r="B169" t="s">
        <v>217</v>
      </c>
      <c r="C169" t="s">
        <v>217</v>
      </c>
      <c r="D169" t="s">
        <v>217</v>
      </c>
      <c r="E169" t="s">
        <v>218</v>
      </c>
      <c r="F169" t="s">
        <v>217</v>
      </c>
      <c r="G169" t="s">
        <v>217</v>
      </c>
      <c r="H169" t="s">
        <v>217</v>
      </c>
      <c r="I169"/>
      <c r="J169" t="s">
        <v>217</v>
      </c>
      <c r="K169" t="s">
        <v>217</v>
      </c>
      <c r="L169"/>
      <c r="M169"/>
      <c r="N169"/>
      <c r="O169"/>
      <c r="P169" t="s">
        <v>84</v>
      </c>
      <c r="Q169"/>
      <c r="R169"/>
      <c r="S169"/>
      <c r="T169"/>
      <c r="U169"/>
      <c r="V169"/>
      <c r="W169"/>
      <c r="X169"/>
      <c r="Y169"/>
      <c r="Z169"/>
      <c r="AA169"/>
      <c r="AB169"/>
      <c r="AC169"/>
      <c r="AD169"/>
      <c r="AE169"/>
    </row>
    <row r="170" spans="1:31" ht="13.5" customHeight="1" hidden="1">
      <c r="A170" t="s">
        <v>221</v>
      </c>
      <c r="B170">
        <v>554</v>
      </c>
      <c r="C170">
        <v>246</v>
      </c>
      <c r="D170">
        <v>85</v>
      </c>
      <c r="E170">
        <v>0.01</v>
      </c>
      <c r="F170">
        <v>25216</v>
      </c>
      <c r="G170">
        <v>0</v>
      </c>
      <c r="H170">
        <v>0</v>
      </c>
      <c r="I170"/>
      <c r="J170">
        <v>0</v>
      </c>
      <c r="K170">
        <v>0</v>
      </c>
      <c r="L170"/>
      <c r="M170"/>
      <c r="N170"/>
      <c r="O170"/>
      <c r="P170">
        <v>2574.35</v>
      </c>
      <c r="Q170"/>
      <c r="R170"/>
      <c r="S170"/>
      <c r="T170"/>
      <c r="U170"/>
      <c r="V170"/>
      <c r="W170"/>
      <c r="X170"/>
      <c r="Y170"/>
      <c r="Z170"/>
      <c r="AA170"/>
      <c r="AB170"/>
      <c r="AC170"/>
      <c r="AD170"/>
      <c r="AE170"/>
    </row>
    <row r="171" spans="1:31" ht="13.5" customHeight="1" hidden="1">
      <c r="A171" t="s">
        <v>222</v>
      </c>
      <c r="B171">
        <v>663.1</v>
      </c>
      <c r="C171">
        <v>230.1</v>
      </c>
      <c r="D171">
        <v>101</v>
      </c>
      <c r="E171">
        <v>0.25</v>
      </c>
      <c r="F171">
        <v>25548</v>
      </c>
      <c r="G171">
        <v>0</v>
      </c>
      <c r="H171">
        <v>0</v>
      </c>
      <c r="I171"/>
      <c r="J171">
        <v>0</v>
      </c>
      <c r="K171">
        <v>0</v>
      </c>
      <c r="L171"/>
      <c r="M171"/>
      <c r="N171"/>
      <c r="O171"/>
      <c r="P171">
        <v>2574.6</v>
      </c>
      <c r="Q171"/>
      <c r="R171"/>
      <c r="S171"/>
      <c r="T171"/>
      <c r="U171"/>
      <c r="V171"/>
      <c r="W171"/>
      <c r="X171"/>
      <c r="Y171"/>
      <c r="Z171"/>
      <c r="AA171"/>
      <c r="AB171"/>
      <c r="AC171"/>
      <c r="AD171"/>
      <c r="AE171"/>
    </row>
    <row r="172" spans="1:31" ht="13.5" customHeight="1" hidden="1">
      <c r="A172" t="s">
        <v>223</v>
      </c>
      <c r="B172">
        <v>712</v>
      </c>
      <c r="C172">
        <v>246</v>
      </c>
      <c r="D172">
        <v>185</v>
      </c>
      <c r="E172">
        <v>0.29</v>
      </c>
      <c r="F172">
        <v>25829</v>
      </c>
      <c r="G172">
        <v>0</v>
      </c>
      <c r="H172">
        <v>0</v>
      </c>
      <c r="I172"/>
      <c r="J172">
        <v>0</v>
      </c>
      <c r="K172">
        <v>0</v>
      </c>
      <c r="L172"/>
      <c r="M172"/>
      <c r="N172"/>
      <c r="O172"/>
      <c r="P172">
        <v>2574.81</v>
      </c>
      <c r="Q172"/>
      <c r="R172"/>
      <c r="S172"/>
      <c r="T172"/>
      <c r="U172"/>
      <c r="V172"/>
      <c r="W172"/>
      <c r="X172"/>
      <c r="Y172"/>
      <c r="Z172"/>
      <c r="AA172"/>
      <c r="AB172"/>
      <c r="AC172"/>
      <c r="AD172"/>
      <c r="AE172"/>
    </row>
    <row r="173" spans="1:31" ht="13.5" customHeight="1" hidden="1">
      <c r="A173" t="s">
        <v>224</v>
      </c>
      <c r="B173">
        <v>1084</v>
      </c>
      <c r="C173">
        <v>238</v>
      </c>
      <c r="D173">
        <v>414</v>
      </c>
      <c r="E173">
        <v>1.46</v>
      </c>
      <c r="F173">
        <v>26261</v>
      </c>
      <c r="G173">
        <v>0</v>
      </c>
      <c r="H173">
        <v>0</v>
      </c>
      <c r="I173"/>
      <c r="J173">
        <v>0</v>
      </c>
      <c r="K173">
        <v>0</v>
      </c>
      <c r="L173"/>
      <c r="M173"/>
      <c r="N173"/>
      <c r="O173"/>
      <c r="P173">
        <v>2575.13</v>
      </c>
      <c r="Q173"/>
      <c r="R173"/>
      <c r="S173"/>
      <c r="T173"/>
      <c r="U173"/>
      <c r="V173"/>
      <c r="W173"/>
      <c r="X173"/>
      <c r="Y173"/>
      <c r="Z173"/>
      <c r="AA173"/>
      <c r="AB173"/>
      <c r="AC173"/>
      <c r="AD173"/>
      <c r="AE173"/>
    </row>
    <row r="174" spans="1:31" ht="13.5" customHeight="1" hidden="1">
      <c r="A174" t="s">
        <v>225</v>
      </c>
      <c r="B174">
        <v>2723</v>
      </c>
      <c r="C174">
        <v>246</v>
      </c>
      <c r="D174">
        <v>589</v>
      </c>
      <c r="E174">
        <v>8.32</v>
      </c>
      <c r="F174">
        <v>28149</v>
      </c>
      <c r="G174">
        <v>0</v>
      </c>
      <c r="H174">
        <v>0</v>
      </c>
      <c r="I174"/>
      <c r="J174">
        <v>0</v>
      </c>
      <c r="K174">
        <v>0</v>
      </c>
      <c r="L174"/>
      <c r="M174"/>
      <c r="N174"/>
      <c r="O174"/>
      <c r="P174">
        <v>2576.49</v>
      </c>
      <c r="Q174"/>
      <c r="R174"/>
      <c r="S174"/>
      <c r="T174"/>
      <c r="U174"/>
      <c r="V174"/>
      <c r="W174"/>
      <c r="X174"/>
      <c r="Y174"/>
      <c r="Z174"/>
      <c r="AA174"/>
      <c r="AB174"/>
      <c r="AC174"/>
      <c r="AD174"/>
      <c r="AE174"/>
    </row>
    <row r="175" spans="1:31" ht="13.5" customHeight="1" hidden="1">
      <c r="A175" t="s">
        <v>226</v>
      </c>
      <c r="B175">
        <v>2569</v>
      </c>
      <c r="C175">
        <v>720</v>
      </c>
      <c r="D175">
        <v>688</v>
      </c>
      <c r="E175">
        <v>4.45</v>
      </c>
      <c r="F175">
        <v>29310</v>
      </c>
      <c r="G175">
        <v>230</v>
      </c>
      <c r="H175">
        <v>0</v>
      </c>
      <c r="I175"/>
      <c r="J175">
        <v>0</v>
      </c>
      <c r="K175">
        <v>0</v>
      </c>
      <c r="L175"/>
      <c r="M175"/>
      <c r="N175"/>
      <c r="O175"/>
      <c r="P175">
        <v>2577.3</v>
      </c>
      <c r="Q175"/>
      <c r="R175"/>
      <c r="S175"/>
      <c r="T175"/>
      <c r="U175"/>
      <c r="V175"/>
      <c r="W175"/>
      <c r="X175"/>
      <c r="Y175"/>
      <c r="Z175"/>
      <c r="AA175"/>
      <c r="AB175"/>
      <c r="AC175"/>
      <c r="AD175"/>
      <c r="AE175"/>
    </row>
    <row r="176" spans="1:31" ht="13.5" customHeight="1" hidden="1">
      <c r="A176" t="s">
        <v>227</v>
      </c>
      <c r="B176">
        <v>638.7</v>
      </c>
      <c r="C176">
        <v>2558.7</v>
      </c>
      <c r="D176">
        <v>884</v>
      </c>
      <c r="E176">
        <v>3.53</v>
      </c>
      <c r="F176">
        <v>26506</v>
      </c>
      <c r="G176">
        <v>2269</v>
      </c>
      <c r="H176">
        <v>728</v>
      </c>
      <c r="I176"/>
      <c r="J176">
        <v>0</v>
      </c>
      <c r="K176">
        <v>0</v>
      </c>
      <c r="L176"/>
      <c r="M176"/>
      <c r="N176"/>
      <c r="O176"/>
      <c r="P176">
        <v>2575.31</v>
      </c>
      <c r="Q176"/>
      <c r="R176"/>
      <c r="S176"/>
      <c r="T176"/>
      <c r="U176"/>
      <c r="V176"/>
      <c r="W176"/>
      <c r="X176"/>
      <c r="Y176"/>
      <c r="Z176"/>
      <c r="AA176"/>
      <c r="AB176"/>
      <c r="AC176"/>
      <c r="AD176"/>
      <c r="AE176"/>
    </row>
    <row r="177" spans="1:31" ht="13.5" customHeight="1" hidden="1">
      <c r="A177" t="s">
        <v>228</v>
      </c>
      <c r="B177">
        <v>2416.9</v>
      </c>
      <c r="C177">
        <v>1931.9</v>
      </c>
      <c r="D177">
        <v>513</v>
      </c>
      <c r="E177">
        <v>5.76</v>
      </c>
      <c r="F177">
        <v>26478</v>
      </c>
      <c r="G177">
        <v>1391</v>
      </c>
      <c r="H177">
        <v>405</v>
      </c>
      <c r="I177"/>
      <c r="J177">
        <v>0</v>
      </c>
      <c r="K177">
        <v>0</v>
      </c>
      <c r="L177"/>
      <c r="M177"/>
      <c r="N177"/>
      <c r="O177"/>
      <c r="P177">
        <v>2575.29</v>
      </c>
      <c r="Q177"/>
      <c r="R177"/>
      <c r="S177"/>
      <c r="T177"/>
      <c r="U177"/>
      <c r="V177"/>
      <c r="W177"/>
      <c r="X177"/>
      <c r="Y177"/>
      <c r="Z177"/>
      <c r="AA177"/>
      <c r="AB177"/>
      <c r="AC177"/>
      <c r="AD177"/>
      <c r="AE177"/>
    </row>
    <row r="178" spans="1:31" ht="13.5" customHeight="1" hidden="1">
      <c r="A178" t="s">
        <v>229</v>
      </c>
      <c r="B178">
        <v>302</v>
      </c>
      <c r="C178">
        <v>476</v>
      </c>
      <c r="D178">
        <v>569</v>
      </c>
      <c r="E178">
        <v>0.93</v>
      </c>
      <c r="F178">
        <v>25735</v>
      </c>
      <c r="G178">
        <v>199</v>
      </c>
      <c r="H178">
        <v>82</v>
      </c>
      <c r="I178"/>
      <c r="J178">
        <v>0</v>
      </c>
      <c r="K178">
        <v>0</v>
      </c>
      <c r="L178"/>
      <c r="M178"/>
      <c r="N178"/>
      <c r="O178"/>
      <c r="P178">
        <v>2574.74</v>
      </c>
      <c r="Q178"/>
      <c r="R178"/>
      <c r="S178"/>
      <c r="T178"/>
      <c r="U178"/>
      <c r="V178"/>
      <c r="W178"/>
      <c r="X178"/>
      <c r="Y178"/>
      <c r="Z178"/>
      <c r="AA178"/>
      <c r="AB178"/>
      <c r="AC178"/>
      <c r="AD178"/>
      <c r="AE178"/>
    </row>
    <row r="179" spans="1:31" ht="13.5" customHeight="1" hidden="1">
      <c r="A179" t="s">
        <v>230</v>
      </c>
      <c r="B179">
        <v>912</v>
      </c>
      <c r="C179">
        <v>246</v>
      </c>
      <c r="D179">
        <v>303</v>
      </c>
      <c r="E179">
        <v>3.68</v>
      </c>
      <c r="F179">
        <v>26098</v>
      </c>
      <c r="G179">
        <v>0</v>
      </c>
      <c r="H179">
        <v>0</v>
      </c>
      <c r="I179"/>
      <c r="J179">
        <v>0</v>
      </c>
      <c r="K179">
        <v>0</v>
      </c>
      <c r="L179"/>
      <c r="M179"/>
      <c r="N179"/>
      <c r="O179"/>
      <c r="P179">
        <v>2575.01</v>
      </c>
      <c r="Q179"/>
      <c r="R179"/>
      <c r="S179"/>
      <c r="T179"/>
      <c r="U179"/>
      <c r="V179"/>
      <c r="W179"/>
      <c r="X179"/>
      <c r="Y179"/>
      <c r="Z179"/>
      <c r="AA179"/>
      <c r="AB179"/>
      <c r="AC179"/>
      <c r="AD179"/>
      <c r="AE179"/>
    </row>
    <row r="180" spans="1:31" ht="13.5" customHeight="1" hidden="1">
      <c r="A180" t="s">
        <v>231</v>
      </c>
      <c r="B180">
        <v>687</v>
      </c>
      <c r="C180">
        <v>238</v>
      </c>
      <c r="D180">
        <v>218</v>
      </c>
      <c r="E180">
        <v>0.58</v>
      </c>
      <c r="F180">
        <v>26329</v>
      </c>
      <c r="G180">
        <v>0</v>
      </c>
      <c r="H180">
        <v>0</v>
      </c>
      <c r="I180"/>
      <c r="J180">
        <v>0</v>
      </c>
      <c r="K180">
        <v>0</v>
      </c>
      <c r="L180"/>
      <c r="M180"/>
      <c r="N180"/>
      <c r="O180"/>
      <c r="P180">
        <v>2575.18</v>
      </c>
      <c r="Q180"/>
      <c r="R180"/>
      <c r="S180"/>
      <c r="T180"/>
      <c r="U180"/>
      <c r="V180"/>
      <c r="W180"/>
      <c r="X180"/>
      <c r="Y180"/>
      <c r="Z180"/>
      <c r="AA180"/>
      <c r="AB180"/>
      <c r="AC180"/>
      <c r="AD180"/>
      <c r="AE180"/>
    </row>
    <row r="181" spans="1:31" ht="13.5" customHeight="1" hidden="1">
      <c r="A181" t="s">
        <v>232</v>
      </c>
      <c r="B181">
        <v>481</v>
      </c>
      <c r="C181">
        <v>246</v>
      </c>
      <c r="D181">
        <v>113</v>
      </c>
      <c r="E181">
        <v>0.12</v>
      </c>
      <c r="F181">
        <v>26451</v>
      </c>
      <c r="G181">
        <v>0</v>
      </c>
      <c r="H181">
        <v>0</v>
      </c>
      <c r="I181"/>
      <c r="J181">
        <v>0</v>
      </c>
      <c r="K181">
        <v>0</v>
      </c>
      <c r="L181"/>
      <c r="M181"/>
      <c r="N181"/>
      <c r="O181"/>
      <c r="P181">
        <v>2575.27</v>
      </c>
      <c r="Q181"/>
      <c r="R181"/>
      <c r="S181"/>
      <c r="T181"/>
      <c r="U181"/>
      <c r="V181"/>
      <c r="W181"/>
      <c r="X181"/>
      <c r="Y181"/>
      <c r="Z181"/>
      <c r="AA181"/>
      <c r="AB181"/>
      <c r="AC181"/>
      <c r="AD181"/>
      <c r="AE181"/>
    </row>
    <row r="182" spans="1:31" ht="13.5" customHeight="1" hidden="1">
      <c r="A182" t="s">
        <v>233</v>
      </c>
      <c r="B182">
        <v>13742.7</v>
      </c>
      <c r="C182">
        <v>7622.699999999999</v>
      </c>
      <c r="D182">
        <v>4662</v>
      </c>
      <c r="E182">
        <v>29.38</v>
      </c>
      <c r="F182" t="s">
        <v>357</v>
      </c>
      <c r="G182">
        <v>4089</v>
      </c>
      <c r="H182">
        <v>1215</v>
      </c>
      <c r="I182"/>
      <c r="J182">
        <v>0</v>
      </c>
      <c r="K182">
        <v>0</v>
      </c>
      <c r="L182"/>
      <c r="M182"/>
      <c r="N182"/>
      <c r="O182"/>
      <c r="P182"/>
      <c r="Q182"/>
      <c r="R182"/>
      <c r="S182"/>
      <c r="T182"/>
      <c r="U182"/>
      <c r="V182"/>
      <c r="W182"/>
      <c r="X182"/>
      <c r="Y182"/>
      <c r="Z182"/>
      <c r="AA182"/>
      <c r="AB182"/>
      <c r="AC182"/>
      <c r="AD182"/>
      <c r="AE182"/>
    </row>
    <row r="183" spans="1:31" ht="13.5" customHeight="1" hidden="1">
      <c r="A183" t="s">
        <v>501</v>
      </c>
      <c r="B183"/>
      <c r="C183"/>
      <c r="D183"/>
      <c r="E183"/>
      <c r="F183"/>
      <c r="G183"/>
      <c r="H183"/>
      <c r="I183"/>
      <c r="J183"/>
      <c r="K183"/>
      <c r="L183"/>
      <c r="M183"/>
      <c r="N183"/>
      <c r="O183"/>
      <c r="P183"/>
      <c r="Q183"/>
      <c r="R183"/>
      <c r="S183"/>
      <c r="T183"/>
      <c r="U183"/>
      <c r="V183"/>
      <c r="W183"/>
      <c r="X183"/>
      <c r="Y183"/>
      <c r="Z183"/>
      <c r="AA183"/>
      <c r="AB183"/>
      <c r="AC183"/>
      <c r="AD183"/>
      <c r="AE183"/>
    </row>
    <row r="184" spans="1:31" ht="13.5" customHeight="1" hidden="1">
      <c r="A184"/>
      <c r="B184"/>
      <c r="C184"/>
      <c r="D184"/>
      <c r="E184"/>
      <c r="F184"/>
      <c r="G184"/>
      <c r="H184"/>
      <c r="I184"/>
      <c r="J184"/>
      <c r="K184"/>
      <c r="L184"/>
      <c r="M184"/>
      <c r="N184"/>
      <c r="O184"/>
      <c r="P184"/>
      <c r="Q184"/>
      <c r="R184"/>
      <c r="S184"/>
      <c r="T184"/>
      <c r="U184"/>
      <c r="V184"/>
      <c r="W184"/>
      <c r="X184"/>
      <c r="Y184"/>
      <c r="Z184"/>
      <c r="AA184"/>
      <c r="AB184"/>
      <c r="AC184"/>
      <c r="AD184"/>
      <c r="AE184"/>
    </row>
    <row r="185" spans="1:31" ht="13.5" customHeight="1" hidden="1">
      <c r="A185"/>
      <c r="B185"/>
      <c r="C185"/>
      <c r="D185" t="s">
        <v>358</v>
      </c>
      <c r="E185"/>
      <c r="F185"/>
      <c r="G185"/>
      <c r="H185"/>
      <c r="I185"/>
      <c r="J185"/>
      <c r="K185"/>
      <c r="L185"/>
      <c r="M185"/>
      <c r="N185"/>
      <c r="O185"/>
      <c r="P185"/>
      <c r="Q185"/>
      <c r="R185"/>
      <c r="S185"/>
      <c r="T185"/>
      <c r="U185"/>
      <c r="V185"/>
      <c r="W185"/>
      <c r="X185"/>
      <c r="Y185"/>
      <c r="Z185"/>
      <c r="AA185"/>
      <c r="AB185"/>
      <c r="AC185"/>
      <c r="AD185"/>
      <c r="AE185"/>
    </row>
    <row r="186" spans="1:31" ht="13.5" customHeight="1" hidden="1">
      <c r="A186"/>
      <c r="B186"/>
      <c r="C186"/>
      <c r="D186"/>
      <c r="E186" t="s">
        <v>502</v>
      </c>
      <c r="F186"/>
      <c r="G186"/>
      <c r="H186"/>
      <c r="I186"/>
      <c r="J186"/>
      <c r="K186"/>
      <c r="L186"/>
      <c r="M186"/>
      <c r="N186"/>
      <c r="O186"/>
      <c r="P186"/>
      <c r="Q186"/>
      <c r="R186"/>
      <c r="S186"/>
      <c r="T186"/>
      <c r="U186"/>
      <c r="V186"/>
      <c r="W186"/>
      <c r="X186"/>
      <c r="Y186"/>
      <c r="Z186"/>
      <c r="AA186"/>
      <c r="AB186"/>
      <c r="AC186"/>
      <c r="AD186"/>
      <c r="AE186"/>
    </row>
    <row r="187" spans="1:31" ht="13.5" customHeight="1" hidden="1">
      <c r="A187"/>
      <c r="B187"/>
      <c r="C187" t="s">
        <v>503</v>
      </c>
      <c r="D187"/>
      <c r="E187"/>
      <c r="F187"/>
      <c r="G187"/>
      <c r="H187"/>
      <c r="I187"/>
      <c r="J187"/>
      <c r="K187"/>
      <c r="L187"/>
      <c r="M187"/>
      <c r="N187"/>
      <c r="O187"/>
      <c r="P187"/>
      <c r="Q187"/>
      <c r="R187"/>
      <c r="S187"/>
      <c r="T187"/>
      <c r="U187"/>
      <c r="V187"/>
      <c r="W187"/>
      <c r="X187"/>
      <c r="Y187"/>
      <c r="Z187"/>
      <c r="AA187"/>
      <c r="AB187"/>
      <c r="AC187"/>
      <c r="AD187"/>
      <c r="AE187"/>
    </row>
    <row r="188" spans="1:31" ht="13.5" customHeight="1" hidden="1">
      <c r="A188"/>
      <c r="B188"/>
      <c r="C188"/>
      <c r="D188"/>
      <c r="E188"/>
      <c r="F188" t="s">
        <v>203</v>
      </c>
      <c r="G188" t="s">
        <v>405</v>
      </c>
      <c r="H188"/>
      <c r="I188"/>
      <c r="J188"/>
      <c r="K188"/>
      <c r="L188"/>
      <c r="M188"/>
      <c r="N188"/>
      <c r="O188"/>
      <c r="P188"/>
      <c r="Q188"/>
      <c r="R188"/>
      <c r="S188"/>
      <c r="T188"/>
      <c r="U188"/>
      <c r="V188"/>
      <c r="W188"/>
      <c r="X188"/>
      <c r="Y188"/>
      <c r="Z188"/>
      <c r="AA188"/>
      <c r="AB188"/>
      <c r="AC188"/>
      <c r="AD188"/>
      <c r="AE188"/>
    </row>
    <row r="189" spans="1:31" ht="13.5" customHeight="1" hidden="1">
      <c r="A189"/>
      <c r="B189"/>
      <c r="C189"/>
      <c r="D189" t="s">
        <v>206</v>
      </c>
      <c r="E189"/>
      <c r="F189" t="s">
        <v>24</v>
      </c>
      <c r="G189" t="s">
        <v>293</v>
      </c>
      <c r="H189" t="s">
        <v>209</v>
      </c>
      <c r="I189"/>
      <c r="J189"/>
      <c r="K189"/>
      <c r="L189"/>
      <c r="M189"/>
      <c r="N189"/>
      <c r="O189"/>
      <c r="P189"/>
      <c r="Q189"/>
      <c r="R189"/>
      <c r="S189"/>
      <c r="T189"/>
      <c r="U189"/>
      <c r="V189"/>
      <c r="W189"/>
      <c r="X189"/>
      <c r="Y189"/>
      <c r="Z189"/>
      <c r="AA189"/>
      <c r="AB189"/>
      <c r="AC189"/>
      <c r="AD189"/>
      <c r="AE189"/>
    </row>
    <row r="190" spans="1:31" ht="13.5" customHeight="1" hidden="1">
      <c r="A190"/>
      <c r="B190" t="s">
        <v>205</v>
      </c>
      <c r="C190" t="s">
        <v>210</v>
      </c>
      <c r="D190" t="s">
        <v>211</v>
      </c>
      <c r="E190" t="s">
        <v>212</v>
      </c>
      <c r="F190" t="s">
        <v>213</v>
      </c>
      <c r="G190" t="s">
        <v>215</v>
      </c>
      <c r="H190" t="s">
        <v>216</v>
      </c>
      <c r="I190"/>
      <c r="J190"/>
      <c r="K190"/>
      <c r="L190"/>
      <c r="M190"/>
      <c r="N190"/>
      <c r="O190"/>
      <c r="P190"/>
      <c r="Q190"/>
      <c r="R190"/>
      <c r="S190"/>
      <c r="T190"/>
      <c r="U190"/>
      <c r="V190"/>
      <c r="W190"/>
      <c r="X190"/>
      <c r="Y190"/>
      <c r="Z190"/>
      <c r="AA190"/>
      <c r="AB190"/>
      <c r="AC190"/>
      <c r="AD190"/>
      <c r="AE190"/>
    </row>
    <row r="191" spans="1:31" ht="13.5" customHeight="1" hidden="1">
      <c r="A191" t="s">
        <v>24</v>
      </c>
      <c r="B191" t="s">
        <v>217</v>
      </c>
      <c r="C191" t="s">
        <v>217</v>
      </c>
      <c r="D191" t="s">
        <v>217</v>
      </c>
      <c r="E191" t="s">
        <v>218</v>
      </c>
      <c r="F191" t="s">
        <v>217</v>
      </c>
      <c r="G191" t="s">
        <v>217</v>
      </c>
      <c r="H191" t="s">
        <v>217</v>
      </c>
      <c r="I191"/>
      <c r="J191"/>
      <c r="K191"/>
      <c r="L191"/>
      <c r="M191"/>
      <c r="N191"/>
      <c r="O191"/>
      <c r="P191" t="s">
        <v>84</v>
      </c>
      <c r="Q191"/>
      <c r="R191"/>
      <c r="S191"/>
      <c r="T191"/>
      <c r="U191"/>
      <c r="V191"/>
      <c r="W191"/>
      <c r="X191"/>
      <c r="Y191"/>
      <c r="Z191"/>
      <c r="AA191"/>
      <c r="AB191"/>
      <c r="AC191"/>
      <c r="AD191"/>
      <c r="AE191"/>
    </row>
    <row r="192" spans="1:31" ht="13.5" customHeight="1" hidden="1">
      <c r="A192" t="s">
        <v>221</v>
      </c>
      <c r="B192">
        <v>2982.5</v>
      </c>
      <c r="C192">
        <v>2828.5</v>
      </c>
      <c r="D192">
        <v>118</v>
      </c>
      <c r="E192">
        <v>0.02</v>
      </c>
      <c r="F192">
        <v>34189</v>
      </c>
      <c r="G192">
        <v>0</v>
      </c>
      <c r="H192">
        <v>0</v>
      </c>
      <c r="I192"/>
      <c r="J192"/>
      <c r="K192"/>
      <c r="L192"/>
      <c r="M192"/>
      <c r="N192"/>
      <c r="O192"/>
      <c r="P192">
        <v>2365.85</v>
      </c>
      <c r="Q192"/>
      <c r="R192"/>
      <c r="S192"/>
      <c r="T192"/>
      <c r="U192"/>
      <c r="V192"/>
      <c r="W192"/>
      <c r="X192"/>
      <c r="Y192"/>
      <c r="Z192"/>
      <c r="AA192"/>
      <c r="AB192"/>
      <c r="AC192"/>
      <c r="AD192"/>
      <c r="AE192"/>
    </row>
    <row r="193" spans="1:31" ht="13.5" customHeight="1" hidden="1">
      <c r="A193" t="s">
        <v>222</v>
      </c>
      <c r="B193">
        <v>3092.8</v>
      </c>
      <c r="C193">
        <v>3034.8</v>
      </c>
      <c r="D193">
        <v>130</v>
      </c>
      <c r="E193">
        <v>0.43</v>
      </c>
      <c r="F193">
        <v>34117</v>
      </c>
      <c r="G193">
        <v>0</v>
      </c>
      <c r="H193">
        <v>0</v>
      </c>
      <c r="I193"/>
      <c r="J193"/>
      <c r="K193"/>
      <c r="L193"/>
      <c r="M193"/>
      <c r="N193"/>
      <c r="O193"/>
      <c r="P193">
        <v>2365.81</v>
      </c>
      <c r="Q193"/>
      <c r="R193"/>
      <c r="S193"/>
      <c r="T193"/>
      <c r="U193"/>
      <c r="V193"/>
      <c r="W193"/>
      <c r="X193"/>
      <c r="Y193"/>
      <c r="Z193"/>
      <c r="AA193"/>
      <c r="AB193"/>
      <c r="AC193"/>
      <c r="AD193"/>
      <c r="AE193"/>
    </row>
    <row r="194" spans="1:31" ht="13.5" customHeight="1" hidden="1">
      <c r="A194" t="s">
        <v>223</v>
      </c>
      <c r="B194">
        <v>3361.5</v>
      </c>
      <c r="C194">
        <v>3425.5</v>
      </c>
      <c r="D194">
        <v>243</v>
      </c>
      <c r="E194">
        <v>0.34</v>
      </c>
      <c r="F194">
        <v>33810</v>
      </c>
      <c r="G194">
        <v>0</v>
      </c>
      <c r="H194">
        <v>0</v>
      </c>
      <c r="I194"/>
      <c r="J194"/>
      <c r="K194"/>
      <c r="L194"/>
      <c r="M194"/>
      <c r="N194"/>
      <c r="O194"/>
      <c r="P194">
        <v>2365.64</v>
      </c>
      <c r="Q194"/>
      <c r="R194"/>
      <c r="S194"/>
      <c r="T194"/>
      <c r="U194"/>
      <c r="V194"/>
      <c r="W194"/>
      <c r="X194"/>
      <c r="Y194"/>
      <c r="Z194"/>
      <c r="AA194"/>
      <c r="AB194"/>
      <c r="AC194"/>
      <c r="AD194"/>
      <c r="AE194"/>
    </row>
    <row r="195" spans="1:31" ht="13.5" customHeight="1" hidden="1">
      <c r="A195" t="s">
        <v>360</v>
      </c>
      <c r="B195">
        <v>3861.2</v>
      </c>
      <c r="C195">
        <v>2386.2</v>
      </c>
      <c r="D195">
        <v>509</v>
      </c>
      <c r="E195">
        <v>2.3</v>
      </c>
      <c r="F195">
        <v>34776</v>
      </c>
      <c r="G195">
        <v>0</v>
      </c>
      <c r="H195">
        <v>0</v>
      </c>
      <c r="I195"/>
      <c r="J195"/>
      <c r="K195"/>
      <c r="L195"/>
      <c r="M195"/>
      <c r="N195"/>
      <c r="O195"/>
      <c r="P195">
        <v>2366.17</v>
      </c>
      <c r="Q195"/>
      <c r="R195"/>
      <c r="S195"/>
      <c r="T195"/>
      <c r="U195"/>
      <c r="V195"/>
      <c r="W195"/>
      <c r="X195"/>
      <c r="Y195"/>
      <c r="Z195"/>
      <c r="AA195"/>
      <c r="AB195"/>
      <c r="AC195"/>
      <c r="AD195"/>
      <c r="AE195"/>
    </row>
    <row r="196" spans="1:31" ht="13.5" customHeight="1" hidden="1">
      <c r="A196" t="s">
        <v>225</v>
      </c>
      <c r="B196">
        <v>26514.5</v>
      </c>
      <c r="C196">
        <v>14005.5</v>
      </c>
      <c r="D196">
        <v>789</v>
      </c>
      <c r="E196">
        <v>10.4</v>
      </c>
      <c r="F196">
        <v>46496</v>
      </c>
      <c r="G196">
        <v>0</v>
      </c>
      <c r="H196">
        <v>0</v>
      </c>
      <c r="I196"/>
      <c r="J196"/>
      <c r="K196"/>
      <c r="L196"/>
      <c r="M196"/>
      <c r="N196"/>
      <c r="O196"/>
      <c r="P196">
        <v>2371.85</v>
      </c>
      <c r="Q196"/>
      <c r="R196"/>
      <c r="S196"/>
      <c r="T196"/>
      <c r="U196"/>
      <c r="V196"/>
      <c r="W196"/>
      <c r="X196"/>
      <c r="Y196"/>
      <c r="Z196"/>
      <c r="AA196"/>
      <c r="AB196"/>
      <c r="AC196"/>
      <c r="AD196"/>
      <c r="AE196"/>
    </row>
    <row r="197" spans="1:31" ht="13.5" customHeight="1" hidden="1">
      <c r="A197" t="s">
        <v>226</v>
      </c>
      <c r="B197">
        <v>11158.4</v>
      </c>
      <c r="C197">
        <v>16298.4</v>
      </c>
      <c r="D197">
        <v>1092</v>
      </c>
      <c r="E197">
        <v>3.55</v>
      </c>
      <c r="F197">
        <v>40264</v>
      </c>
      <c r="G197">
        <v>1556</v>
      </c>
      <c r="H197">
        <v>84</v>
      </c>
      <c r="I197"/>
      <c r="J197"/>
      <c r="K197"/>
      <c r="L197"/>
      <c r="M197"/>
      <c r="N197"/>
      <c r="O197"/>
      <c r="P197">
        <v>2368.98</v>
      </c>
      <c r="Q197"/>
      <c r="R197"/>
      <c r="S197"/>
      <c r="T197"/>
      <c r="U197"/>
      <c r="V197"/>
      <c r="W197"/>
      <c r="X197"/>
      <c r="Y197"/>
      <c r="Z197"/>
      <c r="AA197"/>
      <c r="AB197"/>
      <c r="AC197"/>
      <c r="AD197"/>
      <c r="AE197"/>
    </row>
    <row r="198" spans="1:31" ht="13.5" customHeight="1" hidden="1">
      <c r="A198" t="s">
        <v>227</v>
      </c>
      <c r="B198">
        <v>3737</v>
      </c>
      <c r="C198">
        <v>7930</v>
      </c>
      <c r="D198">
        <v>1129</v>
      </c>
      <c r="E198">
        <v>2.78</v>
      </c>
      <c r="F198">
        <v>34942</v>
      </c>
      <c r="G198">
        <v>9396</v>
      </c>
      <c r="H198">
        <v>4835</v>
      </c>
      <c r="I198"/>
      <c r="J198"/>
      <c r="K198"/>
      <c r="L198"/>
      <c r="M198"/>
      <c r="N198"/>
      <c r="O198"/>
      <c r="P198">
        <v>2366.26</v>
      </c>
      <c r="Q198"/>
      <c r="R198"/>
      <c r="S198"/>
      <c r="T198"/>
      <c r="U198"/>
      <c r="V198"/>
      <c r="W198"/>
      <c r="X198"/>
      <c r="Y198"/>
      <c r="Z198"/>
      <c r="AA198"/>
      <c r="AB198"/>
      <c r="AC198"/>
      <c r="AD198"/>
      <c r="AE198"/>
    </row>
    <row r="199" spans="1:31" ht="13.5" customHeight="1" hidden="1">
      <c r="A199" t="s">
        <v>228</v>
      </c>
      <c r="B199">
        <v>3292.7</v>
      </c>
      <c r="C199">
        <v>5084.7</v>
      </c>
      <c r="D199">
        <v>783</v>
      </c>
      <c r="E199">
        <v>2.93</v>
      </c>
      <c r="F199">
        <v>32367</v>
      </c>
      <c r="G199">
        <v>7098</v>
      </c>
      <c r="H199">
        <v>3311</v>
      </c>
      <c r="I199"/>
      <c r="J199"/>
      <c r="K199"/>
      <c r="L199"/>
      <c r="M199"/>
      <c r="N199"/>
      <c r="O199"/>
      <c r="P199">
        <v>2364.82</v>
      </c>
      <c r="Q199"/>
      <c r="R199"/>
      <c r="S199"/>
      <c r="T199"/>
      <c r="U199"/>
      <c r="V199"/>
      <c r="W199"/>
      <c r="X199"/>
      <c r="Y199"/>
      <c r="Z199"/>
      <c r="AA199"/>
      <c r="AB199"/>
      <c r="AC199"/>
      <c r="AD199"/>
      <c r="AE199"/>
    </row>
    <row r="200" spans="1:31" ht="13.5" customHeight="1" hidden="1">
      <c r="A200" t="s">
        <v>229</v>
      </c>
      <c r="B200">
        <v>2214</v>
      </c>
      <c r="C200">
        <v>1206</v>
      </c>
      <c r="D200">
        <v>679</v>
      </c>
      <c r="E200">
        <v>0.86</v>
      </c>
      <c r="F200">
        <v>32696</v>
      </c>
      <c r="G200">
        <v>1337</v>
      </c>
      <c r="H200">
        <v>529</v>
      </c>
      <c r="I200"/>
      <c r="J200"/>
      <c r="K200"/>
      <c r="L200"/>
      <c r="M200"/>
      <c r="N200"/>
      <c r="O200"/>
      <c r="P200">
        <v>2365.01</v>
      </c>
      <c r="Q200"/>
      <c r="R200"/>
      <c r="S200"/>
      <c r="T200"/>
      <c r="U200"/>
      <c r="V200"/>
      <c r="W200"/>
      <c r="X200"/>
      <c r="Y200"/>
      <c r="Z200"/>
      <c r="AA200"/>
      <c r="AB200"/>
      <c r="AC200"/>
      <c r="AD200"/>
      <c r="AE200"/>
    </row>
    <row r="201" spans="1:31" ht="13.5" customHeight="1" hidden="1">
      <c r="A201" t="s">
        <v>230</v>
      </c>
      <c r="B201">
        <v>3565.5</v>
      </c>
      <c r="C201">
        <v>1743.5</v>
      </c>
      <c r="D201">
        <v>401</v>
      </c>
      <c r="E201">
        <v>4.35</v>
      </c>
      <c r="F201">
        <v>34117</v>
      </c>
      <c r="G201">
        <v>0</v>
      </c>
      <c r="H201">
        <v>0</v>
      </c>
      <c r="I201"/>
      <c r="J201"/>
      <c r="K201"/>
      <c r="L201"/>
      <c r="M201"/>
      <c r="N201"/>
      <c r="O201"/>
      <c r="P201">
        <v>2365.81</v>
      </c>
      <c r="Q201"/>
      <c r="R201"/>
      <c r="S201"/>
      <c r="T201"/>
      <c r="U201"/>
      <c r="V201"/>
      <c r="W201"/>
      <c r="X201"/>
      <c r="Y201"/>
      <c r="Z201"/>
      <c r="AA201"/>
      <c r="AB201"/>
      <c r="AC201"/>
      <c r="AD201"/>
      <c r="AE201"/>
    </row>
    <row r="202" spans="1:31" ht="13.5" customHeight="1" hidden="1">
      <c r="A202" t="s">
        <v>231</v>
      </c>
      <c r="B202">
        <v>3062.5</v>
      </c>
      <c r="C202">
        <v>3550.5</v>
      </c>
      <c r="D202">
        <v>283</v>
      </c>
      <c r="E202">
        <v>0.67</v>
      </c>
      <c r="F202">
        <v>33346</v>
      </c>
      <c r="G202">
        <v>0</v>
      </c>
      <c r="H202">
        <v>0</v>
      </c>
      <c r="I202"/>
      <c r="J202"/>
      <c r="K202"/>
      <c r="L202"/>
      <c r="M202"/>
      <c r="N202"/>
      <c r="O202"/>
      <c r="P202">
        <v>2365.38</v>
      </c>
      <c r="Q202"/>
      <c r="R202"/>
      <c r="S202"/>
      <c r="T202"/>
      <c r="U202"/>
      <c r="V202"/>
      <c r="W202"/>
      <c r="X202"/>
      <c r="Y202"/>
      <c r="Z202"/>
      <c r="AA202"/>
      <c r="AB202"/>
      <c r="AC202"/>
      <c r="AD202"/>
      <c r="AE202"/>
    </row>
    <row r="203" spans="1:31" ht="13.5" customHeight="1" hidden="1">
      <c r="A203" t="s">
        <v>232</v>
      </c>
      <c r="B203">
        <v>2909.3</v>
      </c>
      <c r="C203">
        <v>2965.3</v>
      </c>
      <c r="D203">
        <v>139</v>
      </c>
      <c r="E203">
        <v>0.26</v>
      </c>
      <c r="F203">
        <v>33151</v>
      </c>
      <c r="G203">
        <v>0</v>
      </c>
      <c r="H203">
        <v>0</v>
      </c>
      <c r="I203"/>
      <c r="J203"/>
      <c r="K203"/>
      <c r="L203"/>
      <c r="M203"/>
      <c r="N203"/>
      <c r="O203"/>
      <c r="P203">
        <v>2365.27</v>
      </c>
      <c r="Q203"/>
      <c r="R203"/>
      <c r="S203"/>
      <c r="T203"/>
      <c r="U203"/>
      <c r="V203"/>
      <c r="W203"/>
      <c r="X203"/>
      <c r="Y203"/>
      <c r="Z203"/>
      <c r="AA203"/>
      <c r="AB203"/>
      <c r="AC203"/>
      <c r="AD203"/>
      <c r="AE203"/>
    </row>
    <row r="204" spans="1:31" ht="13.5" customHeight="1" hidden="1">
      <c r="A204" t="s">
        <v>233</v>
      </c>
      <c r="B204">
        <v>69751.90000000001</v>
      </c>
      <c r="C204">
        <v>64458.9</v>
      </c>
      <c r="D204">
        <v>6295</v>
      </c>
      <c r="E204">
        <v>28.890000000000004</v>
      </c>
      <c r="F204" t="s">
        <v>357</v>
      </c>
      <c r="G204">
        <v>19387</v>
      </c>
      <c r="H204">
        <v>8759</v>
      </c>
      <c r="I204"/>
      <c r="J204"/>
      <c r="K204"/>
      <c r="L204"/>
      <c r="M204"/>
      <c r="N204"/>
      <c r="O204"/>
      <c r="P204"/>
      <c r="Q204"/>
      <c r="R204"/>
      <c r="S204"/>
      <c r="T204"/>
      <c r="U204"/>
      <c r="V204"/>
      <c r="W204"/>
      <c r="X204"/>
      <c r="Y204"/>
      <c r="Z204"/>
      <c r="AA204"/>
      <c r="AB204"/>
      <c r="AC204"/>
      <c r="AD204"/>
      <c r="AE204"/>
    </row>
    <row r="205" spans="1:31" ht="13.5" customHeight="1" hidden="1">
      <c r="A205" t="s">
        <v>504</v>
      </c>
      <c r="B205"/>
      <c r="C205"/>
      <c r="D205"/>
      <c r="E205"/>
      <c r="F205"/>
      <c r="G205"/>
      <c r="H205"/>
      <c r="I205"/>
      <c r="J205"/>
      <c r="K205"/>
      <c r="L205"/>
      <c r="M205"/>
      <c r="N205"/>
      <c r="O205"/>
      <c r="P205"/>
      <c r="Q205"/>
      <c r="R205"/>
      <c r="S205"/>
      <c r="T205"/>
      <c r="U205"/>
      <c r="V205"/>
      <c r="W205"/>
      <c r="X205"/>
      <c r="Y205"/>
      <c r="Z205"/>
      <c r="AA205"/>
      <c r="AB205"/>
      <c r="AC205"/>
      <c r="AD205"/>
      <c r="AE205"/>
    </row>
    <row r="206" spans="1:31" ht="13.5" customHeight="1" hidden="1">
      <c r="A206"/>
      <c r="B206"/>
      <c r="C206"/>
      <c r="D206"/>
      <c r="E206"/>
      <c r="F206"/>
      <c r="G206" t="s">
        <v>341</v>
      </c>
      <c r="H206"/>
      <c r="I206"/>
      <c r="J206"/>
      <c r="K206"/>
      <c r="L206" t="s">
        <v>505</v>
      </c>
      <c r="M206"/>
      <c r="N206"/>
      <c r="O206"/>
      <c r="P206"/>
      <c r="Q206"/>
      <c r="R206"/>
      <c r="S206"/>
      <c r="T206"/>
      <c r="U206"/>
      <c r="V206"/>
      <c r="W206"/>
      <c r="X206"/>
      <c r="Y206"/>
      <c r="Z206"/>
      <c r="AA206"/>
      <c r="AB206"/>
      <c r="AC206"/>
      <c r="AD206"/>
      <c r="AE206"/>
    </row>
    <row r="207" spans="1:31" ht="13.5" customHeight="1" hidden="1">
      <c r="A207"/>
      <c r="B207"/>
      <c r="C207"/>
      <c r="D207"/>
      <c r="E207"/>
      <c r="F207" t="s">
        <v>475</v>
      </c>
      <c r="G207"/>
      <c r="H207"/>
      <c r="I207"/>
      <c r="J207"/>
      <c r="K207"/>
      <c r="L207"/>
      <c r="M207"/>
      <c r="N207"/>
      <c r="O207"/>
      <c r="P207"/>
      <c r="Q207"/>
      <c r="R207"/>
      <c r="S207"/>
      <c r="T207"/>
      <c r="U207"/>
      <c r="V207"/>
      <c r="W207"/>
      <c r="X207"/>
      <c r="Y207"/>
      <c r="Z207"/>
      <c r="AA207"/>
      <c r="AB207"/>
      <c r="AC207"/>
      <c r="AD207"/>
      <c r="AE207"/>
    </row>
    <row r="208" spans="1:31" ht="13.5" customHeight="1" hidden="1">
      <c r="A208"/>
      <c r="B208"/>
      <c r="C208"/>
      <c r="D208"/>
      <c r="E208"/>
      <c r="F208"/>
      <c r="G208"/>
      <c r="H208"/>
      <c r="I208"/>
      <c r="J208"/>
      <c r="K208"/>
      <c r="L208"/>
      <c r="M208"/>
      <c r="N208"/>
      <c r="O208"/>
      <c r="P208"/>
      <c r="Q208"/>
      <c r="R208"/>
      <c r="S208"/>
      <c r="T208"/>
      <c r="U208"/>
      <c r="V208"/>
      <c r="W208"/>
      <c r="X208"/>
      <c r="Y208"/>
      <c r="Z208"/>
      <c r="AA208"/>
      <c r="AB208"/>
      <c r="AC208"/>
      <c r="AD208"/>
      <c r="AE208"/>
    </row>
    <row r="209" spans="1:31" ht="13.5" customHeight="1" hidden="1">
      <c r="A209"/>
      <c r="B209"/>
      <c r="C209"/>
      <c r="D209"/>
      <c r="E209" t="s">
        <v>361</v>
      </c>
      <c r="F209"/>
      <c r="G209"/>
      <c r="H209"/>
      <c r="I209"/>
      <c r="J209"/>
      <c r="K209"/>
      <c r="L209"/>
      <c r="M209"/>
      <c r="N209"/>
      <c r="O209"/>
      <c r="P209"/>
      <c r="Q209"/>
      <c r="R209"/>
      <c r="S209"/>
      <c r="T209"/>
      <c r="U209"/>
      <c r="V209"/>
      <c r="W209"/>
      <c r="X209"/>
      <c r="Y209"/>
      <c r="Z209"/>
      <c r="AA209"/>
      <c r="AB209"/>
      <c r="AC209"/>
      <c r="AD209"/>
      <c r="AE209"/>
    </row>
    <row r="210" spans="1:31" ht="13.5" customHeight="1" hidden="1">
      <c r="A210"/>
      <c r="B210"/>
      <c r="C210"/>
      <c r="D210"/>
      <c r="E210" t="s">
        <v>506</v>
      </c>
      <c r="F210"/>
      <c r="G210"/>
      <c r="H210"/>
      <c r="I210"/>
      <c r="J210"/>
      <c r="K210"/>
      <c r="L210"/>
      <c r="M210"/>
      <c r="N210"/>
      <c r="O210"/>
      <c r="P210"/>
      <c r="Q210"/>
      <c r="R210"/>
      <c r="S210"/>
      <c r="T210"/>
      <c r="U210"/>
      <c r="V210"/>
      <c r="W210"/>
      <c r="X210"/>
      <c r="Y210"/>
      <c r="Z210"/>
      <c r="AA210"/>
      <c r="AB210"/>
      <c r="AC210"/>
      <c r="AD210"/>
      <c r="AE210"/>
    </row>
    <row r="211" spans="1:31" ht="13.5" customHeight="1" hidden="1">
      <c r="A211"/>
      <c r="B211"/>
      <c r="C211" t="s">
        <v>507</v>
      </c>
      <c r="D211"/>
      <c r="E211"/>
      <c r="F211"/>
      <c r="G211"/>
      <c r="H211"/>
      <c r="I211"/>
      <c r="J211"/>
      <c r="K211"/>
      <c r="L211"/>
      <c r="M211"/>
      <c r="N211"/>
      <c r="O211"/>
      <c r="P211"/>
      <c r="Q211"/>
      <c r="R211"/>
      <c r="S211"/>
      <c r="T211"/>
      <c r="U211"/>
      <c r="V211"/>
      <c r="W211"/>
      <c r="X211"/>
      <c r="Y211"/>
      <c r="Z211"/>
      <c r="AA211"/>
      <c r="AB211"/>
      <c r="AC211"/>
      <c r="AD211"/>
      <c r="AE211"/>
    </row>
    <row r="212" spans="1:31" ht="13.5" customHeight="1" hidden="1">
      <c r="A212"/>
      <c r="B212"/>
      <c r="C212"/>
      <c r="D212"/>
      <c r="E212"/>
      <c r="F212" t="s">
        <v>203</v>
      </c>
      <c r="G212" t="s">
        <v>208</v>
      </c>
      <c r="H212" t="s">
        <v>362</v>
      </c>
      <c r="I212"/>
      <c r="J212"/>
      <c r="K212"/>
      <c r="L212"/>
      <c r="M212"/>
      <c r="N212"/>
      <c r="O212"/>
      <c r="P212"/>
      <c r="Q212"/>
      <c r="R212"/>
      <c r="S212"/>
      <c r="T212"/>
      <c r="U212"/>
      <c r="V212"/>
      <c r="W212"/>
      <c r="X212"/>
      <c r="Y212"/>
      <c r="Z212"/>
      <c r="AA212"/>
      <c r="AB212"/>
      <c r="AC212"/>
      <c r="AD212"/>
      <c r="AE212"/>
    </row>
    <row r="213" spans="1:31" ht="13.5" customHeight="1" hidden="1">
      <c r="A213"/>
      <c r="B213"/>
      <c r="C213"/>
      <c r="D213" t="s">
        <v>206</v>
      </c>
      <c r="E213"/>
      <c r="F213" t="s">
        <v>24</v>
      </c>
      <c r="G213" t="s">
        <v>363</v>
      </c>
      <c r="H213" t="s">
        <v>293</v>
      </c>
      <c r="I213" t="s">
        <v>209</v>
      </c>
      <c r="J213"/>
      <c r="K213"/>
      <c r="L213"/>
      <c r="M213"/>
      <c r="N213"/>
      <c r="O213"/>
      <c r="P213"/>
      <c r="Q213"/>
      <c r="R213"/>
      <c r="S213"/>
      <c r="T213"/>
      <c r="U213"/>
      <c r="V213"/>
      <c r="W213"/>
      <c r="X213"/>
      <c r="Y213"/>
      <c r="Z213"/>
      <c r="AA213"/>
      <c r="AB213"/>
      <c r="AC213"/>
      <c r="AD213"/>
      <c r="AE213"/>
    </row>
    <row r="214" spans="1:31" ht="13.5" customHeight="1" hidden="1">
      <c r="A214"/>
      <c r="B214" t="s">
        <v>205</v>
      </c>
      <c r="C214" t="s">
        <v>210</v>
      </c>
      <c r="D214" t="s">
        <v>211</v>
      </c>
      <c r="E214" t="s">
        <v>212</v>
      </c>
      <c r="F214" t="s">
        <v>213</v>
      </c>
      <c r="G214" t="s">
        <v>364</v>
      </c>
      <c r="H214" t="s">
        <v>215</v>
      </c>
      <c r="I214" t="s">
        <v>216</v>
      </c>
      <c r="J214"/>
      <c r="K214"/>
      <c r="L214"/>
      <c r="M214"/>
      <c r="N214"/>
      <c r="O214"/>
      <c r="P214"/>
      <c r="Q214"/>
      <c r="R214"/>
      <c r="S214"/>
      <c r="T214"/>
      <c r="U214"/>
      <c r="V214"/>
      <c r="W214"/>
      <c r="X214"/>
      <c r="Y214"/>
      <c r="Z214"/>
      <c r="AA214"/>
      <c r="AB214"/>
      <c r="AC214"/>
      <c r="AD214"/>
      <c r="AE214"/>
    </row>
    <row r="215" spans="1:31" ht="13.5" customHeight="1" hidden="1">
      <c r="A215" t="s">
        <v>24</v>
      </c>
      <c r="B215" t="s">
        <v>217</v>
      </c>
      <c r="C215" t="s">
        <v>217</v>
      </c>
      <c r="D215" t="s">
        <v>217</v>
      </c>
      <c r="E215" t="s">
        <v>218</v>
      </c>
      <c r="F215" t="s">
        <v>217</v>
      </c>
      <c r="G215" t="s">
        <v>217</v>
      </c>
      <c r="H215" t="s">
        <v>217</v>
      </c>
      <c r="I215" t="s">
        <v>217</v>
      </c>
      <c r="J215"/>
      <c r="K215"/>
      <c r="L215"/>
      <c r="M215"/>
      <c r="N215"/>
      <c r="O215"/>
      <c r="P215" t="s">
        <v>84</v>
      </c>
      <c r="Q215"/>
      <c r="R215"/>
      <c r="S215"/>
      <c r="T215"/>
      <c r="U215"/>
      <c r="V215"/>
      <c r="W215"/>
      <c r="X215"/>
      <c r="Y215"/>
      <c r="Z215"/>
      <c r="AA215"/>
      <c r="AB215"/>
      <c r="AC215"/>
      <c r="AD215"/>
      <c r="AE215"/>
    </row>
    <row r="216" spans="1:31" ht="13.5" customHeight="1" hidden="1">
      <c r="A216" t="s">
        <v>221</v>
      </c>
      <c r="B216">
        <v>331.4</v>
      </c>
      <c r="C216">
        <v>55.4</v>
      </c>
      <c r="D216">
        <v>62</v>
      </c>
      <c r="E216">
        <v>0.21</v>
      </c>
      <c r="F216">
        <v>9946</v>
      </c>
      <c r="G216">
        <v>25</v>
      </c>
      <c r="H216">
        <v>0</v>
      </c>
      <c r="I216">
        <v>0</v>
      </c>
      <c r="J216"/>
      <c r="K216"/>
      <c r="L216"/>
      <c r="M216"/>
      <c r="N216"/>
      <c r="O216"/>
      <c r="P216">
        <v>2288.31</v>
      </c>
      <c r="Q216"/>
      <c r="R216"/>
      <c r="S216"/>
      <c r="T216"/>
      <c r="U216"/>
      <c r="V216"/>
      <c r="W216"/>
      <c r="X216"/>
      <c r="Y216"/>
      <c r="Z216"/>
      <c r="AA216"/>
      <c r="AB216"/>
      <c r="AC216"/>
      <c r="AD216"/>
      <c r="AE216"/>
    </row>
    <row r="217" spans="1:31" ht="15.75" customHeight="1" hidden="1">
      <c r="A217" t="s">
        <v>222</v>
      </c>
      <c r="B217">
        <v>325.4</v>
      </c>
      <c r="C217">
        <v>53.4</v>
      </c>
      <c r="D217">
        <v>73</v>
      </c>
      <c r="E217">
        <v>0.36</v>
      </c>
      <c r="F217">
        <v>10145</v>
      </c>
      <c r="G217">
        <v>25</v>
      </c>
      <c r="H217">
        <v>0</v>
      </c>
      <c r="I217">
        <v>0</v>
      </c>
      <c r="J217"/>
      <c r="K217"/>
      <c r="L217"/>
      <c r="M217"/>
      <c r="N217"/>
      <c r="O217"/>
      <c r="P217">
        <v>2288.52</v>
      </c>
      <c r="Q217"/>
      <c r="R217"/>
      <c r="S217"/>
      <c r="T217"/>
      <c r="U217"/>
      <c r="V217"/>
      <c r="W217"/>
      <c r="X217"/>
      <c r="Y217"/>
      <c r="Z217"/>
      <c r="AA217"/>
      <c r="AB217"/>
      <c r="AC217"/>
      <c r="AD217"/>
      <c r="AE217"/>
    </row>
    <row r="218" spans="1:31" ht="15" customHeight="1" hidden="1">
      <c r="A218" t="s">
        <v>223</v>
      </c>
      <c r="B218">
        <v>408.2</v>
      </c>
      <c r="C218">
        <v>40.2</v>
      </c>
      <c r="D218">
        <v>137</v>
      </c>
      <c r="E218">
        <v>0.61</v>
      </c>
      <c r="F218">
        <v>10376</v>
      </c>
      <c r="G218">
        <v>9</v>
      </c>
      <c r="H218">
        <v>0</v>
      </c>
      <c r="I218">
        <v>0</v>
      </c>
      <c r="J218"/>
      <c r="K218"/>
      <c r="L218"/>
      <c r="M218"/>
      <c r="N218"/>
      <c r="O218"/>
      <c r="P218">
        <v>2288.76</v>
      </c>
      <c r="Q218"/>
      <c r="R218"/>
      <c r="S218"/>
      <c r="T218"/>
      <c r="U218"/>
      <c r="V218"/>
      <c r="W218"/>
      <c r="X218"/>
      <c r="Y218"/>
      <c r="Z218"/>
      <c r="AA218"/>
      <c r="AB218"/>
      <c r="AC218"/>
      <c r="AD218"/>
      <c r="AE218"/>
    </row>
    <row r="219" spans="1:31" ht="16.5" customHeight="1" hidden="1">
      <c r="A219" t="s">
        <v>224</v>
      </c>
      <c r="B219">
        <v>694.8</v>
      </c>
      <c r="C219">
        <v>29.8</v>
      </c>
      <c r="D219">
        <v>319</v>
      </c>
      <c r="E219">
        <v>3.06</v>
      </c>
      <c r="F219">
        <v>10722</v>
      </c>
      <c r="G219">
        <v>0</v>
      </c>
      <c r="H219">
        <v>0</v>
      </c>
      <c r="I219">
        <v>0</v>
      </c>
      <c r="J219"/>
      <c r="K219"/>
      <c r="L219"/>
      <c r="M219"/>
      <c r="N219"/>
      <c r="O219"/>
      <c r="P219">
        <v>2289.11</v>
      </c>
      <c r="Q219"/>
      <c r="R219"/>
      <c r="S219"/>
      <c r="T219"/>
      <c r="U219"/>
      <c r="V219"/>
      <c r="W219"/>
      <c r="X219"/>
      <c r="Y219"/>
      <c r="Z219"/>
      <c r="AA219"/>
      <c r="AB219"/>
      <c r="AC219"/>
      <c r="AD219"/>
      <c r="AE219"/>
    </row>
    <row r="220" spans="1:31" ht="15" customHeight="1" hidden="1">
      <c r="A220" t="s">
        <v>225</v>
      </c>
      <c r="B220">
        <v>9043.9</v>
      </c>
      <c r="C220">
        <v>31.9</v>
      </c>
      <c r="D220">
        <v>583</v>
      </c>
      <c r="E220">
        <v>6.54</v>
      </c>
      <c r="F220">
        <v>19151</v>
      </c>
      <c r="G220">
        <v>1</v>
      </c>
      <c r="H220">
        <v>0</v>
      </c>
      <c r="I220">
        <v>0</v>
      </c>
      <c r="J220"/>
      <c r="K220"/>
      <c r="L220"/>
      <c r="M220"/>
      <c r="N220"/>
      <c r="O220"/>
      <c r="P220">
        <v>2295.86</v>
      </c>
      <c r="Q220"/>
      <c r="R220"/>
      <c r="S220"/>
      <c r="T220"/>
      <c r="U220"/>
      <c r="V220"/>
      <c r="W220"/>
      <c r="X220"/>
      <c r="Y220"/>
      <c r="Z220"/>
      <c r="AA220"/>
      <c r="AB220"/>
      <c r="AC220"/>
      <c r="AD220"/>
      <c r="AE220"/>
    </row>
    <row r="221" spans="1:31" ht="15" customHeight="1" hidden="1">
      <c r="A221" t="s">
        <v>226</v>
      </c>
      <c r="B221">
        <v>567.3</v>
      </c>
      <c r="C221">
        <v>39.3</v>
      </c>
      <c r="D221">
        <v>987</v>
      </c>
      <c r="E221">
        <v>3.12</v>
      </c>
      <c r="F221">
        <v>18692</v>
      </c>
      <c r="G221">
        <v>10</v>
      </c>
      <c r="H221">
        <v>0</v>
      </c>
      <c r="I221">
        <v>0</v>
      </c>
      <c r="J221"/>
      <c r="K221"/>
      <c r="L221"/>
      <c r="M221"/>
      <c r="N221"/>
      <c r="O221"/>
      <c r="P221">
        <v>2295.55</v>
      </c>
      <c r="Q221"/>
      <c r="R221"/>
      <c r="S221"/>
      <c r="T221"/>
      <c r="U221"/>
      <c r="V221"/>
      <c r="W221"/>
      <c r="X221"/>
      <c r="Y221"/>
      <c r="Z221"/>
      <c r="AA221"/>
      <c r="AB221"/>
      <c r="AC221"/>
      <c r="AD221"/>
      <c r="AE221"/>
    </row>
    <row r="222" spans="1:31" ht="16.5" customHeight="1" hidden="1">
      <c r="A222" t="s">
        <v>227</v>
      </c>
      <c r="B222">
        <v>118.1</v>
      </c>
      <c r="C222">
        <v>965.1</v>
      </c>
      <c r="D222">
        <v>849</v>
      </c>
      <c r="E222">
        <v>2.63</v>
      </c>
      <c r="F222">
        <v>16996</v>
      </c>
      <c r="G222">
        <v>24</v>
      </c>
      <c r="H222">
        <v>921</v>
      </c>
      <c r="I222">
        <v>321</v>
      </c>
      <c r="J222"/>
      <c r="K222"/>
      <c r="L222"/>
      <c r="M222"/>
      <c r="N222"/>
      <c r="O222"/>
      <c r="P222">
        <v>2294.36</v>
      </c>
      <c r="Q222"/>
      <c r="R222"/>
      <c r="S222"/>
      <c r="T222"/>
      <c r="U222"/>
      <c r="V222"/>
      <c r="W222"/>
      <c r="X222"/>
      <c r="Y222"/>
      <c r="Z222"/>
      <c r="AA222"/>
      <c r="AB222"/>
      <c r="AC222"/>
      <c r="AD222"/>
      <c r="AE222"/>
    </row>
    <row r="223" spans="1:31" ht="15" customHeight="1" hidden="1">
      <c r="A223" t="s">
        <v>228</v>
      </c>
      <c r="B223">
        <v>424.7</v>
      </c>
      <c r="C223">
        <v>1375.7</v>
      </c>
      <c r="D223">
        <v>697</v>
      </c>
      <c r="E223">
        <v>4.26</v>
      </c>
      <c r="F223">
        <v>15348</v>
      </c>
      <c r="G223">
        <v>17</v>
      </c>
      <c r="H223">
        <v>1296</v>
      </c>
      <c r="I223">
        <v>506</v>
      </c>
      <c r="J223"/>
      <c r="K223"/>
      <c r="L223"/>
      <c r="M223"/>
      <c r="N223"/>
      <c r="O223"/>
      <c r="P223">
        <v>2293.13</v>
      </c>
      <c r="Q223"/>
      <c r="R223"/>
      <c r="S223"/>
      <c r="T223"/>
      <c r="U223"/>
      <c r="V223"/>
      <c r="W223"/>
      <c r="X223"/>
      <c r="Y223"/>
      <c r="Z223"/>
      <c r="AA223"/>
      <c r="AB223"/>
      <c r="AC223"/>
      <c r="AD223"/>
      <c r="AE223"/>
    </row>
    <row r="224" spans="1:31" ht="15" customHeight="1" hidden="1">
      <c r="A224" t="s">
        <v>229</v>
      </c>
      <c r="B224">
        <v>292.5</v>
      </c>
      <c r="C224">
        <v>65.5</v>
      </c>
      <c r="D224">
        <v>548</v>
      </c>
      <c r="E224">
        <v>2.88</v>
      </c>
      <c r="F224">
        <v>15027</v>
      </c>
      <c r="G224">
        <v>36</v>
      </c>
      <c r="H224">
        <v>0</v>
      </c>
      <c r="I224">
        <v>0</v>
      </c>
      <c r="J224"/>
      <c r="K224"/>
      <c r="L224"/>
      <c r="M224"/>
      <c r="N224"/>
      <c r="O224"/>
      <c r="P224">
        <v>2292.88</v>
      </c>
      <c r="Q224"/>
      <c r="R224"/>
      <c r="S224"/>
      <c r="T224"/>
      <c r="U224"/>
      <c r="V224"/>
      <c r="W224"/>
      <c r="X224"/>
      <c r="Y224"/>
      <c r="Z224"/>
      <c r="AA224"/>
      <c r="AB224"/>
      <c r="AC224"/>
      <c r="AD224"/>
      <c r="AE224"/>
    </row>
    <row r="225" spans="1:31" ht="15" customHeight="1" hidden="1">
      <c r="A225" t="s">
        <v>230</v>
      </c>
      <c r="B225">
        <v>1349.2</v>
      </c>
      <c r="C225">
        <v>63.2</v>
      </c>
      <c r="D225">
        <v>268</v>
      </c>
      <c r="E225">
        <v>8.94</v>
      </c>
      <c r="F225">
        <v>16045</v>
      </c>
      <c r="G225">
        <v>32</v>
      </c>
      <c r="H225">
        <v>0</v>
      </c>
      <c r="I225">
        <v>0</v>
      </c>
      <c r="J225"/>
      <c r="K225"/>
      <c r="L225"/>
      <c r="M225"/>
      <c r="N225"/>
      <c r="O225"/>
      <c r="P225">
        <v>2293.66</v>
      </c>
      <c r="Q225"/>
      <c r="R225"/>
      <c r="S225"/>
      <c r="T225"/>
      <c r="U225"/>
      <c r="V225"/>
      <c r="W225"/>
      <c r="X225"/>
      <c r="Y225"/>
      <c r="Z225"/>
      <c r="AA225"/>
      <c r="AB225"/>
      <c r="AC225"/>
      <c r="AD225"/>
      <c r="AE225"/>
    </row>
    <row r="226" spans="1:31" ht="15" customHeight="1" hidden="1">
      <c r="A226" t="s">
        <v>231</v>
      </c>
      <c r="B226">
        <v>391.4</v>
      </c>
      <c r="C226">
        <v>53.4</v>
      </c>
      <c r="D226">
        <v>218</v>
      </c>
      <c r="E226">
        <v>0.63</v>
      </c>
      <c r="F226">
        <v>16165</v>
      </c>
      <c r="G226">
        <v>24</v>
      </c>
      <c r="H226">
        <v>0</v>
      </c>
      <c r="I226">
        <v>0</v>
      </c>
      <c r="J226"/>
      <c r="K226"/>
      <c r="L226"/>
      <c r="M226"/>
      <c r="N226"/>
      <c r="O226"/>
      <c r="P226">
        <v>2293.75</v>
      </c>
      <c r="Q226"/>
      <c r="R226"/>
      <c r="S226"/>
      <c r="T226"/>
      <c r="U226"/>
      <c r="V226"/>
      <c r="W226"/>
      <c r="X226"/>
      <c r="Y226"/>
      <c r="Z226"/>
      <c r="AA226"/>
      <c r="AB226"/>
      <c r="AC226"/>
      <c r="AD226"/>
      <c r="AE226"/>
    </row>
    <row r="227" spans="1:31" ht="15.75" customHeight="1" hidden="1">
      <c r="A227" t="s">
        <v>232</v>
      </c>
      <c r="B227">
        <v>318.3</v>
      </c>
      <c r="C227">
        <v>56.3</v>
      </c>
      <c r="D227">
        <v>114</v>
      </c>
      <c r="E227">
        <v>0.5</v>
      </c>
      <c r="F227">
        <v>16313</v>
      </c>
      <c r="G227">
        <v>25</v>
      </c>
      <c r="H227">
        <v>0</v>
      </c>
      <c r="I227">
        <v>0</v>
      </c>
      <c r="J227"/>
      <c r="K227"/>
      <c r="L227"/>
      <c r="M227"/>
      <c r="N227"/>
      <c r="O227"/>
      <c r="P227">
        <v>2293.86</v>
      </c>
      <c r="Q227"/>
      <c r="R227"/>
      <c r="S227"/>
      <c r="T227"/>
      <c r="U227"/>
      <c r="V227"/>
      <c r="W227"/>
      <c r="X227"/>
      <c r="Y227"/>
      <c r="Z227"/>
      <c r="AA227"/>
      <c r="AB227"/>
      <c r="AC227"/>
      <c r="AD227"/>
      <c r="AE227"/>
    </row>
    <row r="228" spans="1:31" ht="15.75" customHeight="1" hidden="1">
      <c r="A228" t="s">
        <v>233</v>
      </c>
      <c r="B228">
        <v>14265.199999999999</v>
      </c>
      <c r="C228">
        <v>2829.2000000000003</v>
      </c>
      <c r="D228">
        <v>4855</v>
      </c>
      <c r="E228">
        <v>33.74</v>
      </c>
      <c r="F228" t="s">
        <v>234</v>
      </c>
      <c r="G228">
        <v>228</v>
      </c>
      <c r="H228">
        <v>2217</v>
      </c>
      <c r="I228">
        <v>827</v>
      </c>
      <c r="J228"/>
      <c r="K228"/>
      <c r="L228"/>
      <c r="M228"/>
      <c r="N228"/>
      <c r="O228"/>
      <c r="P228"/>
      <c r="Q228"/>
      <c r="R228"/>
      <c r="S228"/>
      <c r="T228"/>
      <c r="U228"/>
      <c r="V228"/>
      <c r="W228"/>
      <c r="X228"/>
      <c r="Y228"/>
      <c r="Z228"/>
      <c r="AA228"/>
      <c r="AB228"/>
      <c r="AC228"/>
      <c r="AD228"/>
      <c r="AE228"/>
    </row>
    <row r="229" spans="1:31" ht="15" customHeight="1" hidden="1">
      <c r="A229" t="s">
        <v>508</v>
      </c>
      <c r="B229"/>
      <c r="C229"/>
      <c r="D229"/>
      <c r="E229"/>
      <c r="F229"/>
      <c r="G229"/>
      <c r="H229"/>
      <c r="I229"/>
      <c r="J229"/>
      <c r="K229"/>
      <c r="L229"/>
      <c r="M229"/>
      <c r="N229"/>
      <c r="O229"/>
      <c r="P229"/>
      <c r="Q229"/>
      <c r="R229"/>
      <c r="S229"/>
      <c r="T229"/>
      <c r="U229"/>
      <c r="V229"/>
      <c r="W229"/>
      <c r="X229"/>
      <c r="Y229"/>
      <c r="Z229"/>
      <c r="AA229"/>
      <c r="AB229"/>
      <c r="AC229"/>
      <c r="AD229"/>
      <c r="AE229"/>
    </row>
    <row r="230" spans="1:31" ht="15" customHeight="1" hidden="1">
      <c r="A230"/>
      <c r="B230"/>
      <c r="C230"/>
      <c r="D230"/>
      <c r="E230"/>
      <c r="F230"/>
      <c r="G230"/>
      <c r="H230"/>
      <c r="I230"/>
      <c r="J230"/>
      <c r="K230"/>
      <c r="L230"/>
      <c r="M230"/>
      <c r="N230"/>
      <c r="O230"/>
      <c r="P230"/>
      <c r="Q230"/>
      <c r="R230"/>
      <c r="S230"/>
      <c r="T230"/>
      <c r="U230"/>
      <c r="V230"/>
      <c r="W230"/>
      <c r="X230"/>
      <c r="Y230"/>
      <c r="Z230"/>
      <c r="AA230"/>
      <c r="AB230"/>
      <c r="AC230"/>
      <c r="AD230"/>
      <c r="AE230"/>
    </row>
    <row r="231" spans="1:31" ht="15" customHeight="1" hidden="1">
      <c r="A231"/>
      <c r="B231"/>
      <c r="C231"/>
      <c r="D231"/>
      <c r="E231"/>
      <c r="F231"/>
      <c r="G231"/>
      <c r="H231"/>
      <c r="I231"/>
      <c r="J231"/>
      <c r="K231"/>
      <c r="L231"/>
      <c r="M231"/>
      <c r="N231"/>
      <c r="O231"/>
      <c r="P231"/>
      <c r="Q231"/>
      <c r="R231"/>
      <c r="S231"/>
      <c r="T231"/>
      <c r="U231"/>
      <c r="V231"/>
      <c r="W231"/>
      <c r="X231"/>
      <c r="Y231"/>
      <c r="Z231"/>
      <c r="AA231"/>
      <c r="AB231"/>
      <c r="AC231"/>
      <c r="AD231"/>
      <c r="AE231"/>
    </row>
    <row r="232" spans="1:31" ht="15" customHeight="1" hidden="1">
      <c r="A232"/>
      <c r="B232"/>
      <c r="C232"/>
      <c r="D232"/>
      <c r="E232"/>
      <c r="F232"/>
      <c r="G232"/>
      <c r="H232"/>
      <c r="I232"/>
      <c r="J232"/>
      <c r="K232"/>
      <c r="L232"/>
      <c r="M232"/>
      <c r="N232"/>
      <c r="O232"/>
      <c r="P232"/>
      <c r="Q232"/>
      <c r="R232"/>
      <c r="S232"/>
      <c r="T232"/>
      <c r="U232"/>
      <c r="V232"/>
      <c r="W232"/>
      <c r="X232"/>
      <c r="Y232"/>
      <c r="Z232"/>
      <c r="AA232"/>
      <c r="AB232"/>
      <c r="AC232"/>
      <c r="AD232"/>
      <c r="AE232"/>
    </row>
    <row r="233" spans="1:31" ht="15.75" customHeight="1">
      <c r="A233"/>
      <c r="B233"/>
      <c r="C233"/>
      <c r="D233"/>
      <c r="E233"/>
      <c r="F233"/>
      <c r="G233"/>
      <c r="H233"/>
      <c r="I233"/>
      <c r="J233"/>
      <c r="K233"/>
      <c r="L233"/>
      <c r="M233"/>
      <c r="N233"/>
      <c r="O233"/>
      <c r="P233"/>
      <c r="Q233"/>
      <c r="R233"/>
      <c r="S233"/>
      <c r="T233"/>
      <c r="U233"/>
      <c r="V233"/>
      <c r="W233"/>
      <c r="X233"/>
      <c r="Y233"/>
      <c r="Z233"/>
      <c r="AA233"/>
      <c r="AB233"/>
      <c r="AC233"/>
      <c r="AD233"/>
      <c r="AE233"/>
    </row>
    <row r="234" spans="1:31" ht="15.75" customHeight="1">
      <c r="A234" s="107"/>
      <c r="B234" s="107"/>
      <c r="C234" s="107"/>
      <c r="D234" s="107"/>
      <c r="E234" s="107" t="s">
        <v>258</v>
      </c>
      <c r="F234" s="107"/>
      <c r="G234" s="107"/>
      <c r="H234" s="107"/>
      <c r="I234" s="107"/>
      <c r="J234" s="107"/>
      <c r="K234" s="107"/>
      <c r="L234" s="107"/>
      <c r="M234" s="107"/>
      <c r="N234" s="107"/>
      <c r="O234" s="107"/>
      <c r="P234" s="107"/>
      <c r="Q234" s="107"/>
      <c r="R234" s="107"/>
      <c r="S234" s="107"/>
      <c r="T234" s="107"/>
      <c r="U234" s="107"/>
      <c r="V234" s="107"/>
      <c r="W234" s="107"/>
      <c r="X234" s="107"/>
      <c r="Y234" s="107"/>
      <c r="Z234" s="107"/>
      <c r="AA234" s="107"/>
      <c r="AB234" s="107"/>
      <c r="AC234" s="107"/>
      <c r="AD234" s="107"/>
      <c r="AE234" s="107"/>
    </row>
    <row r="235" spans="1:31" ht="15.75" customHeight="1">
      <c r="A235" s="107"/>
      <c r="B235" s="107"/>
      <c r="C235" s="107"/>
      <c r="D235" s="107"/>
      <c r="E235" s="107" t="s">
        <v>406</v>
      </c>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E235" s="107"/>
    </row>
    <row r="236" spans="1:31" ht="15">
      <c r="A236" s="107"/>
      <c r="B236" s="107"/>
      <c r="C236" s="107"/>
      <c r="D236" s="107"/>
      <c r="E236" s="107"/>
      <c r="F236" s="107"/>
      <c r="G236" s="107"/>
      <c r="H236" s="107"/>
      <c r="I236" s="107"/>
      <c r="J236" s="107"/>
      <c r="K236" s="107"/>
      <c r="L236" s="107"/>
      <c r="M236" s="107"/>
      <c r="N236" s="107"/>
      <c r="O236" s="107"/>
      <c r="P236" s="107"/>
      <c r="Q236" s="107"/>
      <c r="R236" s="107"/>
      <c r="S236" s="107"/>
      <c r="T236" s="107"/>
      <c r="U236" s="107"/>
      <c r="V236" s="107"/>
      <c r="W236" s="107"/>
      <c r="X236" s="107"/>
      <c r="Y236" s="107"/>
      <c r="Z236" s="107"/>
      <c r="AA236" s="107"/>
      <c r="AB236" s="107"/>
      <c r="AC236" s="107"/>
      <c r="AD236" s="107"/>
      <c r="AE236" s="107"/>
    </row>
    <row r="237" spans="1:31" ht="15">
      <c r="A237" s="107"/>
      <c r="B237" s="107"/>
      <c r="C237" s="107" t="s">
        <v>407</v>
      </c>
      <c r="D237" s="107"/>
      <c r="E237" s="107"/>
      <c r="F237" s="107"/>
      <c r="G237" s="107"/>
      <c r="H237" s="107"/>
      <c r="I237" s="107"/>
      <c r="J237" s="107"/>
      <c r="K237" s="107"/>
      <c r="L237" s="107"/>
      <c r="M237" s="107"/>
      <c r="N237" s="107"/>
      <c r="O237" s="107"/>
      <c r="P237" s="107"/>
      <c r="Q237" s="107"/>
      <c r="R237" s="107"/>
      <c r="S237" s="107"/>
      <c r="T237" s="107"/>
      <c r="U237" s="107"/>
      <c r="V237" s="107"/>
      <c r="W237" s="107"/>
      <c r="X237" s="107"/>
      <c r="Y237" s="107"/>
      <c r="Z237" s="107"/>
      <c r="AA237" s="107"/>
      <c r="AB237" s="107"/>
      <c r="AC237" s="107"/>
      <c r="AD237" s="107"/>
      <c r="AE237" s="107"/>
    </row>
    <row r="238" spans="1:31" ht="15">
      <c r="A238" s="107"/>
      <c r="B238" s="107" t="s">
        <v>259</v>
      </c>
      <c r="C238" s="107"/>
      <c r="D238" s="107"/>
      <c r="E238" s="107"/>
      <c r="F238" s="107" t="s">
        <v>203</v>
      </c>
      <c r="G238" s="107" t="s">
        <v>408</v>
      </c>
      <c r="H238" s="107"/>
      <c r="I238" s="107"/>
      <c r="J238" s="107" t="s">
        <v>409</v>
      </c>
      <c r="K238" s="107"/>
      <c r="L238" s="107"/>
      <c r="M238" s="107"/>
      <c r="N238" s="107"/>
      <c r="O238" s="107"/>
      <c r="P238" s="107"/>
      <c r="Q238" s="107"/>
      <c r="R238" s="107"/>
      <c r="S238" s="107"/>
      <c r="T238" s="107"/>
      <c r="U238" s="107"/>
      <c r="V238" s="107"/>
      <c r="W238" s="107"/>
      <c r="X238" s="107"/>
      <c r="Y238" s="107"/>
      <c r="Z238" s="107"/>
      <c r="AA238" s="107"/>
      <c r="AB238" s="107"/>
      <c r="AC238" s="107"/>
      <c r="AD238" s="107"/>
      <c r="AE238" s="107"/>
    </row>
    <row r="239" spans="1:31" ht="15">
      <c r="A239" s="107"/>
      <c r="B239" s="107"/>
      <c r="C239" s="107"/>
      <c r="D239" s="107" t="s">
        <v>206</v>
      </c>
      <c r="E239" s="107"/>
      <c r="F239" s="107" t="s">
        <v>24</v>
      </c>
      <c r="G239" s="107" t="s">
        <v>208</v>
      </c>
      <c r="H239" s="107" t="s">
        <v>209</v>
      </c>
      <c r="I239" s="107"/>
      <c r="J239" s="107" t="s">
        <v>208</v>
      </c>
      <c r="K239" s="107" t="s">
        <v>209</v>
      </c>
      <c r="L239" s="107"/>
      <c r="M239" s="107"/>
      <c r="N239" s="107"/>
      <c r="O239" s="107"/>
      <c r="P239" s="107"/>
      <c r="Q239" s="107"/>
      <c r="R239" s="107"/>
      <c r="S239" s="107"/>
      <c r="T239" s="107"/>
      <c r="U239" s="107"/>
      <c r="V239" s="107"/>
      <c r="W239" s="107"/>
      <c r="X239" s="107"/>
      <c r="Y239" s="107"/>
      <c r="Z239" s="107"/>
      <c r="AA239" s="107"/>
      <c r="AB239" s="107"/>
      <c r="AC239" s="107"/>
      <c r="AD239" s="107"/>
      <c r="AE239" s="107"/>
    </row>
    <row r="240" spans="1:31" ht="15">
      <c r="A240" s="107"/>
      <c r="B240" s="107" t="s">
        <v>205</v>
      </c>
      <c r="C240" s="107" t="s">
        <v>210</v>
      </c>
      <c r="D240" s="107" t="s">
        <v>211</v>
      </c>
      <c r="E240" s="107" t="s">
        <v>212</v>
      </c>
      <c r="F240" s="107" t="s">
        <v>213</v>
      </c>
      <c r="G240" s="107" t="s">
        <v>215</v>
      </c>
      <c r="H240" s="107" t="s">
        <v>216</v>
      </c>
      <c r="I240" s="107"/>
      <c r="J240" s="107" t="s">
        <v>215</v>
      </c>
      <c r="K240" s="107" t="s">
        <v>216</v>
      </c>
      <c r="L240" s="107"/>
      <c r="M240" s="107"/>
      <c r="N240" s="107"/>
      <c r="O240" s="107"/>
      <c r="P240" s="107"/>
      <c r="Q240" s="107"/>
      <c r="R240" s="107"/>
      <c r="S240" s="107"/>
      <c r="T240" s="107"/>
      <c r="U240" s="107"/>
      <c r="V240" s="107"/>
      <c r="W240" s="107"/>
      <c r="X240" s="107"/>
      <c r="Y240" s="107"/>
      <c r="Z240" s="107"/>
      <c r="AA240" s="107"/>
      <c r="AB240" s="107"/>
      <c r="AC240" s="107"/>
      <c r="AD240" s="107"/>
      <c r="AE240" s="107"/>
    </row>
    <row r="241" spans="1:31" ht="15">
      <c r="A241" s="107" t="s">
        <v>24</v>
      </c>
      <c r="B241" s="107" t="s">
        <v>217</v>
      </c>
      <c r="C241" s="107" t="s">
        <v>217</v>
      </c>
      <c r="D241" s="107" t="s">
        <v>217</v>
      </c>
      <c r="E241" s="107" t="s">
        <v>218</v>
      </c>
      <c r="F241" s="107" t="s">
        <v>217</v>
      </c>
      <c r="G241" s="107" t="s">
        <v>217</v>
      </c>
      <c r="H241" s="107" t="s">
        <v>217</v>
      </c>
      <c r="I241" s="107"/>
      <c r="J241" s="107" t="s">
        <v>217</v>
      </c>
      <c r="K241" s="107" t="s">
        <v>217</v>
      </c>
      <c r="L241" s="107"/>
      <c r="M241" s="107"/>
      <c r="N241" s="107"/>
      <c r="O241" s="107"/>
      <c r="P241" s="107" t="s">
        <v>84</v>
      </c>
      <c r="Q241" s="107"/>
      <c r="R241" s="107"/>
      <c r="S241" s="107"/>
      <c r="T241" s="107"/>
      <c r="U241" s="107"/>
      <c r="V241" s="107"/>
      <c r="W241" s="107"/>
      <c r="X241" s="107"/>
      <c r="Y241" s="107"/>
      <c r="Z241" s="107"/>
      <c r="AA241" s="107"/>
      <c r="AB241" s="107"/>
      <c r="AC241" s="107"/>
      <c r="AD241" s="107"/>
      <c r="AE241" s="107"/>
    </row>
    <row r="242" spans="1:31" ht="15">
      <c r="A242" s="107" t="s">
        <v>221</v>
      </c>
      <c r="B242" s="107">
        <v>6545</v>
      </c>
      <c r="C242" s="107">
        <v>0</v>
      </c>
      <c r="D242" s="107">
        <v>694</v>
      </c>
      <c r="E242" s="107">
        <v>0.04</v>
      </c>
      <c r="F242" s="107">
        <v>261244</v>
      </c>
      <c r="G242" s="107">
        <v>0</v>
      </c>
      <c r="H242" s="107">
        <v>0</v>
      </c>
      <c r="I242" s="107"/>
      <c r="J242" s="107">
        <v>0</v>
      </c>
      <c r="K242" s="107">
        <v>0</v>
      </c>
      <c r="L242" s="107"/>
      <c r="M242" s="107"/>
      <c r="N242" s="107"/>
      <c r="O242" s="107"/>
      <c r="P242" s="107">
        <v>1941.56</v>
      </c>
      <c r="Q242" s="107"/>
      <c r="R242" s="107"/>
      <c r="S242" s="107"/>
      <c r="T242" s="107"/>
      <c r="U242" s="107"/>
      <c r="V242" s="107"/>
      <c r="W242" s="107"/>
      <c r="X242" s="107"/>
      <c r="Y242" s="107"/>
      <c r="Z242" s="107"/>
      <c r="AA242" s="107"/>
      <c r="AB242" s="107"/>
      <c r="AC242" s="107"/>
      <c r="AD242" s="107"/>
      <c r="AE242" s="107"/>
    </row>
    <row r="243" spans="1:31" ht="15">
      <c r="A243" s="107" t="s">
        <v>222</v>
      </c>
      <c r="B243" s="107">
        <v>9223</v>
      </c>
      <c r="C243" s="107">
        <v>0</v>
      </c>
      <c r="D243" s="107">
        <v>760</v>
      </c>
      <c r="E243" s="107">
        <v>0.09</v>
      </c>
      <c r="F243" s="107">
        <v>269707</v>
      </c>
      <c r="G243" s="107">
        <v>0</v>
      </c>
      <c r="H243" s="107">
        <v>0</v>
      </c>
      <c r="I243" s="107"/>
      <c r="J243" s="107">
        <v>0</v>
      </c>
      <c r="K243" s="107">
        <v>0</v>
      </c>
      <c r="L243" s="107"/>
      <c r="M243" s="107"/>
      <c r="N243" s="107"/>
      <c r="O243" s="107"/>
      <c r="P243" s="107">
        <v>1942.25</v>
      </c>
      <c r="Q243" s="107"/>
      <c r="R243" s="107"/>
      <c r="S243" s="107"/>
      <c r="T243" s="107"/>
      <c r="U243" s="107"/>
      <c r="V243" s="107"/>
      <c r="W243" s="107"/>
      <c r="X243" s="107"/>
      <c r="Y243" s="107"/>
      <c r="Z243" s="107"/>
      <c r="AA243" s="107"/>
      <c r="AB243" s="107"/>
      <c r="AC243" s="107"/>
      <c r="AD243" s="107"/>
      <c r="AE243" s="107"/>
    </row>
    <row r="244" spans="1:31" ht="15">
      <c r="A244" s="107" t="s">
        <v>223</v>
      </c>
      <c r="B244" s="107">
        <v>10879</v>
      </c>
      <c r="C244" s="107">
        <v>0</v>
      </c>
      <c r="D244" s="107">
        <v>1207</v>
      </c>
      <c r="E244" s="107">
        <v>1.09</v>
      </c>
      <c r="F244" s="107">
        <v>279379</v>
      </c>
      <c r="G244" s="107">
        <v>0</v>
      </c>
      <c r="H244" s="107">
        <v>0</v>
      </c>
      <c r="I244" s="107"/>
      <c r="J244" s="107">
        <v>0</v>
      </c>
      <c r="K244" s="107">
        <v>0</v>
      </c>
      <c r="L244" s="107"/>
      <c r="M244" s="107"/>
      <c r="N244" s="107"/>
      <c r="O244" s="107"/>
      <c r="P244" s="107">
        <v>1943.03</v>
      </c>
      <c r="Q244" s="107"/>
      <c r="R244" s="107"/>
      <c r="S244" s="107"/>
      <c r="T244" s="107"/>
      <c r="U244" s="107"/>
      <c r="V244" s="107"/>
      <c r="W244" s="107"/>
      <c r="X244" s="107"/>
      <c r="Y244" s="107"/>
      <c r="Z244" s="107"/>
      <c r="AA244" s="107"/>
      <c r="AB244" s="107"/>
      <c r="AC244" s="107"/>
      <c r="AD244" s="107"/>
      <c r="AE244" s="107"/>
    </row>
    <row r="245" spans="1:31" ht="15">
      <c r="A245" s="107" t="s">
        <v>224</v>
      </c>
      <c r="B245" s="107">
        <v>14767</v>
      </c>
      <c r="C245" s="107">
        <v>0</v>
      </c>
      <c r="D245" s="107">
        <v>3077</v>
      </c>
      <c r="E245" s="107">
        <v>2.86</v>
      </c>
      <c r="F245" s="107">
        <v>291069</v>
      </c>
      <c r="G245" s="107">
        <v>0</v>
      </c>
      <c r="H245" s="107">
        <v>0</v>
      </c>
      <c r="I245" s="107"/>
      <c r="J245" s="107">
        <v>0</v>
      </c>
      <c r="K245" s="107">
        <v>0</v>
      </c>
      <c r="L245" s="107"/>
      <c r="M245" s="107"/>
      <c r="N245" s="107"/>
      <c r="O245" s="107"/>
      <c r="P245" s="107">
        <v>1943.96</v>
      </c>
      <c r="Q245" s="107"/>
      <c r="R245" s="107"/>
      <c r="S245" s="107"/>
      <c r="T245" s="107"/>
      <c r="U245" s="107"/>
      <c r="V245" s="107"/>
      <c r="W245" s="107"/>
      <c r="X245" s="107"/>
      <c r="Y245" s="107"/>
      <c r="Z245" s="107"/>
      <c r="AA245" s="107"/>
      <c r="AB245" s="107"/>
      <c r="AC245" s="107"/>
      <c r="AD245" s="107"/>
      <c r="AE245" s="107"/>
    </row>
    <row r="246" spans="1:31" ht="15">
      <c r="A246" s="107" t="s">
        <v>225</v>
      </c>
      <c r="B246" s="107">
        <v>67835.4</v>
      </c>
      <c r="C246" s="107">
        <v>2955.4</v>
      </c>
      <c r="D246" s="107">
        <v>4548</v>
      </c>
      <c r="E246" s="107">
        <v>5.98</v>
      </c>
      <c r="F246" s="107">
        <v>351401</v>
      </c>
      <c r="G246" s="107">
        <v>0</v>
      </c>
      <c r="H246" s="107">
        <v>0</v>
      </c>
      <c r="I246" s="107"/>
      <c r="J246" s="107">
        <v>0</v>
      </c>
      <c r="K246" s="107">
        <v>0</v>
      </c>
      <c r="L246" s="107"/>
      <c r="M246" s="107"/>
      <c r="N246" s="107"/>
      <c r="O246" s="107"/>
      <c r="P246" s="107">
        <v>1948.45</v>
      </c>
      <c r="Q246" s="107"/>
      <c r="R246" s="107"/>
      <c r="S246" s="107"/>
      <c r="T246" s="107"/>
      <c r="U246" s="107"/>
      <c r="V246" s="107"/>
      <c r="W246" s="107"/>
      <c r="X246" s="107"/>
      <c r="Y246" s="107"/>
      <c r="Z246" s="107"/>
      <c r="AA246" s="107"/>
      <c r="AB246" s="107"/>
      <c r="AC246" s="107"/>
      <c r="AD246" s="107"/>
      <c r="AE246" s="107"/>
    </row>
    <row r="247" spans="1:31" ht="15">
      <c r="A247" s="107" t="s">
        <v>226</v>
      </c>
      <c r="B247" s="107">
        <v>35751.6</v>
      </c>
      <c r="C247" s="107">
        <v>39594.6</v>
      </c>
      <c r="D247" s="107">
        <v>6248</v>
      </c>
      <c r="E247" s="107">
        <v>1.53</v>
      </c>
      <c r="F247" s="107">
        <v>341310</v>
      </c>
      <c r="G247" s="107">
        <v>1343</v>
      </c>
      <c r="H247" s="107">
        <v>0</v>
      </c>
      <c r="I247" s="107"/>
      <c r="J247" s="107">
        <v>0</v>
      </c>
      <c r="K247" s="107">
        <v>0</v>
      </c>
      <c r="L247" s="107"/>
      <c r="M247" s="107"/>
      <c r="N247" s="107"/>
      <c r="O247" s="107"/>
      <c r="P247" s="107">
        <v>1947.73</v>
      </c>
      <c r="Q247" s="107"/>
      <c r="R247" s="107"/>
      <c r="S247" s="107"/>
      <c r="T247" s="107"/>
      <c r="U247" s="107"/>
      <c r="V247" s="107"/>
      <c r="W247" s="107"/>
      <c r="X247" s="107"/>
      <c r="Y247" s="107"/>
      <c r="Z247" s="107"/>
      <c r="AA247" s="107"/>
      <c r="AB247" s="107"/>
      <c r="AC247" s="107"/>
      <c r="AD247" s="107"/>
      <c r="AE247" s="107"/>
    </row>
    <row r="248" spans="1:31" ht="15">
      <c r="A248" s="107" t="s">
        <v>227</v>
      </c>
      <c r="B248" s="107">
        <v>11504.3</v>
      </c>
      <c r="C248" s="107">
        <v>24972.3</v>
      </c>
      <c r="D248" s="107">
        <v>8396</v>
      </c>
      <c r="E248" s="107">
        <v>3.23</v>
      </c>
      <c r="F248" s="107">
        <v>319446</v>
      </c>
      <c r="G248" s="107">
        <v>9019</v>
      </c>
      <c r="H248" s="107">
        <v>1774</v>
      </c>
      <c r="I248" s="107"/>
      <c r="J248" s="107">
        <v>234</v>
      </c>
      <c r="K248" s="107">
        <v>121</v>
      </c>
      <c r="L248" s="107"/>
      <c r="M248" s="107"/>
      <c r="N248" s="107"/>
      <c r="O248" s="107"/>
      <c r="P248" s="107">
        <v>1946.13</v>
      </c>
      <c r="Q248" s="107"/>
      <c r="R248" s="107"/>
      <c r="S248" s="107"/>
      <c r="T248" s="107"/>
      <c r="U248" s="107"/>
      <c r="V248" s="107"/>
      <c r="W248" s="107"/>
      <c r="X248" s="107"/>
      <c r="Y248" s="107"/>
      <c r="Z248" s="107"/>
      <c r="AA248" s="107"/>
      <c r="AB248" s="107"/>
      <c r="AC248" s="107"/>
      <c r="AD248" s="107"/>
      <c r="AE248" s="107"/>
    </row>
    <row r="249" spans="1:31" ht="15">
      <c r="A249" s="107" t="s">
        <v>228</v>
      </c>
      <c r="B249" s="107">
        <v>16046</v>
      </c>
      <c r="C249" s="107">
        <v>14908</v>
      </c>
      <c r="D249" s="107">
        <v>6075</v>
      </c>
      <c r="E249" s="107">
        <v>4.82</v>
      </c>
      <c r="F249" s="107">
        <v>314509</v>
      </c>
      <c r="G249" s="107">
        <v>5723</v>
      </c>
      <c r="H249" s="107">
        <v>1575</v>
      </c>
      <c r="I249" s="107"/>
      <c r="J249" s="107">
        <v>82</v>
      </c>
      <c r="K249" s="107">
        <v>38</v>
      </c>
      <c r="L249" s="107"/>
      <c r="M249" s="107"/>
      <c r="N249" s="107"/>
      <c r="O249" s="107"/>
      <c r="P249" s="107">
        <v>1945.76</v>
      </c>
      <c r="Q249" s="107"/>
      <c r="R249" s="107"/>
      <c r="S249" s="107"/>
      <c r="T249" s="107"/>
      <c r="U249" s="107"/>
      <c r="V249" s="107"/>
      <c r="W249" s="107"/>
      <c r="X249" s="107"/>
      <c r="Y249" s="107"/>
      <c r="Z249" s="107"/>
      <c r="AA249" s="107"/>
      <c r="AB249" s="107"/>
      <c r="AC249" s="107"/>
      <c r="AD249" s="107"/>
      <c r="AE249" s="107"/>
    </row>
    <row r="250" spans="1:31" ht="15">
      <c r="A250" s="107" t="s">
        <v>229</v>
      </c>
      <c r="B250" s="107">
        <v>5906.5</v>
      </c>
      <c r="C250" s="107">
        <v>1501.5</v>
      </c>
      <c r="D250" s="107">
        <v>6126</v>
      </c>
      <c r="E250" s="107">
        <v>1.28</v>
      </c>
      <c r="F250" s="107">
        <v>312788</v>
      </c>
      <c r="G250" s="107">
        <v>0</v>
      </c>
      <c r="H250" s="107">
        <v>0</v>
      </c>
      <c r="I250" s="107"/>
      <c r="J250" s="107">
        <v>0</v>
      </c>
      <c r="K250" s="107">
        <v>0</v>
      </c>
      <c r="L250" s="107"/>
      <c r="M250" s="107"/>
      <c r="N250" s="107"/>
      <c r="O250" s="107"/>
      <c r="P250" s="107">
        <v>1945.63</v>
      </c>
      <c r="Q250" s="107"/>
      <c r="R250" s="107"/>
      <c r="S250" s="107"/>
      <c r="T250" s="107"/>
      <c r="U250" s="107"/>
      <c r="V250" s="107"/>
      <c r="W250" s="107"/>
      <c r="X250" s="107"/>
      <c r="Y250" s="107"/>
      <c r="Z250" s="107"/>
      <c r="AA250" s="107"/>
      <c r="AB250" s="107"/>
      <c r="AC250" s="107"/>
      <c r="AD250" s="107"/>
      <c r="AE250" s="107"/>
    </row>
    <row r="251" spans="1:31" ht="15">
      <c r="A251" s="107" t="s">
        <v>230</v>
      </c>
      <c r="B251" s="107">
        <v>26241</v>
      </c>
      <c r="C251" s="107">
        <v>0</v>
      </c>
      <c r="D251" s="107">
        <v>4355</v>
      </c>
      <c r="E251" s="107">
        <v>8.6</v>
      </c>
      <c r="F251" s="107">
        <v>334674</v>
      </c>
      <c r="G251" s="107">
        <v>0</v>
      </c>
      <c r="H251" s="107">
        <v>0</v>
      </c>
      <c r="I251" s="107"/>
      <c r="J251" s="107">
        <v>0</v>
      </c>
      <c r="K251" s="107">
        <v>0</v>
      </c>
      <c r="L251" s="107"/>
      <c r="M251" s="107"/>
      <c r="N251" s="107"/>
      <c r="O251" s="107"/>
      <c r="P251" s="107">
        <v>1947.25</v>
      </c>
      <c r="Q251" s="107"/>
      <c r="R251" s="107"/>
      <c r="S251" s="107"/>
      <c r="T251" s="107"/>
      <c r="U251" s="107"/>
      <c r="V251" s="107"/>
      <c r="W251" s="107"/>
      <c r="X251" s="107"/>
      <c r="Y251" s="107"/>
      <c r="Z251" s="107"/>
      <c r="AA251" s="107"/>
      <c r="AB251" s="107"/>
      <c r="AC251" s="107"/>
      <c r="AD251" s="107"/>
      <c r="AE251" s="107"/>
    </row>
    <row r="252" spans="1:31" ht="15">
      <c r="A252" s="107" t="s">
        <v>231</v>
      </c>
      <c r="B252" s="107">
        <v>12486.2</v>
      </c>
      <c r="C252" s="107">
        <v>24857.2</v>
      </c>
      <c r="D252" s="107">
        <v>3128</v>
      </c>
      <c r="E252" s="107">
        <v>0.32</v>
      </c>
      <c r="F252" s="107">
        <v>319175</v>
      </c>
      <c r="G252" s="107">
        <v>0</v>
      </c>
      <c r="H252" s="107">
        <v>0</v>
      </c>
      <c r="I252" s="107"/>
      <c r="J252" s="107">
        <v>0</v>
      </c>
      <c r="K252" s="107">
        <v>0</v>
      </c>
      <c r="L252" s="107"/>
      <c r="M252" s="107"/>
      <c r="N252" s="107"/>
      <c r="O252" s="107"/>
      <c r="P252" s="107">
        <v>1946.11</v>
      </c>
      <c r="Q252" s="107"/>
      <c r="R252" s="107"/>
      <c r="S252" s="107"/>
      <c r="T252" s="107"/>
      <c r="U252" s="107"/>
      <c r="V252" s="107"/>
      <c r="W252" s="107"/>
      <c r="X252" s="107"/>
      <c r="Y252" s="107"/>
      <c r="Z252" s="107"/>
      <c r="AA252" s="107"/>
      <c r="AB252" s="107"/>
      <c r="AC252" s="107"/>
      <c r="AD252" s="107"/>
      <c r="AE252" s="107"/>
    </row>
    <row r="253" spans="1:31" ht="15">
      <c r="A253" s="107" t="s">
        <v>232</v>
      </c>
      <c r="B253" s="107">
        <v>7655.9</v>
      </c>
      <c r="C253" s="107">
        <v>6148.9</v>
      </c>
      <c r="D253" s="107">
        <v>1371</v>
      </c>
      <c r="E253" s="107">
        <v>0.47</v>
      </c>
      <c r="F253" s="107">
        <v>319311</v>
      </c>
      <c r="G253" s="107">
        <v>0</v>
      </c>
      <c r="H253" s="107">
        <v>0</v>
      </c>
      <c r="I253" s="107"/>
      <c r="J253" s="107">
        <v>0</v>
      </c>
      <c r="K253" s="107">
        <v>0</v>
      </c>
      <c r="L253" s="107"/>
      <c r="M253" s="107"/>
      <c r="N253" s="107"/>
      <c r="O253" s="107"/>
      <c r="P253" s="107">
        <v>1946.12</v>
      </c>
      <c r="Q253" s="107"/>
      <c r="R253" s="107"/>
      <c r="S253" s="107"/>
      <c r="T253" s="107"/>
      <c r="U253" s="107"/>
      <c r="V253" s="107"/>
      <c r="W253" s="107"/>
      <c r="X253" s="107"/>
      <c r="Y253" s="107"/>
      <c r="Z253" s="107"/>
      <c r="AA253" s="107"/>
      <c r="AB253" s="107"/>
      <c r="AC253" s="107"/>
      <c r="AD253" s="107"/>
      <c r="AE253" s="107"/>
    </row>
    <row r="254" spans="1:31" ht="15">
      <c r="A254" s="107" t="s">
        <v>233</v>
      </c>
      <c r="B254" s="107">
        <v>224840.9</v>
      </c>
      <c r="C254" s="107">
        <v>114937.9</v>
      </c>
      <c r="D254" s="107">
        <v>45985</v>
      </c>
      <c r="E254" s="107">
        <v>30.310000000000002</v>
      </c>
      <c r="F254" s="107" t="s">
        <v>234</v>
      </c>
      <c r="G254" s="107">
        <v>16085</v>
      </c>
      <c r="H254" s="107">
        <v>3349</v>
      </c>
      <c r="I254" s="107"/>
      <c r="J254" s="107">
        <v>316</v>
      </c>
      <c r="K254" s="107">
        <v>159</v>
      </c>
      <c r="L254" s="107"/>
      <c r="M254" s="107"/>
      <c r="N254" s="107"/>
      <c r="O254" s="107"/>
      <c r="P254" s="107"/>
      <c r="Q254" s="107"/>
      <c r="R254" s="107"/>
      <c r="S254" s="107"/>
      <c r="T254" s="107"/>
      <c r="U254" s="107"/>
      <c r="V254" s="107"/>
      <c r="W254" s="107"/>
      <c r="X254" s="107"/>
      <c r="Y254" s="107"/>
      <c r="Z254" s="107"/>
      <c r="AA254" s="107"/>
      <c r="AB254" s="107"/>
      <c r="AC254" s="107"/>
      <c r="AD254" s="107"/>
      <c r="AE254" s="107"/>
    </row>
    <row r="255" spans="1:31" ht="15">
      <c r="A255" s="107" t="s">
        <v>509</v>
      </c>
      <c r="B255" s="107"/>
      <c r="C255" s="107"/>
      <c r="D255" s="107"/>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c r="AC255" s="107"/>
      <c r="AD255" s="107"/>
      <c r="AE255" s="107"/>
    </row>
    <row r="256" spans="1:31" ht="15">
      <c r="A256" s="107"/>
      <c r="B256" s="107"/>
      <c r="C256" s="107"/>
      <c r="D256" s="107"/>
      <c r="E256" s="107"/>
      <c r="F256" s="107"/>
      <c r="G256" s="107"/>
      <c r="H256" s="107"/>
      <c r="I256" s="107"/>
      <c r="J256" s="107"/>
      <c r="K256" s="107"/>
      <c r="L256" s="107"/>
      <c r="M256" s="107"/>
      <c r="N256" s="107"/>
      <c r="O256" s="107"/>
      <c r="P256" s="107"/>
      <c r="Q256" s="107"/>
      <c r="R256" s="107"/>
      <c r="S256" s="107"/>
      <c r="T256" s="107"/>
      <c r="U256" s="107"/>
      <c r="V256" s="107"/>
      <c r="W256" s="107"/>
      <c r="X256" s="107"/>
      <c r="Y256" s="107"/>
      <c r="Z256" s="107"/>
      <c r="AA256" s="107"/>
      <c r="AB256" s="107"/>
      <c r="AC256" s="107"/>
      <c r="AD256" s="107"/>
      <c r="AE256" s="107"/>
    </row>
    <row r="257" spans="1:31" ht="15">
      <c r="A257" s="107"/>
      <c r="B257" s="107"/>
      <c r="C257" s="107"/>
      <c r="D257" s="107" t="s">
        <v>202</v>
      </c>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row>
    <row r="258" spans="1:31" ht="15">
      <c r="A258" s="107"/>
      <c r="B258" s="107"/>
      <c r="C258" s="107"/>
      <c r="D258" s="107" t="s">
        <v>410</v>
      </c>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row>
    <row r="259" spans="1:31" ht="15">
      <c r="A259" s="107"/>
      <c r="B259" s="107"/>
      <c r="C259" s="107"/>
      <c r="D259" s="107"/>
      <c r="E259" s="107"/>
      <c r="F259" s="107"/>
      <c r="G259" s="107" t="s">
        <v>411</v>
      </c>
      <c r="H259" s="107"/>
      <c r="I259" s="107"/>
      <c r="J259" s="107"/>
      <c r="K259" s="107"/>
      <c r="L259" s="107"/>
      <c r="M259" s="107"/>
      <c r="N259" s="107"/>
      <c r="O259" s="107"/>
      <c r="P259" s="107"/>
      <c r="Q259" s="107"/>
      <c r="R259" s="107"/>
      <c r="S259" s="107"/>
      <c r="T259" s="107"/>
      <c r="U259" s="107"/>
      <c r="V259" s="107"/>
      <c r="W259" s="107"/>
      <c r="X259" s="107"/>
      <c r="Y259" s="107"/>
      <c r="Z259" s="107"/>
      <c r="AA259" s="107"/>
      <c r="AB259" s="107"/>
      <c r="AC259" s="107"/>
      <c r="AD259" s="107"/>
      <c r="AE259" s="107"/>
    </row>
    <row r="260" spans="1:31" ht="15">
      <c r="A260" s="107"/>
      <c r="B260" s="107" t="s">
        <v>412</v>
      </c>
      <c r="C260" s="107"/>
      <c r="D260" s="107"/>
      <c r="E260" s="107"/>
      <c r="F260" s="107"/>
      <c r="G260" s="107" t="s">
        <v>413</v>
      </c>
      <c r="H260" s="107"/>
      <c r="I260" s="107"/>
      <c r="J260" s="107" t="s">
        <v>414</v>
      </c>
      <c r="K260" s="107"/>
      <c r="L260" s="107"/>
      <c r="M260" s="107"/>
      <c r="N260" s="107"/>
      <c r="O260" s="107"/>
      <c r="P260" s="107"/>
      <c r="Q260" s="107"/>
      <c r="R260" s="107"/>
      <c r="S260" s="107"/>
      <c r="T260" s="107"/>
      <c r="U260" s="107"/>
      <c r="V260" s="107"/>
      <c r="W260" s="107"/>
      <c r="X260" s="107"/>
      <c r="Y260" s="107"/>
      <c r="Z260" s="107"/>
      <c r="AA260" s="107"/>
      <c r="AB260" s="107"/>
      <c r="AC260" s="107"/>
      <c r="AD260" s="107"/>
      <c r="AE260" s="107"/>
    </row>
    <row r="261" spans="1:31" ht="15">
      <c r="A261" s="107"/>
      <c r="B261" s="107" t="s">
        <v>250</v>
      </c>
      <c r="C261" s="107" t="s">
        <v>209</v>
      </c>
      <c r="D261" s="107" t="s">
        <v>250</v>
      </c>
      <c r="E261" s="107" t="s">
        <v>209</v>
      </c>
      <c r="F261" s="107" t="s">
        <v>40</v>
      </c>
      <c r="G261" s="107"/>
      <c r="H261" s="107" t="s">
        <v>209</v>
      </c>
      <c r="I261" s="107"/>
      <c r="J261" s="107" t="s">
        <v>163</v>
      </c>
      <c r="K261" s="107" t="s">
        <v>209</v>
      </c>
      <c r="L261" s="107"/>
      <c r="M261" s="107"/>
      <c r="N261" s="107"/>
      <c r="O261" s="107"/>
      <c r="P261" s="107"/>
      <c r="Q261" s="107"/>
      <c r="R261" s="107"/>
      <c r="S261" s="107"/>
      <c r="T261" s="107"/>
      <c r="U261" s="107"/>
      <c r="V261" s="107"/>
      <c r="W261" s="107"/>
      <c r="X261" s="107"/>
      <c r="Y261" s="107"/>
      <c r="Z261" s="107"/>
      <c r="AA261" s="107"/>
      <c r="AB261" s="107"/>
      <c r="AC261" s="107"/>
      <c r="AD261" s="107"/>
      <c r="AE261" s="107"/>
    </row>
    <row r="262" spans="1:31" ht="15">
      <c r="A262" s="107"/>
      <c r="B262" s="107" t="s">
        <v>215</v>
      </c>
      <c r="C262" s="107" t="s">
        <v>216</v>
      </c>
      <c r="D262" s="107" t="s">
        <v>215</v>
      </c>
      <c r="E262" s="107" t="s">
        <v>216</v>
      </c>
      <c r="F262" s="107" t="s">
        <v>163</v>
      </c>
      <c r="G262" s="107" t="s">
        <v>251</v>
      </c>
      <c r="H262" s="107" t="s">
        <v>216</v>
      </c>
      <c r="I262" s="107"/>
      <c r="J262" s="107" t="s">
        <v>215</v>
      </c>
      <c r="K262" s="107" t="s">
        <v>216</v>
      </c>
      <c r="L262" s="107"/>
      <c r="M262" s="107"/>
      <c r="N262" s="107"/>
      <c r="O262" s="107"/>
      <c r="P262" s="107"/>
      <c r="Q262" s="107"/>
      <c r="R262" s="107"/>
      <c r="S262" s="107"/>
      <c r="T262" s="107"/>
      <c r="U262" s="107"/>
      <c r="V262" s="107"/>
      <c r="W262" s="107"/>
      <c r="X262" s="107"/>
      <c r="Y262" s="107"/>
      <c r="Z262" s="107"/>
      <c r="AA262" s="107"/>
      <c r="AB262" s="107"/>
      <c r="AC262" s="107"/>
      <c r="AD262" s="107"/>
      <c r="AE262" s="107"/>
    </row>
    <row r="263" spans="1:31" ht="15">
      <c r="A263" s="107" t="s">
        <v>24</v>
      </c>
      <c r="B263" s="107" t="s">
        <v>217</v>
      </c>
      <c r="C263" s="107" t="s">
        <v>217</v>
      </c>
      <c r="D263" s="107" t="s">
        <v>217</v>
      </c>
      <c r="E263" s="107" t="s">
        <v>217</v>
      </c>
      <c r="F263" s="107" t="s">
        <v>217</v>
      </c>
      <c r="G263" s="107" t="s">
        <v>217</v>
      </c>
      <c r="H263" s="107" t="s">
        <v>217</v>
      </c>
      <c r="I263" s="107"/>
      <c r="J263" s="107" t="s">
        <v>217</v>
      </c>
      <c r="K263" s="107" t="s">
        <v>217</v>
      </c>
      <c r="L263" s="107"/>
      <c r="M263" s="107"/>
      <c r="N263" s="107"/>
      <c r="O263" s="107"/>
      <c r="P263" s="107"/>
      <c r="Q263" s="107"/>
      <c r="R263" s="107"/>
      <c r="S263" s="107"/>
      <c r="T263" s="107"/>
      <c r="U263" s="107"/>
      <c r="V263" s="107"/>
      <c r="W263" s="107"/>
      <c r="X263" s="107"/>
      <c r="Y263" s="107"/>
      <c r="Z263" s="107"/>
      <c r="AA263" s="107"/>
      <c r="AB263" s="107"/>
      <c r="AC263" s="107"/>
      <c r="AD263" s="107"/>
      <c r="AE263" s="107"/>
    </row>
    <row r="264" spans="1:31" ht="15">
      <c r="A264" s="107" t="s">
        <v>221</v>
      </c>
      <c r="B264" s="107">
        <v>0</v>
      </c>
      <c r="C264" s="107">
        <v>0</v>
      </c>
      <c r="D264" s="107">
        <v>0</v>
      </c>
      <c r="E264" s="107">
        <v>0</v>
      </c>
      <c r="F264" s="107">
        <v>0</v>
      </c>
      <c r="G264" s="107">
        <v>0</v>
      </c>
      <c r="H264" s="107">
        <v>0</v>
      </c>
      <c r="I264" s="107"/>
      <c r="J264" s="107">
        <v>0</v>
      </c>
      <c r="K264" s="107">
        <v>0</v>
      </c>
      <c r="L264" s="107"/>
      <c r="M264" s="107"/>
      <c r="N264" s="107"/>
      <c r="O264" s="107"/>
      <c r="P264" s="107"/>
      <c r="Q264" s="107"/>
      <c r="R264" s="107"/>
      <c r="S264" s="107"/>
      <c r="T264" s="107"/>
      <c r="U264" s="107"/>
      <c r="V264" s="107"/>
      <c r="W264" s="107"/>
      <c r="X264" s="107"/>
      <c r="Y264" s="107"/>
      <c r="Z264" s="107"/>
      <c r="AA264" s="107"/>
      <c r="AB264" s="107"/>
      <c r="AC264" s="107"/>
      <c r="AD264" s="107"/>
      <c r="AE264" s="107"/>
    </row>
    <row r="265" spans="1:31" ht="15">
      <c r="A265" s="107" t="s">
        <v>222</v>
      </c>
      <c r="B265" s="107">
        <v>0</v>
      </c>
      <c r="C265" s="107">
        <v>0</v>
      </c>
      <c r="D265" s="107">
        <v>0</v>
      </c>
      <c r="E265" s="107">
        <v>0</v>
      </c>
      <c r="F265" s="107">
        <v>0</v>
      </c>
      <c r="G265" s="107">
        <v>0</v>
      </c>
      <c r="H265" s="107">
        <v>0</v>
      </c>
      <c r="I265" s="107"/>
      <c r="J265" s="107">
        <v>0</v>
      </c>
      <c r="K265" s="107">
        <v>0</v>
      </c>
      <c r="L265" s="107"/>
      <c r="M265" s="107"/>
      <c r="N265" s="107"/>
      <c r="O265" s="107"/>
      <c r="P265" s="107"/>
      <c r="Q265" s="107"/>
      <c r="R265" s="107"/>
      <c r="S265" s="107"/>
      <c r="T265" s="107"/>
      <c r="U265" s="107"/>
      <c r="V265" s="107"/>
      <c r="W265" s="107"/>
      <c r="X265" s="107"/>
      <c r="Y265" s="107"/>
      <c r="Z265" s="107"/>
      <c r="AA265" s="107"/>
      <c r="AB265" s="107"/>
      <c r="AC265" s="107"/>
      <c r="AD265" s="107"/>
      <c r="AE265" s="107"/>
    </row>
    <row r="266" spans="1:31" ht="15">
      <c r="A266" s="107" t="s">
        <v>223</v>
      </c>
      <c r="B266" s="107">
        <v>0</v>
      </c>
      <c r="C266" s="107">
        <v>0</v>
      </c>
      <c r="D266" s="107">
        <v>0</v>
      </c>
      <c r="E266" s="107">
        <v>0</v>
      </c>
      <c r="F266" s="107">
        <v>0</v>
      </c>
      <c r="G266" s="107">
        <v>0</v>
      </c>
      <c r="H266" s="107">
        <v>0</v>
      </c>
      <c r="I266" s="107"/>
      <c r="J266" s="107">
        <v>0</v>
      </c>
      <c r="K266" s="107">
        <v>0</v>
      </c>
      <c r="L266" s="107"/>
      <c r="M266" s="107"/>
      <c r="N266" s="107"/>
      <c r="O266" s="107"/>
      <c r="P266" s="107"/>
      <c r="Q266" s="107"/>
      <c r="R266" s="107"/>
      <c r="S266" s="107"/>
      <c r="T266" s="107"/>
      <c r="U266" s="107"/>
      <c r="V266" s="107"/>
      <c r="W266" s="107"/>
      <c r="X266" s="107"/>
      <c r="Y266" s="107"/>
      <c r="Z266" s="107"/>
      <c r="AA266" s="107"/>
      <c r="AB266" s="107"/>
      <c r="AC266" s="107"/>
      <c r="AD266" s="107"/>
      <c r="AE266" s="107"/>
    </row>
    <row r="267" spans="1:31" ht="15">
      <c r="A267" s="107" t="s">
        <v>224</v>
      </c>
      <c r="B267" s="107">
        <v>0</v>
      </c>
      <c r="C267" s="107">
        <v>0</v>
      </c>
      <c r="D267" s="107">
        <v>0</v>
      </c>
      <c r="E267" s="107">
        <v>0</v>
      </c>
      <c r="F267" s="107">
        <v>0</v>
      </c>
      <c r="G267" s="107">
        <v>0</v>
      </c>
      <c r="H267" s="107">
        <v>0</v>
      </c>
      <c r="I267" s="107"/>
      <c r="J267" s="107">
        <v>0</v>
      </c>
      <c r="K267" s="107">
        <v>0</v>
      </c>
      <c r="L267" s="107"/>
      <c r="M267" s="107"/>
      <c r="N267" s="107"/>
      <c r="O267" s="107"/>
      <c r="P267" s="107"/>
      <c r="Q267" s="107"/>
      <c r="R267" s="107"/>
      <c r="S267" s="107"/>
      <c r="T267" s="107"/>
      <c r="U267" s="107"/>
      <c r="V267" s="107"/>
      <c r="W267" s="107"/>
      <c r="X267" s="107"/>
      <c r="Y267" s="107"/>
      <c r="Z267" s="107"/>
      <c r="AA267" s="107"/>
      <c r="AB267" s="107"/>
      <c r="AC267" s="107"/>
      <c r="AD267" s="107"/>
      <c r="AE267" s="107"/>
    </row>
    <row r="268" spans="1:31" ht="15">
      <c r="A268" s="107" t="s">
        <v>225</v>
      </c>
      <c r="B268" s="107">
        <v>0</v>
      </c>
      <c r="C268" s="107">
        <v>0</v>
      </c>
      <c r="D268" s="107">
        <v>0</v>
      </c>
      <c r="E268" s="107">
        <v>0</v>
      </c>
      <c r="F268" s="107">
        <v>0</v>
      </c>
      <c r="G268" s="107">
        <v>0</v>
      </c>
      <c r="H268" s="107">
        <v>0</v>
      </c>
      <c r="I268" s="107"/>
      <c r="J268" s="107">
        <v>0</v>
      </c>
      <c r="K268" s="107">
        <v>0</v>
      </c>
      <c r="L268" s="107"/>
      <c r="M268" s="107"/>
      <c r="N268" s="107"/>
      <c r="O268" s="107"/>
      <c r="P268" s="107"/>
      <c r="Q268" s="107"/>
      <c r="R268" s="107"/>
      <c r="S268" s="107"/>
      <c r="T268" s="107"/>
      <c r="U268" s="107"/>
      <c r="V268" s="107"/>
      <c r="W268" s="107"/>
      <c r="X268" s="107"/>
      <c r="Y268" s="107"/>
      <c r="Z268" s="107"/>
      <c r="AA268" s="107"/>
      <c r="AB268" s="107"/>
      <c r="AC268" s="107"/>
      <c r="AD268" s="107"/>
      <c r="AE268" s="107"/>
    </row>
    <row r="269" spans="1:31" ht="15">
      <c r="A269" s="107" t="s">
        <v>226</v>
      </c>
      <c r="B269" s="107">
        <v>0</v>
      </c>
      <c r="C269" s="107">
        <v>0</v>
      </c>
      <c r="D269" s="107">
        <v>787</v>
      </c>
      <c r="E269" s="107">
        <v>94</v>
      </c>
      <c r="F269" s="107">
        <v>6215</v>
      </c>
      <c r="G269" s="107">
        <v>53</v>
      </c>
      <c r="H269" s="107">
        <v>48</v>
      </c>
      <c r="I269" s="107"/>
      <c r="J269" s="107">
        <v>3738</v>
      </c>
      <c r="K269" s="107">
        <v>373</v>
      </c>
      <c r="L269" s="107"/>
      <c r="M269" s="107"/>
      <c r="N269" s="107"/>
      <c r="O269" s="107"/>
      <c r="P269" s="107"/>
      <c r="Q269" s="107"/>
      <c r="R269" s="107"/>
      <c r="S269" s="107"/>
      <c r="T269" s="107"/>
      <c r="U269" s="107"/>
      <c r="V269" s="107"/>
      <c r="W269" s="107"/>
      <c r="X269" s="107"/>
      <c r="Y269" s="107"/>
      <c r="Z269" s="107"/>
      <c r="AA269" s="107"/>
      <c r="AB269" s="107"/>
      <c r="AC269" s="107"/>
      <c r="AD269" s="107"/>
      <c r="AE269" s="107"/>
    </row>
    <row r="270" spans="1:31" ht="15">
      <c r="A270" s="107" t="s">
        <v>227</v>
      </c>
      <c r="B270" s="107">
        <v>203</v>
      </c>
      <c r="C270" s="107">
        <v>36</v>
      </c>
      <c r="D270" s="107">
        <v>3235</v>
      </c>
      <c r="E270" s="107">
        <v>440</v>
      </c>
      <c r="F270" s="107">
        <v>14329</v>
      </c>
      <c r="G270" s="107">
        <v>152</v>
      </c>
      <c r="H270" s="107">
        <v>100</v>
      </c>
      <c r="I270" s="107"/>
      <c r="J270" s="107">
        <v>7511</v>
      </c>
      <c r="K270" s="107">
        <v>2275</v>
      </c>
      <c r="L270" s="107"/>
      <c r="M270" s="107"/>
      <c r="N270" s="107"/>
      <c r="O270" s="107"/>
      <c r="P270" s="107"/>
      <c r="Q270" s="107"/>
      <c r="R270" s="107"/>
      <c r="S270" s="107"/>
      <c r="T270" s="107"/>
      <c r="U270" s="107"/>
      <c r="V270" s="107"/>
      <c r="W270" s="107"/>
      <c r="X270" s="107"/>
      <c r="Y270" s="107"/>
      <c r="Z270" s="107"/>
      <c r="AA270" s="107"/>
      <c r="AB270" s="107"/>
      <c r="AC270" s="107"/>
      <c r="AD270" s="107"/>
      <c r="AE270" s="107"/>
    </row>
    <row r="271" spans="1:31" ht="15">
      <c r="A271" s="107" t="s">
        <v>228</v>
      </c>
      <c r="B271" s="107">
        <v>373</v>
      </c>
      <c r="C271" s="107">
        <v>116</v>
      </c>
      <c r="D271" s="107">
        <v>1644</v>
      </c>
      <c r="E271" s="107">
        <v>526</v>
      </c>
      <c r="F271" s="107">
        <v>10425</v>
      </c>
      <c r="G271" s="107">
        <v>106</v>
      </c>
      <c r="H271" s="107">
        <v>85</v>
      </c>
      <c r="I271" s="107"/>
      <c r="J271" s="107">
        <v>5731</v>
      </c>
      <c r="K271" s="107">
        <v>1910</v>
      </c>
      <c r="L271" s="107"/>
      <c r="M271" s="107"/>
      <c r="N271" s="107"/>
      <c r="O271" s="107"/>
      <c r="P271" s="107"/>
      <c r="Q271" s="107"/>
      <c r="R271" s="107"/>
      <c r="S271" s="107"/>
      <c r="T271" s="107"/>
      <c r="U271" s="107"/>
      <c r="V271" s="107"/>
      <c r="W271" s="107"/>
      <c r="X271" s="107"/>
      <c r="Y271" s="107"/>
      <c r="Z271" s="107"/>
      <c r="AA271" s="107"/>
      <c r="AB271" s="107"/>
      <c r="AC271" s="107"/>
      <c r="AD271" s="107"/>
      <c r="AE271" s="107"/>
    </row>
    <row r="272" spans="1:31" ht="15">
      <c r="A272" s="107" t="s">
        <v>229</v>
      </c>
      <c r="B272" s="107">
        <v>0</v>
      </c>
      <c r="C272" s="107">
        <v>0</v>
      </c>
      <c r="D272" s="107">
        <v>0</v>
      </c>
      <c r="E272" s="107">
        <v>0</v>
      </c>
      <c r="F272" s="107">
        <v>1255</v>
      </c>
      <c r="G272" s="107">
        <v>0</v>
      </c>
      <c r="H272" s="107">
        <v>0</v>
      </c>
      <c r="I272" s="107"/>
      <c r="J272" s="107">
        <v>453</v>
      </c>
      <c r="K272" s="107">
        <v>51</v>
      </c>
      <c r="L272" s="107"/>
      <c r="M272" s="107"/>
      <c r="N272" s="107"/>
      <c r="O272" s="107"/>
      <c r="P272" s="107"/>
      <c r="Q272" s="107"/>
      <c r="R272" s="107"/>
      <c r="S272" s="107"/>
      <c r="T272" s="107"/>
      <c r="U272" s="107"/>
      <c r="V272" s="107"/>
      <c r="W272" s="107"/>
      <c r="X272" s="107"/>
      <c r="Y272" s="107"/>
      <c r="Z272" s="107"/>
      <c r="AA272" s="107"/>
      <c r="AB272" s="107"/>
      <c r="AC272" s="107"/>
      <c r="AD272" s="107"/>
      <c r="AE272" s="107"/>
    </row>
    <row r="273" spans="1:31" ht="15">
      <c r="A273" s="107" t="s">
        <v>230</v>
      </c>
      <c r="B273" s="107">
        <v>0</v>
      </c>
      <c r="C273" s="107">
        <v>0</v>
      </c>
      <c r="D273" s="107">
        <v>0</v>
      </c>
      <c r="E273" s="107">
        <v>0</v>
      </c>
      <c r="F273" s="107">
        <v>0</v>
      </c>
      <c r="G273" s="107">
        <v>0</v>
      </c>
      <c r="H273" s="107">
        <v>0</v>
      </c>
      <c r="I273" s="107"/>
      <c r="J273" s="107">
        <v>0</v>
      </c>
      <c r="K273" s="107">
        <v>0</v>
      </c>
      <c r="L273" s="107"/>
      <c r="M273" s="107"/>
      <c r="N273" s="107"/>
      <c r="O273" s="107"/>
      <c r="P273" s="107"/>
      <c r="Q273" s="107"/>
      <c r="R273" s="107"/>
      <c r="S273" s="107"/>
      <c r="T273" s="107"/>
      <c r="U273" s="107"/>
      <c r="V273" s="107"/>
      <c r="W273" s="107"/>
      <c r="X273" s="107"/>
      <c r="Y273" s="107"/>
      <c r="Z273" s="107"/>
      <c r="AA273" s="107"/>
      <c r="AB273" s="107"/>
      <c r="AC273" s="107"/>
      <c r="AD273" s="107"/>
      <c r="AE273" s="107"/>
    </row>
    <row r="274" spans="1:31" ht="15">
      <c r="A274" s="107" t="s">
        <v>231</v>
      </c>
      <c r="B274" s="107">
        <v>0</v>
      </c>
      <c r="C274" s="107">
        <v>0</v>
      </c>
      <c r="D274" s="107">
        <v>0</v>
      </c>
      <c r="E274" s="107">
        <v>0</v>
      </c>
      <c r="F274" s="107">
        <v>0</v>
      </c>
      <c r="G274" s="107">
        <v>0</v>
      </c>
      <c r="H274" s="107">
        <v>0</v>
      </c>
      <c r="I274" s="107"/>
      <c r="J274" s="107">
        <v>0</v>
      </c>
      <c r="K274" s="107">
        <v>0</v>
      </c>
      <c r="L274" s="107"/>
      <c r="M274" s="107"/>
      <c r="N274" s="107"/>
      <c r="O274" s="107"/>
      <c r="P274" s="107"/>
      <c r="Q274" s="107"/>
      <c r="R274" s="107"/>
      <c r="S274" s="107"/>
      <c r="T274" s="107"/>
      <c r="U274" s="107"/>
      <c r="V274" s="107"/>
      <c r="W274" s="107"/>
      <c r="X274" s="107"/>
      <c r="Y274" s="107"/>
      <c r="Z274" s="107"/>
      <c r="AA274" s="107"/>
      <c r="AB274" s="107"/>
      <c r="AC274" s="107"/>
      <c r="AD274" s="107"/>
      <c r="AE274" s="107"/>
    </row>
    <row r="275" spans="1:31" ht="15">
      <c r="A275" s="107" t="s">
        <v>232</v>
      </c>
      <c r="B275" s="107">
        <v>0</v>
      </c>
      <c r="C275" s="107">
        <v>0</v>
      </c>
      <c r="D275" s="107">
        <v>0</v>
      </c>
      <c r="E275" s="107">
        <v>0</v>
      </c>
      <c r="F275" s="107">
        <v>0</v>
      </c>
      <c r="G275" s="107">
        <v>0</v>
      </c>
      <c r="H275" s="107">
        <v>0</v>
      </c>
      <c r="I275" s="107"/>
      <c r="J275" s="107">
        <v>0</v>
      </c>
      <c r="K275" s="107">
        <v>0</v>
      </c>
      <c r="L275" s="107"/>
      <c r="M275" s="107"/>
      <c r="N275" s="107"/>
      <c r="O275" s="107"/>
      <c r="P275" s="107"/>
      <c r="Q275" s="107"/>
      <c r="R275" s="107"/>
      <c r="S275" s="107"/>
      <c r="T275" s="107"/>
      <c r="U275" s="107"/>
      <c r="V275" s="107"/>
      <c r="W275" s="107"/>
      <c r="X275" s="107"/>
      <c r="Y275" s="107"/>
      <c r="Z275" s="107"/>
      <c r="AA275" s="107"/>
      <c r="AB275" s="107"/>
      <c r="AC275" s="107"/>
      <c r="AD275" s="107"/>
      <c r="AE275" s="107"/>
    </row>
    <row r="276" spans="1:31" ht="15">
      <c r="A276" s="107" t="s">
        <v>233</v>
      </c>
      <c r="B276" s="107">
        <v>576</v>
      </c>
      <c r="C276" s="107">
        <v>152</v>
      </c>
      <c r="D276" s="107">
        <v>5666</v>
      </c>
      <c r="E276" s="107">
        <v>1060</v>
      </c>
      <c r="F276" s="107">
        <v>32224</v>
      </c>
      <c r="G276" s="107">
        <v>311</v>
      </c>
      <c r="H276" s="107">
        <v>233</v>
      </c>
      <c r="I276" s="107"/>
      <c r="J276" s="107">
        <v>17433</v>
      </c>
      <c r="K276" s="107">
        <v>4609</v>
      </c>
      <c r="L276" s="107"/>
      <c r="M276" s="107"/>
      <c r="N276" s="107"/>
      <c r="O276" s="107"/>
      <c r="P276" s="107"/>
      <c r="Q276" s="107"/>
      <c r="R276" s="107"/>
      <c r="S276" s="107"/>
      <c r="T276" s="107"/>
      <c r="U276" s="107"/>
      <c r="V276" s="107"/>
      <c r="W276" s="107"/>
      <c r="X276" s="107"/>
      <c r="Y276" s="107"/>
      <c r="Z276" s="107"/>
      <c r="AA276" s="107"/>
      <c r="AB276" s="107"/>
      <c r="AC276" s="107"/>
      <c r="AD276" s="107"/>
      <c r="AE276" s="107"/>
    </row>
    <row r="277" spans="1:31" ht="15">
      <c r="A277" s="107" t="s">
        <v>510</v>
      </c>
      <c r="B277" s="107"/>
      <c r="C277" s="107"/>
      <c r="D277" s="107" t="s">
        <v>511</v>
      </c>
      <c r="E277" s="107"/>
      <c r="F277" s="107"/>
      <c r="G277" s="107"/>
      <c r="H277" s="107"/>
      <c r="I277" s="107"/>
      <c r="J277" s="107"/>
      <c r="K277" s="107"/>
      <c r="L277" s="107"/>
      <c r="M277" s="107"/>
      <c r="N277" s="107"/>
      <c r="O277" s="107"/>
      <c r="P277" s="107"/>
      <c r="Q277" s="107"/>
      <c r="R277" s="107"/>
      <c r="S277" s="107"/>
      <c r="T277" s="107"/>
      <c r="U277" s="107"/>
      <c r="V277" s="107"/>
      <c r="W277" s="107"/>
      <c r="X277" s="107"/>
      <c r="Y277" s="107"/>
      <c r="Z277" s="107"/>
      <c r="AA277" s="107"/>
      <c r="AB277" s="107"/>
      <c r="AC277" s="107"/>
      <c r="AD277" s="107"/>
      <c r="AE277" s="107"/>
    </row>
    <row r="278" spans="1:31" ht="15">
      <c r="A278" s="107"/>
      <c r="B278" s="107"/>
      <c r="C278" s="107"/>
      <c r="D278" s="107" t="s">
        <v>512</v>
      </c>
      <c r="E278" s="107"/>
      <c r="F278" s="107"/>
      <c r="G278" s="107"/>
      <c r="H278" s="107"/>
      <c r="I278" s="107"/>
      <c r="J278" s="107"/>
      <c r="K278" s="107"/>
      <c r="L278" s="107"/>
      <c r="M278" s="107"/>
      <c r="N278" s="107"/>
      <c r="O278" s="107"/>
      <c r="P278" s="107"/>
      <c r="Q278" s="107"/>
      <c r="R278" s="107"/>
      <c r="S278" s="107"/>
      <c r="T278" s="107"/>
      <c r="U278" s="107"/>
      <c r="V278" s="107"/>
      <c r="W278" s="107"/>
      <c r="X278" s="107"/>
      <c r="Y278" s="107"/>
      <c r="Z278" s="107"/>
      <c r="AA278" s="107"/>
      <c r="AB278" s="107"/>
      <c r="AC278" s="107"/>
      <c r="AD278" s="107"/>
      <c r="AE278" s="107"/>
    </row>
    <row r="279" spans="1:31" ht="15">
      <c r="A279" s="107"/>
      <c r="B279" s="107"/>
      <c r="C279" s="107"/>
      <c r="D279" s="107" t="s">
        <v>513</v>
      </c>
      <c r="E279" s="107"/>
      <c r="F279" s="107"/>
      <c r="G279" s="107"/>
      <c r="H279" s="107"/>
      <c r="I279" s="107"/>
      <c r="J279" s="107"/>
      <c r="K279" s="107"/>
      <c r="L279" s="107"/>
      <c r="M279" s="107"/>
      <c r="N279" s="107"/>
      <c r="O279" s="107"/>
      <c r="P279" s="107"/>
      <c r="Q279" s="107"/>
      <c r="R279" s="107"/>
      <c r="S279" s="107"/>
      <c r="T279" s="107"/>
      <c r="U279" s="107"/>
      <c r="V279" s="107"/>
      <c r="W279" s="107"/>
      <c r="X279" s="107"/>
      <c r="Y279" s="107"/>
      <c r="Z279" s="107"/>
      <c r="AA279" s="107"/>
      <c r="AB279" s="107"/>
      <c r="AC279" s="107"/>
      <c r="AD279" s="107"/>
      <c r="AE279" s="107"/>
    </row>
    <row r="280" spans="1:31" ht="15">
      <c r="A280" s="107"/>
      <c r="B280" s="107"/>
      <c r="C280" s="107"/>
      <c r="D280" s="107"/>
      <c r="E280" s="107"/>
      <c r="F280" s="107"/>
      <c r="G280" s="107"/>
      <c r="H280" s="107"/>
      <c r="I280" s="107"/>
      <c r="J280" s="107"/>
      <c r="K280" s="107"/>
      <c r="L280" s="107"/>
      <c r="M280" s="107"/>
      <c r="N280" s="107"/>
      <c r="O280" s="107"/>
      <c r="P280" s="107"/>
      <c r="Q280" s="107"/>
      <c r="R280" s="107"/>
      <c r="S280" s="107"/>
      <c r="T280" s="107"/>
      <c r="U280" s="107"/>
      <c r="V280" s="107"/>
      <c r="W280" s="107"/>
      <c r="X280" s="107"/>
      <c r="Y280" s="107"/>
      <c r="Z280" s="107"/>
      <c r="AA280" s="107"/>
      <c r="AB280" s="107"/>
      <c r="AC280" s="107"/>
      <c r="AD280" s="107"/>
      <c r="AE280" s="107"/>
    </row>
    <row r="281" spans="1:31" ht="15">
      <c r="A281" s="107"/>
      <c r="B281" s="107"/>
      <c r="C281" s="107"/>
      <c r="D281" s="107"/>
      <c r="E281" s="107"/>
      <c r="F281" s="107" t="s">
        <v>202</v>
      </c>
      <c r="G281" s="107"/>
      <c r="H281" s="107"/>
      <c r="I281" s="107"/>
      <c r="J281" s="107"/>
      <c r="K281" s="107"/>
      <c r="L281" s="107"/>
      <c r="M281" s="107"/>
      <c r="N281" s="107"/>
      <c r="O281" s="107"/>
      <c r="P281" s="107"/>
      <c r="Q281" s="107"/>
      <c r="R281" s="107"/>
      <c r="S281" s="107"/>
      <c r="T281" s="107"/>
      <c r="U281" s="107"/>
      <c r="V281" s="107"/>
      <c r="W281" s="107"/>
      <c r="X281" s="107"/>
      <c r="Y281" s="107"/>
      <c r="Z281" s="107"/>
      <c r="AA281" s="107"/>
      <c r="AB281" s="107"/>
      <c r="AC281" s="107"/>
      <c r="AD281" s="107"/>
      <c r="AE281" s="107"/>
    </row>
    <row r="282" spans="1:31" ht="15">
      <c r="A282" s="107"/>
      <c r="B282" s="107"/>
      <c r="C282" s="107"/>
      <c r="D282" s="107"/>
      <c r="E282" s="107"/>
      <c r="F282" s="107" t="s">
        <v>415</v>
      </c>
      <c r="G282" s="107"/>
      <c r="H282" s="107"/>
      <c r="I282" s="107"/>
      <c r="J282" s="107"/>
      <c r="K282" s="107"/>
      <c r="L282" s="107"/>
      <c r="M282" s="107"/>
      <c r="N282" s="107"/>
      <c r="O282" s="107"/>
      <c r="P282" s="107"/>
      <c r="Q282" s="107"/>
      <c r="R282" s="107"/>
      <c r="S282" s="107"/>
      <c r="T282" s="107"/>
      <c r="U282" s="107"/>
      <c r="V282" s="107"/>
      <c r="W282" s="107"/>
      <c r="X282" s="107"/>
      <c r="Y282" s="107"/>
      <c r="Z282" s="107"/>
      <c r="AA282" s="107"/>
      <c r="AB282" s="107"/>
      <c r="AC282" s="107"/>
      <c r="AD282" s="107"/>
      <c r="AE282" s="107"/>
    </row>
    <row r="283" spans="1:31" ht="15">
      <c r="A283" s="107"/>
      <c r="B283" s="107"/>
      <c r="C283" s="107"/>
      <c r="D283" s="107"/>
      <c r="E283" s="107" t="s">
        <v>416</v>
      </c>
      <c r="F283" s="107"/>
      <c r="G283" s="107"/>
      <c r="H283" s="107"/>
      <c r="I283" s="107"/>
      <c r="J283" s="107"/>
      <c r="K283" s="107"/>
      <c r="L283" s="107"/>
      <c r="M283" s="107"/>
      <c r="N283" s="107"/>
      <c r="O283" s="107"/>
      <c r="P283" s="107"/>
      <c r="Q283" s="107"/>
      <c r="R283" s="107"/>
      <c r="S283" s="107"/>
      <c r="T283" s="107"/>
      <c r="U283" s="107"/>
      <c r="V283" s="107"/>
      <c r="W283" s="107"/>
      <c r="X283" s="107"/>
      <c r="Y283" s="107"/>
      <c r="Z283" s="107"/>
      <c r="AA283" s="107"/>
      <c r="AB283" s="107"/>
      <c r="AC283" s="107"/>
      <c r="AD283" s="107"/>
      <c r="AE283" s="107"/>
    </row>
    <row r="284" spans="1:31" ht="15">
      <c r="A284" s="107"/>
      <c r="B284" s="107" t="s">
        <v>204</v>
      </c>
      <c r="C284" s="107" t="s">
        <v>205</v>
      </c>
      <c r="D284" s="107"/>
      <c r="E284" s="107"/>
      <c r="F284" s="107"/>
      <c r="G284" s="107"/>
      <c r="H284" s="107" t="s">
        <v>203</v>
      </c>
      <c r="I284" s="107"/>
      <c r="J284" s="107" t="s">
        <v>417</v>
      </c>
      <c r="K284" s="107"/>
      <c r="L284" s="107"/>
      <c r="M284" s="107"/>
      <c r="N284" s="107"/>
      <c r="O284" s="107"/>
      <c r="P284" s="107"/>
      <c r="Q284" s="107"/>
      <c r="R284" s="107"/>
      <c r="S284" s="107"/>
      <c r="T284" s="107"/>
      <c r="U284" s="107"/>
      <c r="V284" s="107"/>
      <c r="W284" s="107"/>
      <c r="X284" s="107"/>
      <c r="Y284" s="107"/>
      <c r="Z284" s="107"/>
      <c r="AA284" s="107"/>
      <c r="AB284" s="107"/>
      <c r="AC284" s="107"/>
      <c r="AD284" s="107"/>
      <c r="AE284" s="107"/>
    </row>
    <row r="285" spans="1:31" ht="15">
      <c r="A285" s="107"/>
      <c r="B285" s="107" t="s">
        <v>207</v>
      </c>
      <c r="C285" s="107" t="s">
        <v>207</v>
      </c>
      <c r="D285" s="107" t="s">
        <v>40</v>
      </c>
      <c r="E285" s="107"/>
      <c r="F285" s="107" t="s">
        <v>206</v>
      </c>
      <c r="G285" s="107"/>
      <c r="H285" s="107" t="s">
        <v>24</v>
      </c>
      <c r="I285" s="107"/>
      <c r="J285" s="107" t="s">
        <v>208</v>
      </c>
      <c r="K285" s="107" t="s">
        <v>209</v>
      </c>
      <c r="L285" s="107"/>
      <c r="M285" s="107"/>
      <c r="N285" s="107"/>
      <c r="O285" s="107"/>
      <c r="P285" s="107"/>
      <c r="Q285" s="107"/>
      <c r="R285" s="107"/>
      <c r="S285" s="107"/>
      <c r="T285" s="107"/>
      <c r="U285" s="107"/>
      <c r="V285" s="107"/>
      <c r="W285" s="107"/>
      <c r="X285" s="107"/>
      <c r="Y285" s="107"/>
      <c r="Z285" s="107"/>
      <c r="AA285" s="107"/>
      <c r="AB285" s="107"/>
      <c r="AC285" s="107"/>
      <c r="AD285" s="107"/>
      <c r="AE285" s="107"/>
    </row>
    <row r="286" spans="1:31" ht="15">
      <c r="A286" s="107"/>
      <c r="B286" s="107" t="s">
        <v>214</v>
      </c>
      <c r="C286" s="107" t="s">
        <v>200</v>
      </c>
      <c r="D286" s="107" t="s">
        <v>205</v>
      </c>
      <c r="E286" s="107" t="s">
        <v>210</v>
      </c>
      <c r="F286" s="107" t="s">
        <v>211</v>
      </c>
      <c r="G286" s="107" t="s">
        <v>212</v>
      </c>
      <c r="H286" s="107" t="s">
        <v>213</v>
      </c>
      <c r="I286" s="107"/>
      <c r="J286" s="107" t="s">
        <v>215</v>
      </c>
      <c r="K286" s="107" t="s">
        <v>216</v>
      </c>
      <c r="L286" s="107"/>
      <c r="M286" s="107"/>
      <c r="N286" s="107"/>
      <c r="O286" s="107"/>
      <c r="P286" s="107"/>
      <c r="Q286" s="107"/>
      <c r="R286" s="107"/>
      <c r="S286" s="107"/>
      <c r="T286" s="107"/>
      <c r="U286" s="107"/>
      <c r="V286" s="107"/>
      <c r="W286" s="107"/>
      <c r="X286" s="107"/>
      <c r="Y286" s="107"/>
      <c r="Z286" s="107"/>
      <c r="AA286" s="107"/>
      <c r="AB286" s="107"/>
      <c r="AC286" s="107"/>
      <c r="AD286" s="107"/>
      <c r="AE286" s="107"/>
    </row>
    <row r="287" spans="1:31" ht="15">
      <c r="A287" s="107" t="s">
        <v>24</v>
      </c>
      <c r="B287" s="107" t="s">
        <v>219</v>
      </c>
      <c r="C287" s="107" t="s">
        <v>220</v>
      </c>
      <c r="D287" s="107" t="s">
        <v>217</v>
      </c>
      <c r="E287" s="107" t="s">
        <v>217</v>
      </c>
      <c r="F287" s="107" t="s">
        <v>217</v>
      </c>
      <c r="G287" s="107" t="s">
        <v>218</v>
      </c>
      <c r="H287" s="107" t="s">
        <v>217</v>
      </c>
      <c r="I287" s="107"/>
      <c r="J287" s="107" t="s">
        <v>217</v>
      </c>
      <c r="K287" s="107" t="s">
        <v>217</v>
      </c>
      <c r="L287" s="107"/>
      <c r="M287" s="107"/>
      <c r="N287" s="107"/>
      <c r="O287" s="107"/>
      <c r="P287" s="107" t="s">
        <v>84</v>
      </c>
      <c r="Q287" s="107"/>
      <c r="R287" s="107"/>
      <c r="S287" s="107"/>
      <c r="T287" s="107"/>
      <c r="U287" s="107"/>
      <c r="V287" s="107"/>
      <c r="W287" s="107"/>
      <c r="X287" s="107"/>
      <c r="Y287" s="107"/>
      <c r="Z287" s="107"/>
      <c r="AA287" s="107"/>
      <c r="AB287" s="107"/>
      <c r="AC287" s="107"/>
      <c r="AD287" s="107"/>
      <c r="AE287" s="107"/>
    </row>
    <row r="288" spans="1:31" ht="15">
      <c r="A288" s="107" t="s">
        <v>221</v>
      </c>
      <c r="B288" s="107">
        <v>917</v>
      </c>
      <c r="C288" s="107">
        <v>0</v>
      </c>
      <c r="D288" s="107">
        <v>917</v>
      </c>
      <c r="E288" s="107">
        <v>12.3</v>
      </c>
      <c r="F288" s="107">
        <v>156</v>
      </c>
      <c r="G288" s="107">
        <v>0.08</v>
      </c>
      <c r="H288" s="107">
        <v>32022</v>
      </c>
      <c r="I288" s="107"/>
      <c r="J288" s="107">
        <v>0</v>
      </c>
      <c r="K288" s="107">
        <v>0</v>
      </c>
      <c r="L288" s="107"/>
      <c r="M288" s="107"/>
      <c r="N288" s="107"/>
      <c r="O288" s="107"/>
      <c r="P288" s="107">
        <v>1581.34</v>
      </c>
      <c r="Q288" s="107"/>
      <c r="R288" s="107"/>
      <c r="S288" s="107"/>
      <c r="T288" s="107"/>
      <c r="U288" s="107"/>
      <c r="V288" s="107"/>
      <c r="W288" s="107"/>
      <c r="X288" s="107"/>
      <c r="Y288" s="107"/>
      <c r="Z288" s="107"/>
      <c r="AA288" s="107"/>
      <c r="AB288" s="107"/>
      <c r="AC288" s="107"/>
      <c r="AD288" s="107"/>
      <c r="AE288" s="107"/>
    </row>
    <row r="289" spans="1:31" ht="15">
      <c r="A289" s="107" t="s">
        <v>222</v>
      </c>
      <c r="B289" s="107">
        <v>1336</v>
      </c>
      <c r="C289" s="107">
        <v>0</v>
      </c>
      <c r="D289" s="107">
        <v>1336</v>
      </c>
      <c r="E289" s="107">
        <v>11.5</v>
      </c>
      <c r="F289" s="107">
        <v>193</v>
      </c>
      <c r="G289" s="107">
        <v>0.31</v>
      </c>
      <c r="H289" s="107">
        <v>33153</v>
      </c>
      <c r="I289" s="107"/>
      <c r="J289" s="107">
        <v>0</v>
      </c>
      <c r="K289" s="107">
        <v>0</v>
      </c>
      <c r="L289" s="107"/>
      <c r="M289" s="107"/>
      <c r="N289" s="107"/>
      <c r="O289" s="107"/>
      <c r="P289" s="107">
        <v>1581.74</v>
      </c>
      <c r="Q289" s="107"/>
      <c r="R289" s="107"/>
      <c r="S289" s="107"/>
      <c r="T289" s="107"/>
      <c r="U289" s="107"/>
      <c r="V289" s="107"/>
      <c r="W289" s="107"/>
      <c r="X289" s="107"/>
      <c r="Y289" s="107"/>
      <c r="Z289" s="107"/>
      <c r="AA289" s="107"/>
      <c r="AB289" s="107"/>
      <c r="AC289" s="107"/>
      <c r="AD289" s="107"/>
      <c r="AE289" s="107"/>
    </row>
    <row r="290" spans="1:31" ht="15">
      <c r="A290" s="107" t="s">
        <v>223</v>
      </c>
      <c r="B290" s="107">
        <v>1189</v>
      </c>
      <c r="C290" s="107">
        <v>0</v>
      </c>
      <c r="D290" s="107">
        <v>1189</v>
      </c>
      <c r="E290" s="107">
        <v>12.3</v>
      </c>
      <c r="F290" s="107">
        <v>371</v>
      </c>
      <c r="G290" s="107">
        <v>0.49</v>
      </c>
      <c r="H290" s="107">
        <v>33959</v>
      </c>
      <c r="I290" s="107"/>
      <c r="J290" s="107">
        <v>0</v>
      </c>
      <c r="K290" s="107">
        <v>0</v>
      </c>
      <c r="L290" s="107"/>
      <c r="M290" s="107"/>
      <c r="N290" s="107"/>
      <c r="O290" s="107"/>
      <c r="P290" s="107">
        <v>1582.02</v>
      </c>
      <c r="Q290" s="107"/>
      <c r="R290" s="107"/>
      <c r="S290" s="107"/>
      <c r="T290" s="107"/>
      <c r="U290" s="107"/>
      <c r="V290" s="107"/>
      <c r="W290" s="107"/>
      <c r="X290" s="107"/>
      <c r="Y290" s="107"/>
      <c r="Z290" s="107"/>
      <c r="AA290" s="107"/>
      <c r="AB290" s="107"/>
      <c r="AC290" s="107"/>
      <c r="AD290" s="107"/>
      <c r="AE290" s="107"/>
    </row>
    <row r="291" spans="1:31" ht="15">
      <c r="A291" s="107" t="s">
        <v>224</v>
      </c>
      <c r="B291" s="107">
        <v>3131</v>
      </c>
      <c r="C291" s="107">
        <v>0</v>
      </c>
      <c r="D291" s="107">
        <v>3131</v>
      </c>
      <c r="E291" s="107">
        <v>11.9</v>
      </c>
      <c r="F291" s="107">
        <v>902</v>
      </c>
      <c r="G291" s="107">
        <v>4.24</v>
      </c>
      <c r="H291" s="107">
        <v>36176</v>
      </c>
      <c r="I291" s="107"/>
      <c r="J291" s="107">
        <v>0</v>
      </c>
      <c r="K291" s="107">
        <v>0</v>
      </c>
      <c r="L291" s="107"/>
      <c r="M291" s="107"/>
      <c r="N291" s="107"/>
      <c r="O291" s="107"/>
      <c r="P291" s="107">
        <v>1582.77</v>
      </c>
      <c r="Q291" s="107"/>
      <c r="R291" s="107"/>
      <c r="S291" s="107"/>
      <c r="T291" s="107"/>
      <c r="U291" s="107"/>
      <c r="V291" s="107"/>
      <c r="W291" s="107"/>
      <c r="X291" s="107"/>
      <c r="Y291" s="107"/>
      <c r="Z291" s="107"/>
      <c r="AA291" s="107"/>
      <c r="AB291" s="107"/>
      <c r="AC291" s="107"/>
      <c r="AD291" s="107"/>
      <c r="AE291" s="107"/>
    </row>
    <row r="292" spans="1:31" ht="15">
      <c r="A292" s="107" t="s">
        <v>225</v>
      </c>
      <c r="B292" s="107">
        <v>13970</v>
      </c>
      <c r="C292" s="107">
        <v>0</v>
      </c>
      <c r="D292" s="107">
        <v>13970</v>
      </c>
      <c r="E292" s="107">
        <v>1536.4</v>
      </c>
      <c r="F292" s="107">
        <v>1104</v>
      </c>
      <c r="G292" s="107">
        <v>4.68</v>
      </c>
      <c r="H292" s="107">
        <v>47506</v>
      </c>
      <c r="I292" s="107"/>
      <c r="J292" s="107">
        <v>415</v>
      </c>
      <c r="K292" s="107">
        <v>0</v>
      </c>
      <c r="L292" s="107"/>
      <c r="M292" s="107"/>
      <c r="N292" s="107"/>
      <c r="O292" s="107"/>
      <c r="P292" s="107">
        <v>1586.23</v>
      </c>
      <c r="Q292" s="107"/>
      <c r="R292" s="107"/>
      <c r="S292" s="107"/>
      <c r="T292" s="107"/>
      <c r="U292" s="107"/>
      <c r="V292" s="107"/>
      <c r="W292" s="107"/>
      <c r="X292" s="107"/>
      <c r="Y292" s="107"/>
      <c r="Z292" s="107"/>
      <c r="AA292" s="107"/>
      <c r="AB292" s="107"/>
      <c r="AC292" s="107"/>
      <c r="AD292" s="107"/>
      <c r="AE292" s="107"/>
    </row>
    <row r="293" spans="1:31" ht="15">
      <c r="A293" s="107" t="s">
        <v>226</v>
      </c>
      <c r="B293" s="107">
        <v>13920</v>
      </c>
      <c r="C293" s="107">
        <v>1000</v>
      </c>
      <c r="D293" s="107">
        <v>14920</v>
      </c>
      <c r="E293" s="107">
        <v>22742.4</v>
      </c>
      <c r="F293" s="107">
        <v>1393</v>
      </c>
      <c r="G293" s="107">
        <v>3.45</v>
      </c>
      <c r="H293" s="107">
        <v>38291</v>
      </c>
      <c r="I293" s="107"/>
      <c r="J293" s="107">
        <v>3280</v>
      </c>
      <c r="K293" s="107">
        <v>163</v>
      </c>
      <c r="L293" s="107"/>
      <c r="M293" s="107"/>
      <c r="N293" s="107"/>
      <c r="O293" s="107"/>
      <c r="P293" s="107">
        <v>1583.46</v>
      </c>
      <c r="Q293" s="107"/>
      <c r="R293" s="107"/>
      <c r="S293" s="107"/>
      <c r="T293" s="107"/>
      <c r="U293" s="107"/>
      <c r="V293" s="107"/>
      <c r="W293" s="107"/>
      <c r="X293" s="107"/>
      <c r="Y293" s="107"/>
      <c r="Z293" s="107"/>
      <c r="AA293" s="107"/>
      <c r="AB293" s="107"/>
      <c r="AC293" s="107"/>
      <c r="AD293" s="107"/>
      <c r="AE293" s="107"/>
    </row>
    <row r="294" spans="1:31" ht="15">
      <c r="A294" s="107" t="s">
        <v>227</v>
      </c>
      <c r="B294" s="107">
        <v>9465</v>
      </c>
      <c r="C294" s="107">
        <v>3799</v>
      </c>
      <c r="D294" s="107">
        <v>13264</v>
      </c>
      <c r="E294" s="107">
        <v>14460.1</v>
      </c>
      <c r="F294" s="107">
        <v>1519</v>
      </c>
      <c r="G294" s="107">
        <v>6.01</v>
      </c>
      <c r="H294" s="107">
        <v>35576</v>
      </c>
      <c r="I294" s="107"/>
      <c r="J294" s="107">
        <v>11816</v>
      </c>
      <c r="K294" s="107">
        <v>5715</v>
      </c>
      <c r="L294" s="107"/>
      <c r="M294" s="107"/>
      <c r="N294" s="107"/>
      <c r="O294" s="107"/>
      <c r="P294" s="107">
        <v>1582.57</v>
      </c>
      <c r="Q294" s="107"/>
      <c r="R294" s="107"/>
      <c r="S294" s="107"/>
      <c r="T294" s="107"/>
      <c r="U294" s="107"/>
      <c r="V294" s="107"/>
      <c r="W294" s="107"/>
      <c r="X294" s="107"/>
      <c r="Y294" s="107"/>
      <c r="Z294" s="107"/>
      <c r="AA294" s="107"/>
      <c r="AB294" s="107"/>
      <c r="AC294" s="107"/>
      <c r="AD294" s="107"/>
      <c r="AE294" s="107"/>
    </row>
    <row r="295" spans="1:31" ht="15">
      <c r="A295" s="107" t="s">
        <v>228</v>
      </c>
      <c r="B295" s="107">
        <v>6426</v>
      </c>
      <c r="C295" s="107">
        <v>2453</v>
      </c>
      <c r="D295" s="107">
        <v>8879</v>
      </c>
      <c r="E295" s="107">
        <v>18975.7</v>
      </c>
      <c r="F295" s="107">
        <v>899</v>
      </c>
      <c r="G295" s="107">
        <v>4.46</v>
      </c>
      <c r="H295" s="107">
        <v>24580</v>
      </c>
      <c r="I295" s="107"/>
      <c r="J295" s="107">
        <v>13319</v>
      </c>
      <c r="K295" s="107">
        <v>7388</v>
      </c>
      <c r="L295" s="107"/>
      <c r="M295" s="107"/>
      <c r="N295" s="107"/>
      <c r="O295" s="107"/>
      <c r="P295" s="107">
        <v>1578.46</v>
      </c>
      <c r="Q295" s="107"/>
      <c r="R295" s="107"/>
      <c r="S295" s="107"/>
      <c r="T295" s="107"/>
      <c r="U295" s="107"/>
      <c r="V295" s="107"/>
      <c r="W295" s="107"/>
      <c r="X295" s="107"/>
      <c r="Y295" s="107"/>
      <c r="Z295" s="107"/>
      <c r="AA295" s="107"/>
      <c r="AB295" s="107"/>
      <c r="AC295" s="107"/>
      <c r="AD295" s="107"/>
      <c r="AE295" s="107"/>
    </row>
    <row r="296" spans="1:31" ht="15">
      <c r="A296" s="107" t="s">
        <v>229</v>
      </c>
      <c r="B296" s="107">
        <v>4842</v>
      </c>
      <c r="C296" s="107">
        <v>405</v>
      </c>
      <c r="D296" s="107">
        <v>5247</v>
      </c>
      <c r="E296" s="107">
        <v>8824.6</v>
      </c>
      <c r="F296" s="107">
        <v>646</v>
      </c>
      <c r="G296" s="107">
        <v>3.02</v>
      </c>
      <c r="H296" s="107">
        <v>20356</v>
      </c>
      <c r="I296" s="107"/>
      <c r="J296" s="107">
        <v>1186</v>
      </c>
      <c r="K296" s="107">
        <v>125</v>
      </c>
      <c r="L296" s="107"/>
      <c r="M296" s="107"/>
      <c r="N296" s="107"/>
      <c r="O296" s="107"/>
      <c r="P296" s="107">
        <v>1576.58</v>
      </c>
      <c r="Q296" s="107"/>
      <c r="R296" s="107"/>
      <c r="S296" s="107"/>
      <c r="T296" s="107"/>
      <c r="U296" s="107"/>
      <c r="V296" s="107"/>
      <c r="W296" s="107"/>
      <c r="X296" s="107"/>
      <c r="Y296" s="107"/>
      <c r="Z296" s="107"/>
      <c r="AA296" s="107"/>
      <c r="AB296" s="107"/>
      <c r="AC296" s="107"/>
      <c r="AD296" s="107"/>
      <c r="AE296" s="107"/>
    </row>
    <row r="297" spans="1:31" ht="15">
      <c r="A297" s="107" t="s">
        <v>230</v>
      </c>
      <c r="B297" s="107">
        <v>16133</v>
      </c>
      <c r="C297" s="107">
        <v>0</v>
      </c>
      <c r="D297" s="107">
        <v>16133</v>
      </c>
      <c r="E297" s="107">
        <v>892.6</v>
      </c>
      <c r="F297" s="107">
        <v>584</v>
      </c>
      <c r="G297" s="107">
        <v>5.8</v>
      </c>
      <c r="H297" s="107">
        <v>35012</v>
      </c>
      <c r="I297" s="107"/>
      <c r="J297" s="107">
        <v>0</v>
      </c>
      <c r="K297" s="107">
        <v>0</v>
      </c>
      <c r="L297" s="107"/>
      <c r="M297" s="107"/>
      <c r="N297" s="107"/>
      <c r="O297" s="107"/>
      <c r="P297" s="107">
        <v>1582.38</v>
      </c>
      <c r="Q297" s="107"/>
      <c r="R297" s="107"/>
      <c r="S297" s="107"/>
      <c r="T297" s="107"/>
      <c r="U297" s="107"/>
      <c r="V297" s="107"/>
      <c r="W297" s="107"/>
      <c r="X297" s="107"/>
      <c r="Y297" s="107"/>
      <c r="Z297" s="107"/>
      <c r="AA297" s="107"/>
      <c r="AB297" s="107"/>
      <c r="AC297" s="107"/>
      <c r="AD297" s="107"/>
      <c r="AE297" s="107"/>
    </row>
    <row r="298" spans="1:31" ht="15">
      <c r="A298" s="107" t="s">
        <v>231</v>
      </c>
      <c r="B298" s="107">
        <v>8327</v>
      </c>
      <c r="C298" s="107">
        <v>0</v>
      </c>
      <c r="D298" s="107">
        <v>8327</v>
      </c>
      <c r="E298" s="107">
        <v>10909.3</v>
      </c>
      <c r="F298" s="107">
        <v>436</v>
      </c>
      <c r="G298" s="107">
        <v>0.96</v>
      </c>
      <c r="H298" s="107">
        <v>31994</v>
      </c>
      <c r="I298" s="107"/>
      <c r="J298" s="107">
        <v>0</v>
      </c>
      <c r="K298" s="107">
        <v>0</v>
      </c>
      <c r="L298" s="107"/>
      <c r="M298" s="107"/>
      <c r="N298" s="107"/>
      <c r="O298" s="107"/>
      <c r="P298" s="107">
        <v>1581.33</v>
      </c>
      <c r="Q298" s="107"/>
      <c r="R298" s="107"/>
      <c r="S298" s="107"/>
      <c r="T298" s="107"/>
      <c r="U298" s="107"/>
      <c r="V298" s="107"/>
      <c r="W298" s="107"/>
      <c r="X298" s="107"/>
      <c r="Y298" s="107"/>
      <c r="Z298" s="107"/>
      <c r="AA298" s="107"/>
      <c r="AB298" s="107"/>
      <c r="AC298" s="107"/>
      <c r="AD298" s="107"/>
      <c r="AE298" s="107"/>
    </row>
    <row r="299" spans="1:31" ht="15">
      <c r="A299" s="107" t="s">
        <v>232</v>
      </c>
      <c r="B299" s="107">
        <v>3639</v>
      </c>
      <c r="C299" s="107">
        <v>0</v>
      </c>
      <c r="D299" s="107">
        <v>3639</v>
      </c>
      <c r="E299" s="107">
        <v>3994.8</v>
      </c>
      <c r="F299" s="107">
        <v>200</v>
      </c>
      <c r="G299" s="107">
        <v>0.6</v>
      </c>
      <c r="H299" s="107">
        <v>31438</v>
      </c>
      <c r="I299" s="107"/>
      <c r="J299" s="107">
        <v>0</v>
      </c>
      <c r="K299" s="107">
        <v>0</v>
      </c>
      <c r="L299" s="107"/>
      <c r="M299" s="107"/>
      <c r="N299" s="107"/>
      <c r="O299" s="107"/>
      <c r="P299" s="107">
        <v>1581.13</v>
      </c>
      <c r="Q299" s="107"/>
      <c r="R299" s="107"/>
      <c r="S299" s="107"/>
      <c r="T299" s="107"/>
      <c r="U299" s="107"/>
      <c r="V299" s="107"/>
      <c r="W299" s="107"/>
      <c r="X299" s="107"/>
      <c r="Y299" s="107"/>
      <c r="Z299" s="107"/>
      <c r="AA299" s="107"/>
      <c r="AB299" s="107"/>
      <c r="AC299" s="107"/>
      <c r="AD299" s="107"/>
      <c r="AE299" s="107"/>
    </row>
    <row r="300" spans="1:31" ht="15">
      <c r="A300" s="107" t="s">
        <v>233</v>
      </c>
      <c r="B300" s="107">
        <v>83295</v>
      </c>
      <c r="C300" s="107">
        <v>7657</v>
      </c>
      <c r="D300" s="107">
        <v>90952</v>
      </c>
      <c r="E300" s="107">
        <v>82383.90000000002</v>
      </c>
      <c r="F300" s="107">
        <v>8403</v>
      </c>
      <c r="G300" s="107">
        <v>34.1</v>
      </c>
      <c r="H300" s="107" t="s">
        <v>234</v>
      </c>
      <c r="I300" s="107"/>
      <c r="J300" s="107">
        <v>30016</v>
      </c>
      <c r="K300" s="107">
        <v>13391</v>
      </c>
      <c r="L300" s="107"/>
      <c r="M300" s="107"/>
      <c r="N300" s="107"/>
      <c r="O300" s="107"/>
      <c r="P300" s="107"/>
      <c r="Q300" s="107"/>
      <c r="R300" s="107"/>
      <c r="S300" s="107"/>
      <c r="T300" s="107"/>
      <c r="U300" s="107"/>
      <c r="V300" s="107"/>
      <c r="W300" s="107"/>
      <c r="X300" s="107"/>
      <c r="Y300" s="107"/>
      <c r="Z300" s="107"/>
      <c r="AA300" s="107"/>
      <c r="AB300" s="107"/>
      <c r="AC300" s="107"/>
      <c r="AD300" s="107"/>
      <c r="AE300" s="107"/>
    </row>
    <row r="301" spans="1:31" ht="15">
      <c r="A301" s="107" t="s">
        <v>514</v>
      </c>
      <c r="B301" s="107"/>
      <c r="C301" s="107"/>
      <c r="D301" s="107"/>
      <c r="E301" s="107"/>
      <c r="F301" s="107"/>
      <c r="G301" s="107"/>
      <c r="H301" s="107"/>
      <c r="I301" s="107"/>
      <c r="J301" s="107"/>
      <c r="K301" s="107"/>
      <c r="L301" s="107"/>
      <c r="M301" s="107"/>
      <c r="N301" s="107"/>
      <c r="O301" s="107"/>
      <c r="P301" s="107"/>
      <c r="Q301" s="107"/>
      <c r="R301" s="107"/>
      <c r="S301" s="107"/>
      <c r="T301" s="107"/>
      <c r="U301" s="107"/>
      <c r="V301" s="107"/>
      <c r="W301" s="107"/>
      <c r="X301" s="107"/>
      <c r="Y301" s="107"/>
      <c r="Z301" s="107"/>
      <c r="AA301" s="107"/>
      <c r="AB301" s="107"/>
      <c r="AC301" s="107"/>
      <c r="AD301" s="107"/>
      <c r="AE301" s="107"/>
    </row>
    <row r="302" spans="1:31" ht="14.25" customHeight="1">
      <c r="A302" s="107"/>
      <c r="B302" s="107"/>
      <c r="C302" s="107"/>
      <c r="D302" s="107"/>
      <c r="E302" s="107"/>
      <c r="F302" s="107"/>
      <c r="G302" s="107"/>
      <c r="H302" s="107"/>
      <c r="I302" s="107"/>
      <c r="J302" s="107"/>
      <c r="K302" s="107"/>
      <c r="L302" s="107"/>
      <c r="M302" s="107"/>
      <c r="N302" s="107"/>
      <c r="O302" s="107"/>
      <c r="P302" s="107"/>
      <c r="Q302" s="107"/>
      <c r="R302" s="107"/>
      <c r="S302" s="107"/>
      <c r="T302" s="107"/>
      <c r="U302" s="107"/>
      <c r="V302" s="107"/>
      <c r="W302" s="107"/>
      <c r="X302" s="107"/>
      <c r="Y302" s="107"/>
      <c r="Z302" s="107"/>
      <c r="AA302" s="107"/>
      <c r="AB302" s="107"/>
      <c r="AC302" s="107"/>
      <c r="AD302" s="107"/>
      <c r="AE302" s="107"/>
    </row>
    <row r="303" spans="1:31" ht="15">
      <c r="A303" s="107"/>
      <c r="B303" s="107"/>
      <c r="C303" s="107"/>
      <c r="D303" s="107"/>
      <c r="E303" s="107"/>
      <c r="F303" s="107"/>
      <c r="G303" s="107"/>
      <c r="H303" s="107"/>
      <c r="I303" s="107"/>
      <c r="J303" s="107"/>
      <c r="K303" s="107"/>
      <c r="L303" s="107"/>
      <c r="M303" s="107"/>
      <c r="N303" s="107"/>
      <c r="O303" s="107"/>
      <c r="P303" s="107"/>
      <c r="Q303" s="107"/>
      <c r="R303" s="107"/>
      <c r="S303" s="107"/>
      <c r="T303" s="107"/>
      <c r="U303" s="107"/>
      <c r="V303" s="107"/>
      <c r="W303" s="107"/>
      <c r="X303" s="107"/>
      <c r="Y303" s="107"/>
      <c r="Z303" s="107"/>
      <c r="AA303" s="107"/>
      <c r="AB303" s="107"/>
      <c r="AC303" s="107"/>
      <c r="AD303" s="107"/>
      <c r="AE303" s="107"/>
    </row>
    <row r="304" spans="1:31" ht="15">
      <c r="A304" s="107"/>
      <c r="B304" s="107"/>
      <c r="C304" s="107"/>
      <c r="D304" s="107"/>
      <c r="E304" s="107"/>
      <c r="F304" s="107"/>
      <c r="G304" s="107"/>
      <c r="H304" s="107"/>
      <c r="I304" s="107"/>
      <c r="J304" s="107"/>
      <c r="K304" s="107"/>
      <c r="L304" s="107"/>
      <c r="M304" s="107"/>
      <c r="N304" s="107"/>
      <c r="O304" s="107"/>
      <c r="P304" s="107"/>
      <c r="Q304" s="107"/>
      <c r="R304" s="107"/>
      <c r="S304" s="107"/>
      <c r="T304" s="107"/>
      <c r="U304" s="107"/>
      <c r="V304" s="107"/>
      <c r="W304" s="107"/>
      <c r="X304" s="107"/>
      <c r="Y304" s="107"/>
      <c r="Z304" s="107"/>
      <c r="AA304" s="107"/>
      <c r="AB304" s="107"/>
      <c r="AC304" s="107"/>
      <c r="AD304" s="107"/>
      <c r="AE304" s="107"/>
    </row>
    <row r="305" spans="1:31" ht="15">
      <c r="A305" s="107"/>
      <c r="B305" s="107"/>
      <c r="C305" s="107"/>
      <c r="D305" s="107"/>
      <c r="E305" s="107"/>
      <c r="F305" s="107"/>
      <c r="G305" s="107"/>
      <c r="H305" s="107"/>
      <c r="I305" s="107"/>
      <c r="J305" s="107"/>
      <c r="K305" s="107"/>
      <c r="L305" s="107"/>
      <c r="M305" s="107"/>
      <c r="N305" s="107"/>
      <c r="O305" s="107"/>
      <c r="P305" s="107"/>
      <c r="Q305" s="107"/>
      <c r="R305" s="107"/>
      <c r="S305" s="107"/>
      <c r="T305" s="107"/>
      <c r="U305" s="107"/>
      <c r="V305" s="107"/>
      <c r="W305" s="107"/>
      <c r="X305" s="107"/>
      <c r="Y305" s="107"/>
      <c r="Z305" s="107"/>
      <c r="AA305" s="107"/>
      <c r="AB305" s="107"/>
      <c r="AC305" s="107"/>
      <c r="AD305" s="107"/>
      <c r="AE305" s="107"/>
    </row>
    <row r="306" spans="1:31" ht="15">
      <c r="A306" s="107"/>
      <c r="B306" s="107"/>
      <c r="C306" s="107"/>
      <c r="D306" s="107"/>
      <c r="E306" s="107"/>
      <c r="F306" s="107"/>
      <c r="G306" s="107"/>
      <c r="H306" s="107"/>
      <c r="I306" s="107"/>
      <c r="J306" s="107"/>
      <c r="K306" s="107"/>
      <c r="L306" s="107"/>
      <c r="M306" s="107"/>
      <c r="N306" s="107"/>
      <c r="O306" s="107"/>
      <c r="P306" s="107"/>
      <c r="Q306" s="107"/>
      <c r="R306" s="107"/>
      <c r="S306" s="107"/>
      <c r="T306" s="107"/>
      <c r="U306" s="107"/>
      <c r="V306" s="107"/>
      <c r="W306" s="107"/>
      <c r="X306" s="107"/>
      <c r="Y306" s="107"/>
      <c r="Z306" s="107"/>
      <c r="AA306" s="107"/>
      <c r="AB306" s="107"/>
      <c r="AC306" s="107"/>
      <c r="AD306" s="107"/>
      <c r="AE306" s="107"/>
    </row>
    <row r="307" spans="1:31" ht="15">
      <c r="A307" s="107"/>
      <c r="B307" s="107"/>
      <c r="C307" s="107"/>
      <c r="D307" s="107"/>
      <c r="E307" s="107"/>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row>
    <row r="308" spans="1:31" ht="15">
      <c r="A308" s="107"/>
      <c r="B308" s="107"/>
      <c r="C308" s="107"/>
      <c r="D308" s="107"/>
      <c r="E308" s="107"/>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row>
    <row r="309" spans="1:31" ht="15">
      <c r="A309" s="107"/>
      <c r="B309" s="107"/>
      <c r="C309" s="107"/>
      <c r="D309" s="107"/>
      <c r="E309" s="107"/>
      <c r="F309" s="107"/>
      <c r="G309" s="107"/>
      <c r="H309" s="107"/>
      <c r="I309" s="107"/>
      <c r="J309" s="107"/>
      <c r="K309" s="107"/>
      <c r="L309" s="107"/>
      <c r="M309" s="107"/>
      <c r="N309" s="107"/>
      <c r="O309" s="107"/>
      <c r="P309" s="107"/>
      <c r="Q309" s="107"/>
      <c r="R309" s="107"/>
      <c r="S309" s="107"/>
      <c r="T309" s="107"/>
      <c r="U309" s="107"/>
      <c r="V309" s="107"/>
      <c r="W309" s="107"/>
      <c r="X309" s="107"/>
      <c r="Y309" s="107"/>
      <c r="Z309" s="107"/>
      <c r="AA309" s="107"/>
      <c r="AB309" s="107"/>
      <c r="AC309" s="107"/>
      <c r="AD309" s="107"/>
      <c r="AE309" s="107"/>
    </row>
    <row r="310" spans="1:31" ht="15">
      <c r="A310" s="107"/>
      <c r="B310" s="107"/>
      <c r="C310" s="107"/>
      <c r="D310" s="107"/>
      <c r="E310" s="107"/>
      <c r="F310" s="107"/>
      <c r="G310" s="107"/>
      <c r="H310" s="107"/>
      <c r="I310" s="107"/>
      <c r="J310" s="107"/>
      <c r="K310" s="107"/>
      <c r="L310" s="107"/>
      <c r="M310" s="107"/>
      <c r="N310" s="107"/>
      <c r="O310" s="107"/>
      <c r="P310" s="107"/>
      <c r="Q310" s="107"/>
      <c r="R310" s="107"/>
      <c r="S310" s="107"/>
      <c r="T310" s="107"/>
      <c r="U310" s="107"/>
      <c r="V310" s="107"/>
      <c r="W310" s="107"/>
      <c r="X310" s="107"/>
      <c r="Y310" s="107"/>
      <c r="Z310" s="107"/>
      <c r="AA310" s="107"/>
      <c r="AB310" s="107"/>
      <c r="AC310" s="107"/>
      <c r="AD310" s="107"/>
      <c r="AE310" s="107"/>
    </row>
    <row r="311" spans="1:31" ht="15">
      <c r="A311" s="107"/>
      <c r="B311" s="107"/>
      <c r="C311" s="107"/>
      <c r="D311" s="107"/>
      <c r="E311" s="107"/>
      <c r="F311" s="107"/>
      <c r="G311" s="107"/>
      <c r="H311" s="107"/>
      <c r="I311" s="107"/>
      <c r="J311" s="107"/>
      <c r="K311" s="107"/>
      <c r="L311" s="107"/>
      <c r="M311" s="107"/>
      <c r="N311" s="107"/>
      <c r="O311" s="107"/>
      <c r="P311" s="107"/>
      <c r="Q311" s="107"/>
      <c r="R311" s="107"/>
      <c r="S311" s="107"/>
      <c r="T311" s="107"/>
      <c r="U311" s="107"/>
      <c r="V311" s="107"/>
      <c r="W311" s="107"/>
      <c r="X311" s="107"/>
      <c r="Y311" s="107"/>
      <c r="Z311" s="107"/>
      <c r="AA311" s="107"/>
      <c r="AB311" s="107"/>
      <c r="AC311" s="107"/>
      <c r="AD311" s="107"/>
      <c r="AE311" s="107"/>
    </row>
    <row r="312" spans="1:31" ht="15">
      <c r="A312" s="107"/>
      <c r="B312" s="107"/>
      <c r="C312" s="107"/>
      <c r="D312" s="107"/>
      <c r="E312" s="107"/>
      <c r="F312" s="107"/>
      <c r="G312" s="107"/>
      <c r="H312" s="107"/>
      <c r="I312" s="107"/>
      <c r="J312" s="107"/>
      <c r="K312" s="107"/>
      <c r="L312" s="107"/>
      <c r="M312" s="107"/>
      <c r="N312" s="107"/>
      <c r="O312" s="107"/>
      <c r="P312" s="107"/>
      <c r="Q312" s="107"/>
      <c r="R312" s="107"/>
      <c r="S312" s="107"/>
      <c r="T312" s="107"/>
      <c r="U312" s="107"/>
      <c r="V312" s="107"/>
      <c r="W312" s="107"/>
      <c r="X312" s="107"/>
      <c r="Y312" s="107"/>
      <c r="Z312" s="107"/>
      <c r="AA312" s="107"/>
      <c r="AB312" s="107"/>
      <c r="AC312" s="107"/>
      <c r="AD312" s="107"/>
      <c r="AE312" s="107"/>
    </row>
    <row r="313" spans="1:31" ht="15">
      <c r="A313" s="107"/>
      <c r="B313" s="107"/>
      <c r="C313" s="107"/>
      <c r="D313" s="107"/>
      <c r="E313" s="107"/>
      <c r="F313" s="107"/>
      <c r="G313" s="107"/>
      <c r="H313" s="107"/>
      <c r="I313" s="107"/>
      <c r="J313" s="107"/>
      <c r="K313" s="107"/>
      <c r="L313" s="107"/>
      <c r="M313" s="107"/>
      <c r="N313" s="107"/>
      <c r="O313" s="107"/>
      <c r="P313" s="107"/>
      <c r="Q313" s="107"/>
      <c r="R313" s="107"/>
      <c r="S313" s="107"/>
      <c r="T313" s="107"/>
      <c r="U313" s="107"/>
      <c r="V313" s="107"/>
      <c r="W313" s="107"/>
      <c r="X313" s="107"/>
      <c r="Y313" s="107"/>
      <c r="Z313" s="107"/>
      <c r="AA313" s="107"/>
      <c r="AB313" s="107"/>
      <c r="AC313" s="107"/>
      <c r="AD313" s="107"/>
      <c r="AE313" s="107"/>
    </row>
    <row r="314" spans="1:31" ht="15">
      <c r="A314" s="107"/>
      <c r="B314" s="107"/>
      <c r="C314" s="107"/>
      <c r="D314" s="107"/>
      <c r="E314" s="107"/>
      <c r="F314" s="107"/>
      <c r="G314" s="107"/>
      <c r="H314" s="107"/>
      <c r="I314" s="107"/>
      <c r="J314" s="107"/>
      <c r="K314" s="107"/>
      <c r="L314" s="107"/>
      <c r="M314" s="107"/>
      <c r="N314" s="107"/>
      <c r="O314" s="107"/>
      <c r="P314" s="107"/>
      <c r="Q314" s="107"/>
      <c r="R314" s="107"/>
      <c r="S314" s="107"/>
      <c r="T314" s="107"/>
      <c r="U314" s="107"/>
      <c r="V314" s="107"/>
      <c r="W314" s="107"/>
      <c r="X314" s="107"/>
      <c r="Y314" s="107"/>
      <c r="Z314" s="107"/>
      <c r="AA314" s="107"/>
      <c r="AB314" s="107"/>
      <c r="AC314" s="107"/>
      <c r="AD314" s="107"/>
      <c r="AE314" s="107"/>
    </row>
    <row r="315" spans="1:31" ht="15">
      <c r="A315" s="107"/>
      <c r="B315" s="107"/>
      <c r="C315" s="107"/>
      <c r="D315" s="107"/>
      <c r="E315" s="107"/>
      <c r="F315" s="107"/>
      <c r="G315" s="107"/>
      <c r="H315" s="107"/>
      <c r="I315" s="107"/>
      <c r="J315" s="107"/>
      <c r="K315" s="107"/>
      <c r="L315" s="107"/>
      <c r="M315" s="107"/>
      <c r="N315" s="107"/>
      <c r="O315" s="107"/>
      <c r="P315" s="107"/>
      <c r="Q315" s="107"/>
      <c r="R315" s="107"/>
      <c r="S315" s="107"/>
      <c r="T315" s="107"/>
      <c r="U315" s="107"/>
      <c r="V315" s="107"/>
      <c r="W315" s="107"/>
      <c r="X315" s="107"/>
      <c r="Y315" s="107"/>
      <c r="Z315" s="107"/>
      <c r="AA315" s="107"/>
      <c r="AB315" s="107"/>
      <c r="AC315" s="107"/>
      <c r="AD315" s="107"/>
      <c r="AE315" s="107"/>
    </row>
    <row r="316" spans="1:31" ht="15">
      <c r="A316" s="107"/>
      <c r="B316" s="107"/>
      <c r="C316" s="107"/>
      <c r="D316" s="107"/>
      <c r="E316" s="107"/>
      <c r="F316" s="107"/>
      <c r="G316" s="107"/>
      <c r="H316" s="107"/>
      <c r="I316" s="107"/>
      <c r="J316" s="107"/>
      <c r="K316" s="107"/>
      <c r="L316" s="107"/>
      <c r="M316" s="107"/>
      <c r="N316" s="107"/>
      <c r="O316" s="107"/>
      <c r="P316" s="107"/>
      <c r="Q316" s="107"/>
      <c r="R316" s="107"/>
      <c r="S316" s="107"/>
      <c r="T316" s="107"/>
      <c r="U316" s="107"/>
      <c r="V316" s="107"/>
      <c r="W316" s="107"/>
      <c r="X316" s="107"/>
      <c r="Y316" s="107"/>
      <c r="Z316" s="107"/>
      <c r="AA316" s="107"/>
      <c r="AB316" s="107"/>
      <c r="AC316" s="107"/>
      <c r="AD316" s="107"/>
      <c r="AE316" s="107"/>
    </row>
    <row r="317" spans="1:31" ht="15">
      <c r="A317" s="107"/>
      <c r="B317" s="107"/>
      <c r="C317" s="107"/>
      <c r="D317" s="107"/>
      <c r="E317" s="107"/>
      <c r="F317" s="107"/>
      <c r="G317" s="107"/>
      <c r="H317" s="107"/>
      <c r="I317" s="107"/>
      <c r="J317" s="107"/>
      <c r="K317" s="107"/>
      <c r="L317" s="107"/>
      <c r="M317" s="107"/>
      <c r="N317" s="107"/>
      <c r="O317" s="107"/>
      <c r="P317" s="107"/>
      <c r="Q317" s="107"/>
      <c r="R317" s="107"/>
      <c r="S317" s="107"/>
      <c r="T317" s="107"/>
      <c r="U317" s="107"/>
      <c r="V317" s="107"/>
      <c r="W317" s="107"/>
      <c r="X317" s="107"/>
      <c r="Y317" s="107"/>
      <c r="Z317" s="107"/>
      <c r="AA317" s="107"/>
      <c r="AB317" s="107"/>
      <c r="AC317" s="107"/>
      <c r="AD317" s="107"/>
      <c r="AE317" s="107"/>
    </row>
    <row r="318" spans="1:31" ht="15">
      <c r="A318" s="107"/>
      <c r="B318" s="107"/>
      <c r="C318" s="107"/>
      <c r="D318" s="107"/>
      <c r="E318" s="107"/>
      <c r="F318" s="107"/>
      <c r="G318" s="107"/>
      <c r="H318" s="107"/>
      <c r="I318" s="107"/>
      <c r="J318" s="107"/>
      <c r="K318" s="107"/>
      <c r="L318" s="107"/>
      <c r="M318" s="107"/>
      <c r="N318" s="107"/>
      <c r="O318" s="107"/>
      <c r="P318" s="107"/>
      <c r="Q318" s="107"/>
      <c r="R318" s="107"/>
      <c r="S318" s="107"/>
      <c r="T318" s="107"/>
      <c r="U318" s="107"/>
      <c r="V318" s="107"/>
      <c r="W318" s="107"/>
      <c r="X318" s="107"/>
      <c r="Y318" s="107"/>
      <c r="Z318" s="107"/>
      <c r="AA318" s="107"/>
      <c r="AB318" s="107"/>
      <c r="AC318" s="107"/>
      <c r="AD318" s="107"/>
      <c r="AE318" s="107"/>
    </row>
    <row r="319" spans="1:31" ht="15">
      <c r="A319" s="107"/>
      <c r="B319" s="107"/>
      <c r="C319" s="107"/>
      <c r="D319" s="107"/>
      <c r="E319" s="107"/>
      <c r="F319" s="107"/>
      <c r="G319" s="107"/>
      <c r="H319" s="107"/>
      <c r="I319" s="107"/>
      <c r="J319" s="107"/>
      <c r="K319" s="107"/>
      <c r="L319" s="107"/>
      <c r="M319" s="107"/>
      <c r="N319" s="107"/>
      <c r="O319" s="107"/>
      <c r="P319" s="107"/>
      <c r="Q319" s="107"/>
      <c r="R319" s="107"/>
      <c r="S319" s="107"/>
      <c r="T319" s="107"/>
      <c r="U319" s="107"/>
      <c r="V319" s="107"/>
      <c r="W319" s="107"/>
      <c r="X319" s="107"/>
      <c r="Y319" s="107"/>
      <c r="Z319" s="107"/>
      <c r="AA319" s="107"/>
      <c r="AB319" s="107"/>
      <c r="AC319" s="107"/>
      <c r="AD319" s="107"/>
      <c r="AE319" s="107"/>
    </row>
    <row r="320" spans="1:31" ht="15">
      <c r="A320" s="107"/>
      <c r="B320" s="107"/>
      <c r="C320" s="107"/>
      <c r="D320" s="107"/>
      <c r="E320" s="107"/>
      <c r="F320" s="107"/>
      <c r="G320" s="107"/>
      <c r="H320" s="107"/>
      <c r="I320" s="107"/>
      <c r="J320" s="107"/>
      <c r="K320" s="107"/>
      <c r="L320" s="107"/>
      <c r="M320" s="107"/>
      <c r="N320" s="107"/>
      <c r="O320" s="107"/>
      <c r="P320" s="107"/>
      <c r="Q320" s="107"/>
      <c r="R320" s="107"/>
      <c r="S320" s="107"/>
      <c r="T320" s="107"/>
      <c r="U320" s="107"/>
      <c r="V320" s="107"/>
      <c r="W320" s="107"/>
      <c r="X320" s="107"/>
      <c r="Y320" s="107"/>
      <c r="Z320" s="107"/>
      <c r="AA320" s="107"/>
      <c r="AB320" s="107"/>
      <c r="AC320" s="107"/>
      <c r="AD320" s="107"/>
      <c r="AE320" s="107"/>
    </row>
    <row r="321" spans="1:31" ht="15">
      <c r="A321" s="107"/>
      <c r="B321" s="107"/>
      <c r="C321" s="107"/>
      <c r="D321" s="107"/>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c r="AC321" s="107"/>
      <c r="AD321" s="107"/>
      <c r="AE321" s="107"/>
    </row>
    <row r="322" spans="1:31" ht="15">
      <c r="A322" s="107"/>
      <c r="B322" s="107"/>
      <c r="C322" s="107"/>
      <c r="D322" s="107"/>
      <c r="E322" s="107"/>
      <c r="F322" s="107"/>
      <c r="G322" s="107"/>
      <c r="H322" s="107"/>
      <c r="I322" s="107"/>
      <c r="J322" s="107"/>
      <c r="K322" s="107"/>
      <c r="L322" s="107"/>
      <c r="M322" s="107"/>
      <c r="N322" s="107"/>
      <c r="O322" s="107"/>
      <c r="P322" s="107"/>
      <c r="Q322" s="107"/>
      <c r="R322" s="107"/>
      <c r="S322" s="107"/>
      <c r="T322" s="107"/>
      <c r="U322" s="107"/>
      <c r="V322" s="107"/>
      <c r="W322" s="107"/>
      <c r="X322" s="107"/>
      <c r="Y322" s="107"/>
      <c r="Z322" s="107"/>
      <c r="AA322" s="107"/>
      <c r="AB322" s="107"/>
      <c r="AC322" s="107"/>
      <c r="AD322" s="107"/>
      <c r="AE322" s="107"/>
    </row>
    <row r="323" spans="1:31" ht="15">
      <c r="A323" s="107"/>
      <c r="B323" s="107"/>
      <c r="C323" s="107"/>
      <c r="D323" s="107"/>
      <c r="E323" s="107"/>
      <c r="F323" s="107"/>
      <c r="G323" s="107"/>
      <c r="H323" s="107"/>
      <c r="I323" s="107"/>
      <c r="J323" s="107"/>
      <c r="K323" s="107"/>
      <c r="L323" s="107"/>
      <c r="M323" s="107"/>
      <c r="N323" s="107"/>
      <c r="O323" s="107"/>
      <c r="P323" s="107"/>
      <c r="Q323" s="107"/>
      <c r="R323" s="107"/>
      <c r="S323" s="107"/>
      <c r="T323" s="107"/>
      <c r="U323" s="107"/>
      <c r="V323" s="107"/>
      <c r="W323" s="107"/>
      <c r="X323" s="107"/>
      <c r="Y323" s="107"/>
      <c r="Z323" s="107"/>
      <c r="AA323" s="107"/>
      <c r="AB323" s="107"/>
      <c r="AC323" s="107"/>
      <c r="AD323" s="107"/>
      <c r="AE323" s="107"/>
    </row>
    <row r="324" spans="1:31" ht="15">
      <c r="A324" s="107"/>
      <c r="B324" s="107"/>
      <c r="C324" s="107"/>
      <c r="D324" s="107"/>
      <c r="E324" s="107"/>
      <c r="F324" s="107"/>
      <c r="G324" s="107"/>
      <c r="H324" s="107"/>
      <c r="I324" s="107"/>
      <c r="J324" s="107"/>
      <c r="K324" s="107"/>
      <c r="L324" s="107"/>
      <c r="M324" s="107"/>
      <c r="N324" s="107"/>
      <c r="O324" s="107"/>
      <c r="P324" s="107"/>
      <c r="Q324" s="107"/>
      <c r="R324" s="107"/>
      <c r="S324" s="107"/>
      <c r="T324" s="107"/>
      <c r="U324" s="107"/>
      <c r="V324" s="107"/>
      <c r="W324" s="107"/>
      <c r="X324" s="107"/>
      <c r="Y324" s="107"/>
      <c r="Z324" s="107"/>
      <c r="AA324" s="107"/>
      <c r="AB324" s="107"/>
      <c r="AC324" s="107"/>
      <c r="AD324" s="107"/>
      <c r="AE324" s="107"/>
    </row>
    <row r="325" spans="1:31" ht="15">
      <c r="A325" s="107"/>
      <c r="B325" s="107"/>
      <c r="C325" s="107"/>
      <c r="D325" s="107"/>
      <c r="E325" s="107"/>
      <c r="F325" s="107"/>
      <c r="G325" s="107"/>
      <c r="H325" s="107"/>
      <c r="I325" s="107"/>
      <c r="J325" s="107"/>
      <c r="K325" s="107"/>
      <c r="L325" s="107"/>
      <c r="M325" s="107"/>
      <c r="N325" s="107"/>
      <c r="O325" s="107"/>
      <c r="P325" s="107"/>
      <c r="Q325" s="107"/>
      <c r="R325" s="107"/>
      <c r="S325" s="107"/>
      <c r="T325" s="107"/>
      <c r="U325" s="107"/>
      <c r="V325" s="107"/>
      <c r="W325" s="107"/>
      <c r="X325" s="107"/>
      <c r="Y325" s="107"/>
      <c r="Z325" s="107"/>
      <c r="AA325" s="107"/>
      <c r="AB325" s="107"/>
      <c r="AC325" s="107"/>
      <c r="AD325" s="107"/>
      <c r="AE325" s="107"/>
    </row>
    <row r="326" spans="1:31" ht="15">
      <c r="A326" s="107"/>
      <c r="B326" s="107"/>
      <c r="C326" s="107"/>
      <c r="D326" s="107"/>
      <c r="E326" s="107"/>
      <c r="F326" s="107"/>
      <c r="G326" s="107"/>
      <c r="H326" s="107"/>
      <c r="I326" s="107"/>
      <c r="J326" s="107"/>
      <c r="K326" s="107"/>
      <c r="L326" s="107"/>
      <c r="M326" s="107"/>
      <c r="N326" s="107"/>
      <c r="O326" s="107"/>
      <c r="P326" s="107"/>
      <c r="Q326" s="107"/>
      <c r="R326" s="107"/>
      <c r="S326" s="107"/>
      <c r="T326" s="107"/>
      <c r="U326" s="107"/>
      <c r="V326" s="107"/>
      <c r="W326" s="107"/>
      <c r="X326" s="107"/>
      <c r="Y326" s="107"/>
      <c r="Z326" s="107"/>
      <c r="AA326" s="107"/>
      <c r="AB326" s="107"/>
      <c r="AC326" s="107"/>
      <c r="AD326" s="107"/>
      <c r="AE326" s="107"/>
    </row>
    <row r="327" spans="1:31" ht="15">
      <c r="A327" s="107"/>
      <c r="B327" s="107"/>
      <c r="C327" s="107"/>
      <c r="D327" s="107"/>
      <c r="E327" s="107"/>
      <c r="F327" s="107"/>
      <c r="G327" s="107"/>
      <c r="H327" s="107"/>
      <c r="I327" s="107"/>
      <c r="J327" s="107"/>
      <c r="K327" s="107"/>
      <c r="L327" s="107"/>
      <c r="M327" s="107"/>
      <c r="N327" s="107"/>
      <c r="O327" s="107"/>
      <c r="P327" s="107"/>
      <c r="Q327" s="107"/>
      <c r="R327" s="107"/>
      <c r="S327" s="107"/>
      <c r="T327" s="107"/>
      <c r="U327" s="107"/>
      <c r="V327" s="107"/>
      <c r="W327" s="107"/>
      <c r="X327" s="107"/>
      <c r="Y327" s="107"/>
      <c r="Z327" s="107"/>
      <c r="AA327" s="107"/>
      <c r="AB327" s="107"/>
      <c r="AC327" s="107"/>
      <c r="AD327" s="107"/>
      <c r="AE327" s="107"/>
    </row>
    <row r="328" spans="1:31" ht="15">
      <c r="A328" s="107"/>
      <c r="B328" s="107"/>
      <c r="C328" s="107"/>
      <c r="D328" s="107"/>
      <c r="E328" s="107"/>
      <c r="F328" s="107"/>
      <c r="G328" s="107"/>
      <c r="H328" s="107"/>
      <c r="I328" s="107"/>
      <c r="J328" s="107"/>
      <c r="K328" s="107"/>
      <c r="L328" s="107"/>
      <c r="M328" s="107"/>
      <c r="N328" s="107"/>
      <c r="O328" s="107"/>
      <c r="P328" s="107"/>
      <c r="Q328" s="107"/>
      <c r="R328" s="107"/>
      <c r="S328" s="107"/>
      <c r="T328" s="107"/>
      <c r="U328" s="107"/>
      <c r="V328" s="107"/>
      <c r="W328" s="107"/>
      <c r="X328" s="107"/>
      <c r="Y328" s="107"/>
      <c r="Z328" s="107"/>
      <c r="AA328" s="107"/>
      <c r="AB328" s="107"/>
      <c r="AC328" s="107"/>
      <c r="AD328" s="107"/>
      <c r="AE328" s="107"/>
    </row>
    <row r="329" spans="1:31" ht="15">
      <c r="A329" s="107"/>
      <c r="B329" s="107"/>
      <c r="C329" s="107"/>
      <c r="D329" s="107"/>
      <c r="E329" s="107"/>
      <c r="F329" s="107"/>
      <c r="G329" s="107"/>
      <c r="H329" s="107"/>
      <c r="I329" s="107"/>
      <c r="J329" s="107"/>
      <c r="K329" s="107"/>
      <c r="L329" s="107"/>
      <c r="M329" s="107"/>
      <c r="N329" s="107"/>
      <c r="O329" s="107"/>
      <c r="P329" s="107"/>
      <c r="Q329" s="107"/>
      <c r="R329" s="107"/>
      <c r="S329" s="107"/>
      <c r="T329" s="107"/>
      <c r="U329" s="107"/>
      <c r="V329" s="107"/>
      <c r="W329" s="107"/>
      <c r="X329" s="107"/>
      <c r="Y329" s="107"/>
      <c r="Z329" s="107"/>
      <c r="AA329" s="107"/>
      <c r="AB329" s="107"/>
      <c r="AC329" s="107"/>
      <c r="AD329" s="107"/>
      <c r="AE329" s="107"/>
    </row>
    <row r="330" spans="1:31" ht="15">
      <c r="A330" s="107"/>
      <c r="B330" s="107"/>
      <c r="C330" s="107"/>
      <c r="D330" s="107"/>
      <c r="E330" s="107"/>
      <c r="F330" s="107"/>
      <c r="G330" s="107"/>
      <c r="H330" s="107"/>
      <c r="I330" s="107"/>
      <c r="J330" s="107"/>
      <c r="K330" s="107"/>
      <c r="L330" s="107"/>
      <c r="M330" s="107"/>
      <c r="N330" s="107"/>
      <c r="O330" s="107"/>
      <c r="P330" s="107"/>
      <c r="Q330" s="107"/>
      <c r="R330" s="107"/>
      <c r="S330" s="107"/>
      <c r="T330" s="107"/>
      <c r="U330" s="107"/>
      <c r="V330" s="107"/>
      <c r="W330" s="107"/>
      <c r="X330" s="107"/>
      <c r="Y330" s="107"/>
      <c r="Z330" s="107"/>
      <c r="AA330" s="107"/>
      <c r="AB330" s="107"/>
      <c r="AC330" s="107"/>
      <c r="AD330" s="107"/>
      <c r="AE330" s="107"/>
    </row>
    <row r="331" spans="1:31" ht="15">
      <c r="A331" s="107"/>
      <c r="B331" s="107"/>
      <c r="C331" s="107"/>
      <c r="D331" s="107"/>
      <c r="E331" s="107"/>
      <c r="F331" s="107"/>
      <c r="G331" s="107"/>
      <c r="H331" s="107"/>
      <c r="I331" s="107"/>
      <c r="J331" s="107"/>
      <c r="K331" s="107"/>
      <c r="L331" s="107"/>
      <c r="M331" s="107"/>
      <c r="N331" s="107"/>
      <c r="O331" s="107"/>
      <c r="P331" s="107"/>
      <c r="Q331" s="107"/>
      <c r="R331" s="107"/>
      <c r="S331" s="107"/>
      <c r="T331" s="107"/>
      <c r="U331" s="107"/>
      <c r="V331" s="107"/>
      <c r="W331" s="107"/>
      <c r="X331" s="107"/>
      <c r="Y331" s="107"/>
      <c r="Z331" s="107"/>
      <c r="AA331" s="107"/>
      <c r="AB331" s="107"/>
      <c r="AC331" s="107"/>
      <c r="AD331" s="107"/>
      <c r="AE331" s="107"/>
    </row>
    <row r="332" spans="1:31" ht="15">
      <c r="A332" s="107"/>
      <c r="B332" s="107"/>
      <c r="C332" s="107"/>
      <c r="D332" s="107"/>
      <c r="E332" s="107"/>
      <c r="F332" s="107"/>
      <c r="G332" s="107"/>
      <c r="H332" s="107"/>
      <c r="I332" s="107"/>
      <c r="J332" s="107"/>
      <c r="K332" s="107"/>
      <c r="L332" s="107"/>
      <c r="M332" s="107"/>
      <c r="N332" s="107"/>
      <c r="O332" s="107"/>
      <c r="P332" s="107"/>
      <c r="Q332" s="107"/>
      <c r="R332" s="107"/>
      <c r="S332" s="107"/>
      <c r="T332" s="107"/>
      <c r="U332" s="107"/>
      <c r="V332" s="107"/>
      <c r="W332" s="107"/>
      <c r="X332" s="107"/>
      <c r="Y332" s="107"/>
      <c r="Z332" s="107"/>
      <c r="AA332" s="107"/>
      <c r="AB332" s="107"/>
      <c r="AC332" s="107"/>
      <c r="AD332" s="107"/>
      <c r="AE332" s="107"/>
    </row>
    <row r="333" spans="1:31" ht="15">
      <c r="A333" s="107"/>
      <c r="B333" s="107"/>
      <c r="C333" s="107"/>
      <c r="D333" s="107"/>
      <c r="E333" s="107"/>
      <c r="F333" s="107"/>
      <c r="G333" s="107"/>
      <c r="H333" s="107"/>
      <c r="I333" s="107"/>
      <c r="J333" s="107"/>
      <c r="K333" s="107"/>
      <c r="L333" s="107"/>
      <c r="M333" s="107"/>
      <c r="N333" s="107"/>
      <c r="O333" s="107"/>
      <c r="P333" s="107"/>
      <c r="Q333" s="107"/>
      <c r="R333" s="107"/>
      <c r="S333" s="107"/>
      <c r="T333" s="107"/>
      <c r="U333" s="107"/>
      <c r="V333" s="107"/>
      <c r="W333" s="107"/>
      <c r="X333" s="107"/>
      <c r="Y333" s="107"/>
      <c r="Z333" s="107"/>
      <c r="AA333" s="107"/>
      <c r="AB333" s="107"/>
      <c r="AC333" s="107"/>
      <c r="AD333" s="107"/>
      <c r="AE333" s="107"/>
    </row>
    <row r="334" spans="1:31" ht="15">
      <c r="A334" s="107"/>
      <c r="B334" s="107"/>
      <c r="C334" s="107"/>
      <c r="D334" s="107"/>
      <c r="E334" s="107"/>
      <c r="F334" s="107"/>
      <c r="G334" s="107"/>
      <c r="H334" s="107"/>
      <c r="I334" s="107"/>
      <c r="J334" s="107"/>
      <c r="K334" s="107"/>
      <c r="L334" s="107"/>
      <c r="M334" s="107"/>
      <c r="N334" s="107"/>
      <c r="O334" s="107"/>
      <c r="P334" s="107"/>
      <c r="Q334" s="107"/>
      <c r="R334" s="107"/>
      <c r="S334" s="107"/>
      <c r="T334" s="107"/>
      <c r="U334" s="107"/>
      <c r="V334" s="107"/>
      <c r="W334" s="107"/>
      <c r="X334" s="107"/>
      <c r="Y334" s="107"/>
      <c r="Z334" s="107"/>
      <c r="AA334" s="107"/>
      <c r="AB334" s="107"/>
      <c r="AC334" s="107"/>
      <c r="AD334" s="107"/>
      <c r="AE334" s="107"/>
    </row>
    <row r="335" spans="1:31" ht="15">
      <c r="A335" s="107"/>
      <c r="B335" s="107"/>
      <c r="C335" s="107"/>
      <c r="D335" s="107"/>
      <c r="E335" s="107"/>
      <c r="F335" s="107"/>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7"/>
    </row>
    <row r="336" spans="1:31" ht="15">
      <c r="A336" s="107"/>
      <c r="B336" s="107"/>
      <c r="C336" s="107"/>
      <c r="D336" s="107"/>
      <c r="E336" s="107"/>
      <c r="F336" s="107"/>
      <c r="G336" s="107"/>
      <c r="H336" s="107"/>
      <c r="I336" s="107"/>
      <c r="J336" s="107"/>
      <c r="K336" s="107"/>
      <c r="L336" s="107"/>
      <c r="M336" s="107"/>
      <c r="N336" s="107"/>
      <c r="O336" s="107"/>
      <c r="P336" s="107"/>
      <c r="Q336" s="107"/>
      <c r="R336" s="107"/>
      <c r="S336" s="107"/>
      <c r="T336" s="107"/>
      <c r="U336" s="107"/>
      <c r="V336" s="107"/>
      <c r="W336" s="107"/>
      <c r="X336" s="107"/>
      <c r="Y336" s="107"/>
      <c r="Z336" s="107"/>
      <c r="AA336" s="107"/>
      <c r="AB336" s="107"/>
      <c r="AC336" s="107"/>
      <c r="AD336" s="107"/>
      <c r="AE336" s="107"/>
    </row>
    <row r="337" spans="1:31" ht="15">
      <c r="A337" s="107"/>
      <c r="B337" s="107"/>
      <c r="C337" s="107"/>
      <c r="D337" s="107"/>
      <c r="E337" s="107"/>
      <c r="F337" s="107"/>
      <c r="G337" s="107"/>
      <c r="H337" s="107"/>
      <c r="I337" s="107"/>
      <c r="J337" s="107"/>
      <c r="K337" s="107"/>
      <c r="L337" s="107"/>
      <c r="M337" s="107"/>
      <c r="N337" s="107"/>
      <c r="O337" s="107"/>
      <c r="P337" s="107"/>
      <c r="Q337" s="107"/>
      <c r="R337" s="107"/>
      <c r="S337" s="107"/>
      <c r="T337" s="107"/>
      <c r="U337" s="107"/>
      <c r="V337" s="107"/>
      <c r="W337" s="107"/>
      <c r="X337" s="107"/>
      <c r="Y337" s="107"/>
      <c r="Z337" s="107"/>
      <c r="AA337" s="107"/>
      <c r="AB337" s="107"/>
      <c r="AC337" s="107"/>
      <c r="AD337" s="107"/>
      <c r="AE337" s="107"/>
    </row>
    <row r="338" spans="1:31" ht="15">
      <c r="A338" s="107"/>
      <c r="B338" s="107"/>
      <c r="C338" s="107"/>
      <c r="D338" s="107"/>
      <c r="E338" s="107"/>
      <c r="F338" s="107"/>
      <c r="G338" s="107"/>
      <c r="H338" s="107"/>
      <c r="I338" s="107"/>
      <c r="J338" s="107"/>
      <c r="K338" s="107"/>
      <c r="L338" s="107"/>
      <c r="M338" s="107"/>
      <c r="N338" s="107"/>
      <c r="O338" s="107"/>
      <c r="P338" s="107"/>
      <c r="Q338" s="107"/>
      <c r="R338" s="107"/>
      <c r="S338" s="107"/>
      <c r="T338" s="107"/>
      <c r="U338" s="107"/>
      <c r="V338" s="107"/>
      <c r="W338" s="107"/>
      <c r="X338" s="107"/>
      <c r="Y338" s="107"/>
      <c r="Z338" s="107"/>
      <c r="AA338" s="107"/>
      <c r="AB338" s="107"/>
      <c r="AC338" s="107"/>
      <c r="AD338" s="107"/>
      <c r="AE338" s="107"/>
    </row>
    <row r="339" spans="1:31" ht="15">
      <c r="A339" s="107"/>
      <c r="B339" s="107"/>
      <c r="C339" s="107"/>
      <c r="D339" s="107"/>
      <c r="E339" s="107"/>
      <c r="F339" s="107"/>
      <c r="G339" s="107"/>
      <c r="H339" s="107"/>
      <c r="I339" s="107"/>
      <c r="J339" s="107"/>
      <c r="K339" s="107"/>
      <c r="L339" s="107"/>
      <c r="M339" s="107"/>
      <c r="N339" s="107"/>
      <c r="O339" s="107"/>
      <c r="P339" s="107"/>
      <c r="Q339" s="107"/>
      <c r="R339" s="107"/>
      <c r="S339" s="107"/>
      <c r="T339" s="107"/>
      <c r="U339" s="107"/>
      <c r="V339" s="107"/>
      <c r="W339" s="107"/>
      <c r="X339" s="107"/>
      <c r="Y339" s="107"/>
      <c r="Z339" s="107"/>
      <c r="AA339" s="107"/>
      <c r="AB339" s="107"/>
      <c r="AC339" s="107"/>
      <c r="AD339" s="107"/>
      <c r="AE339" s="107"/>
    </row>
    <row r="340" spans="1:31" ht="15">
      <c r="A340" s="107"/>
      <c r="B340" s="107"/>
      <c r="C340" s="107"/>
      <c r="D340" s="107"/>
      <c r="E340" s="107"/>
      <c r="F340" s="107"/>
      <c r="G340" s="107"/>
      <c r="H340" s="107"/>
      <c r="I340" s="107"/>
      <c r="J340" s="107"/>
      <c r="K340" s="107"/>
      <c r="L340" s="107"/>
      <c r="M340" s="107"/>
      <c r="N340" s="107"/>
      <c r="O340" s="107"/>
      <c r="P340" s="107"/>
      <c r="Q340" s="107"/>
      <c r="R340" s="107"/>
      <c r="S340" s="107"/>
      <c r="T340" s="107"/>
      <c r="U340" s="107"/>
      <c r="V340" s="107"/>
      <c r="W340" s="107"/>
      <c r="X340" s="107"/>
      <c r="Y340" s="107"/>
      <c r="Z340" s="107"/>
      <c r="AA340" s="107"/>
      <c r="AB340" s="107"/>
      <c r="AC340" s="107"/>
      <c r="AD340" s="107"/>
      <c r="AE340" s="107"/>
    </row>
    <row r="341" spans="1:31" ht="15">
      <c r="A341" s="107"/>
      <c r="B341" s="107"/>
      <c r="C341" s="107"/>
      <c r="D341" s="107"/>
      <c r="E341" s="107"/>
      <c r="F341" s="107"/>
      <c r="G341" s="107"/>
      <c r="H341" s="107"/>
      <c r="I341" s="107"/>
      <c r="J341" s="107"/>
      <c r="K341" s="107"/>
      <c r="L341" s="107"/>
      <c r="M341" s="107"/>
      <c r="N341" s="107"/>
      <c r="O341" s="107"/>
      <c r="P341" s="107"/>
      <c r="Q341" s="107"/>
      <c r="R341" s="107"/>
      <c r="S341" s="107"/>
      <c r="T341" s="107"/>
      <c r="U341" s="107"/>
      <c r="V341" s="107"/>
      <c r="W341" s="107"/>
      <c r="X341" s="107"/>
      <c r="Y341" s="107"/>
      <c r="Z341" s="107"/>
      <c r="AA341" s="107"/>
      <c r="AB341" s="107"/>
      <c r="AC341" s="107"/>
      <c r="AD341" s="107"/>
      <c r="AE341" s="107"/>
    </row>
    <row r="342" spans="1:31" ht="15">
      <c r="A342" s="107"/>
      <c r="B342" s="107"/>
      <c r="C342" s="107"/>
      <c r="D342" s="107"/>
      <c r="E342" s="107"/>
      <c r="F342" s="107"/>
      <c r="G342" s="107"/>
      <c r="H342" s="107"/>
      <c r="I342" s="107"/>
      <c r="J342" s="107"/>
      <c r="K342" s="107"/>
      <c r="L342" s="107"/>
      <c r="M342" s="107"/>
      <c r="N342" s="107"/>
      <c r="O342" s="107"/>
      <c r="P342" s="107"/>
      <c r="Q342" s="107"/>
      <c r="R342" s="107"/>
      <c r="S342" s="107"/>
      <c r="T342" s="107"/>
      <c r="U342" s="107"/>
      <c r="V342" s="107"/>
      <c r="W342" s="107"/>
      <c r="X342" s="107"/>
      <c r="Y342" s="107"/>
      <c r="Z342" s="107"/>
      <c r="AA342" s="107"/>
      <c r="AB342" s="107"/>
      <c r="AC342" s="107"/>
      <c r="AD342" s="107"/>
      <c r="AE342" s="107"/>
    </row>
    <row r="343" spans="1:31" ht="15">
      <c r="A343" s="107"/>
      <c r="B343" s="107"/>
      <c r="C343" s="107"/>
      <c r="D343" s="107"/>
      <c r="E343" s="107"/>
      <c r="F343" s="107"/>
      <c r="G343" s="107"/>
      <c r="H343" s="107"/>
      <c r="I343" s="107"/>
      <c r="J343" s="107"/>
      <c r="K343" s="107"/>
      <c r="L343" s="107"/>
      <c r="M343" s="107"/>
      <c r="N343" s="107"/>
      <c r="O343" s="107"/>
      <c r="P343" s="107"/>
      <c r="Q343" s="107"/>
      <c r="R343" s="107"/>
      <c r="S343" s="107"/>
      <c r="T343" s="107"/>
      <c r="U343" s="107"/>
      <c r="V343" s="107"/>
      <c r="W343" s="107"/>
      <c r="X343" s="107"/>
      <c r="Y343" s="107"/>
      <c r="Z343" s="107"/>
      <c r="AA343" s="107"/>
      <c r="AB343" s="107"/>
      <c r="AC343" s="107"/>
      <c r="AD343" s="107"/>
      <c r="AE343" s="107"/>
    </row>
    <row r="344" spans="1:31" ht="15">
      <c r="A344" s="107"/>
      <c r="B344" s="107"/>
      <c r="C344" s="107"/>
      <c r="D344" s="107"/>
      <c r="E344" s="107"/>
      <c r="F344" s="107"/>
      <c r="G344" s="107"/>
      <c r="H344" s="107"/>
      <c r="I344" s="107"/>
      <c r="J344" s="107"/>
      <c r="K344" s="107"/>
      <c r="L344" s="107"/>
      <c r="M344" s="107"/>
      <c r="N344" s="107"/>
      <c r="O344" s="107"/>
      <c r="P344" s="107"/>
      <c r="Q344" s="107"/>
      <c r="R344" s="107"/>
      <c r="S344" s="107"/>
      <c r="T344" s="107"/>
      <c r="U344" s="107"/>
      <c r="V344" s="107"/>
      <c r="W344" s="107"/>
      <c r="X344" s="107"/>
      <c r="Y344" s="107"/>
      <c r="Z344" s="107"/>
      <c r="AA344" s="107"/>
      <c r="AB344" s="107"/>
      <c r="AC344" s="107"/>
      <c r="AD344" s="107"/>
      <c r="AE344" s="107"/>
    </row>
    <row r="345" spans="1:31" ht="15">
      <c r="A345" s="107"/>
      <c r="B345" s="107"/>
      <c r="C345" s="107"/>
      <c r="D345" s="107"/>
      <c r="E345" s="107"/>
      <c r="F345" s="107"/>
      <c r="G345" s="107"/>
      <c r="H345" s="107"/>
      <c r="I345" s="107"/>
      <c r="J345" s="107"/>
      <c r="K345" s="107"/>
      <c r="L345" s="107"/>
      <c r="M345" s="107"/>
      <c r="N345" s="107"/>
      <c r="O345" s="107"/>
      <c r="P345" s="107"/>
      <c r="Q345" s="107"/>
      <c r="R345" s="107"/>
      <c r="S345" s="107"/>
      <c r="T345" s="107"/>
      <c r="U345" s="107"/>
      <c r="V345" s="107"/>
      <c r="W345" s="107"/>
      <c r="X345" s="107"/>
      <c r="Y345" s="107"/>
      <c r="Z345" s="107"/>
      <c r="AA345" s="107"/>
      <c r="AB345" s="107"/>
      <c r="AC345" s="107"/>
      <c r="AD345" s="107"/>
      <c r="AE345" s="107"/>
    </row>
    <row r="346" spans="1:31" ht="15">
      <c r="A346" s="107"/>
      <c r="B346" s="107"/>
      <c r="C346" s="107"/>
      <c r="D346" s="107"/>
      <c r="E346" s="107"/>
      <c r="F346" s="107"/>
      <c r="G346" s="107"/>
      <c r="H346" s="107"/>
      <c r="I346" s="107"/>
      <c r="J346" s="107"/>
      <c r="K346" s="107"/>
      <c r="L346" s="107"/>
      <c r="M346" s="107"/>
      <c r="N346" s="107"/>
      <c r="O346" s="107"/>
      <c r="P346" s="107"/>
      <c r="Q346" s="107"/>
      <c r="R346" s="107"/>
      <c r="S346" s="107"/>
      <c r="T346" s="107"/>
      <c r="U346" s="107"/>
      <c r="V346" s="107"/>
      <c r="W346" s="107"/>
      <c r="X346" s="107"/>
      <c r="Y346" s="107"/>
      <c r="Z346" s="107"/>
      <c r="AA346" s="107"/>
      <c r="AB346" s="107"/>
      <c r="AC346" s="107"/>
      <c r="AD346" s="107"/>
      <c r="AE346" s="107"/>
    </row>
    <row r="347" spans="1:31" ht="15">
      <c r="A347" s="107"/>
      <c r="B347" s="107"/>
      <c r="C347" s="107"/>
      <c r="D347" s="107"/>
      <c r="E347" s="107"/>
      <c r="F347" s="107"/>
      <c r="G347" s="107"/>
      <c r="H347" s="107"/>
      <c r="I347" s="107"/>
      <c r="J347" s="107"/>
      <c r="K347" s="107"/>
      <c r="L347" s="107"/>
      <c r="M347" s="107"/>
      <c r="N347" s="107"/>
      <c r="O347" s="107"/>
      <c r="P347" s="107"/>
      <c r="Q347" s="107"/>
      <c r="R347" s="107"/>
      <c r="S347" s="107"/>
      <c r="T347" s="107"/>
      <c r="U347" s="107"/>
      <c r="V347" s="107"/>
      <c r="W347" s="107"/>
      <c r="X347" s="107"/>
      <c r="Y347" s="107"/>
      <c r="Z347" s="107"/>
      <c r="AA347" s="107"/>
      <c r="AB347" s="107"/>
      <c r="AC347" s="107"/>
      <c r="AD347" s="107"/>
      <c r="AE347" s="107"/>
    </row>
    <row r="348" spans="1:31" ht="15">
      <c r="A348" s="107"/>
      <c r="B348" s="107"/>
      <c r="C348" s="107"/>
      <c r="D348" s="107"/>
      <c r="E348" s="107"/>
      <c r="F348" s="107"/>
      <c r="G348" s="107"/>
      <c r="H348" s="107"/>
      <c r="I348" s="107"/>
      <c r="J348" s="107"/>
      <c r="K348" s="107"/>
      <c r="L348" s="107"/>
      <c r="M348" s="107"/>
      <c r="N348" s="107"/>
      <c r="O348" s="107"/>
      <c r="P348" s="107"/>
      <c r="Q348" s="107"/>
      <c r="R348" s="107"/>
      <c r="S348" s="107"/>
      <c r="T348" s="107"/>
      <c r="U348" s="107"/>
      <c r="V348" s="107"/>
      <c r="W348" s="107"/>
      <c r="X348" s="107"/>
      <c r="Y348" s="107"/>
      <c r="Z348" s="107"/>
      <c r="AA348" s="107"/>
      <c r="AB348" s="107"/>
      <c r="AC348" s="107"/>
      <c r="AD348" s="107"/>
      <c r="AE348" s="107"/>
    </row>
    <row r="349" spans="1:31" ht="15">
      <c r="A349" s="107"/>
      <c r="B349" s="107"/>
      <c r="C349" s="107"/>
      <c r="D349" s="107"/>
      <c r="E349" s="107"/>
      <c r="F349" s="107"/>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7"/>
    </row>
    <row r="350" spans="1:31" ht="15">
      <c r="A350" s="107"/>
      <c r="B350" s="107"/>
      <c r="C350" s="107"/>
      <c r="D350" s="107"/>
      <c r="E350" s="107"/>
      <c r="F350" s="107"/>
      <c r="G350" s="107"/>
      <c r="H350" s="107"/>
      <c r="I350" s="107"/>
      <c r="J350" s="107"/>
      <c r="K350" s="107"/>
      <c r="L350" s="107"/>
      <c r="M350" s="107"/>
      <c r="N350" s="107"/>
      <c r="O350" s="107"/>
      <c r="P350" s="107"/>
      <c r="Q350" s="107"/>
      <c r="R350" s="107"/>
      <c r="S350" s="107"/>
      <c r="T350" s="107"/>
      <c r="U350" s="107"/>
      <c r="V350" s="107"/>
      <c r="W350" s="107"/>
      <c r="X350" s="107"/>
      <c r="Y350" s="107"/>
      <c r="Z350" s="107"/>
      <c r="AA350" s="107"/>
      <c r="AB350" s="107"/>
      <c r="AC350" s="107"/>
      <c r="AD350" s="107"/>
      <c r="AE350" s="107"/>
    </row>
    <row r="351" spans="1:31" ht="15">
      <c r="A351" s="107"/>
      <c r="B351" s="107"/>
      <c r="C351" s="107"/>
      <c r="D351" s="107"/>
      <c r="E351" s="107"/>
      <c r="F351" s="107"/>
      <c r="G351" s="107"/>
      <c r="H351" s="107"/>
      <c r="I351" s="107"/>
      <c r="J351" s="107"/>
      <c r="K351" s="107"/>
      <c r="L351" s="107"/>
      <c r="M351" s="107"/>
      <c r="N351" s="107"/>
      <c r="O351" s="107"/>
      <c r="P351" s="107"/>
      <c r="Q351" s="107"/>
      <c r="R351" s="107"/>
      <c r="S351" s="107"/>
      <c r="T351" s="107"/>
      <c r="U351" s="107"/>
      <c r="V351" s="107"/>
      <c r="W351" s="107"/>
      <c r="X351" s="107"/>
      <c r="Y351" s="107"/>
      <c r="Z351" s="107"/>
      <c r="AA351" s="107"/>
      <c r="AB351" s="107"/>
      <c r="AC351" s="107"/>
      <c r="AD351" s="107"/>
      <c r="AE351" s="107"/>
    </row>
    <row r="352" spans="1:31" ht="15">
      <c r="A352" s="107"/>
      <c r="B352" s="107"/>
      <c r="C352" s="107"/>
      <c r="D352" s="107"/>
      <c r="E352" s="107"/>
      <c r="F352" s="107"/>
      <c r="G352" s="107"/>
      <c r="H352" s="107"/>
      <c r="I352" s="107"/>
      <c r="J352" s="107"/>
      <c r="K352" s="107"/>
      <c r="L352" s="107"/>
      <c r="M352" s="107"/>
      <c r="N352" s="107"/>
      <c r="O352" s="107"/>
      <c r="P352" s="107"/>
      <c r="Q352" s="107"/>
      <c r="R352" s="107"/>
      <c r="S352" s="107"/>
      <c r="T352" s="107"/>
      <c r="U352" s="107"/>
      <c r="V352" s="107"/>
      <c r="W352" s="107"/>
      <c r="X352" s="107"/>
      <c r="Y352" s="107"/>
      <c r="Z352" s="107"/>
      <c r="AA352" s="107"/>
      <c r="AB352" s="107"/>
      <c r="AC352" s="107"/>
      <c r="AD352" s="107"/>
      <c r="AE352" s="107"/>
    </row>
    <row r="353" spans="1:31" ht="15">
      <c r="A353" s="107"/>
      <c r="B353" s="107"/>
      <c r="C353" s="107"/>
      <c r="D353" s="107"/>
      <c r="E353" s="107"/>
      <c r="F353" s="107"/>
      <c r="G353" s="107"/>
      <c r="H353" s="107"/>
      <c r="I353" s="107"/>
      <c r="J353" s="107"/>
      <c r="K353" s="107"/>
      <c r="L353" s="107"/>
      <c r="M353" s="107"/>
      <c r="N353" s="107"/>
      <c r="O353" s="107"/>
      <c r="P353" s="107"/>
      <c r="Q353" s="107"/>
      <c r="R353" s="107"/>
      <c r="S353" s="107"/>
      <c r="T353" s="107"/>
      <c r="U353" s="107"/>
      <c r="V353" s="107"/>
      <c r="W353" s="107"/>
      <c r="X353" s="107"/>
      <c r="Y353" s="107"/>
      <c r="Z353" s="107"/>
      <c r="AA353" s="107"/>
      <c r="AB353" s="107"/>
      <c r="AC353" s="107"/>
      <c r="AD353" s="107"/>
      <c r="AE353" s="107"/>
    </row>
    <row r="354" spans="1:31" ht="15">
      <c r="A354" s="107"/>
      <c r="B354" s="107"/>
      <c r="C354" s="107"/>
      <c r="D354" s="107"/>
      <c r="E354" s="107"/>
      <c r="F354" s="107"/>
      <c r="G354" s="107"/>
      <c r="H354" s="107"/>
      <c r="I354" s="107"/>
      <c r="J354" s="107"/>
      <c r="K354" s="107"/>
      <c r="L354" s="107"/>
      <c r="M354" s="107"/>
      <c r="N354" s="107"/>
      <c r="O354" s="107"/>
      <c r="P354" s="107"/>
      <c r="Q354" s="107"/>
      <c r="R354" s="107"/>
      <c r="S354" s="107"/>
      <c r="T354" s="107"/>
      <c r="U354" s="107"/>
      <c r="V354" s="107"/>
      <c r="W354" s="107"/>
      <c r="X354" s="107"/>
      <c r="Y354" s="107"/>
      <c r="Z354" s="107"/>
      <c r="AA354" s="107"/>
      <c r="AB354" s="107"/>
      <c r="AC354" s="107"/>
      <c r="AD354" s="107"/>
      <c r="AE354" s="107"/>
    </row>
    <row r="355" spans="1:31" ht="15">
      <c r="A355" s="107"/>
      <c r="B355" s="107"/>
      <c r="C355" s="107"/>
      <c r="D355" s="107"/>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c r="AC355" s="107"/>
      <c r="AD355" s="107"/>
      <c r="AE355" s="107"/>
    </row>
    <row r="356" spans="1:31" ht="15">
      <c r="A356" s="107"/>
      <c r="B356" s="107"/>
      <c r="C356" s="107"/>
      <c r="D356" s="107"/>
      <c r="E356" s="107"/>
      <c r="F356" s="107"/>
      <c r="G356" s="107"/>
      <c r="H356" s="107"/>
      <c r="I356" s="107"/>
      <c r="J356" s="107"/>
      <c r="K356" s="107"/>
      <c r="L356" s="107"/>
      <c r="M356" s="107"/>
      <c r="N356" s="107"/>
      <c r="O356" s="107"/>
      <c r="P356" s="107"/>
      <c r="Q356" s="107"/>
      <c r="R356" s="107"/>
      <c r="S356" s="107"/>
      <c r="T356" s="107"/>
      <c r="U356" s="107"/>
      <c r="V356" s="107"/>
      <c r="W356" s="107"/>
      <c r="X356" s="107"/>
      <c r="Y356" s="107"/>
      <c r="Z356" s="107"/>
      <c r="AA356" s="107"/>
      <c r="AB356" s="107"/>
      <c r="AC356" s="107"/>
      <c r="AD356" s="107"/>
      <c r="AE356" s="107"/>
    </row>
    <row r="357" spans="1:31" ht="15">
      <c r="A357" s="107"/>
      <c r="B357" s="107"/>
      <c r="C357" s="107"/>
      <c r="D357" s="107"/>
      <c r="E357" s="107"/>
      <c r="F357" s="107"/>
      <c r="G357" s="107"/>
      <c r="H357" s="107"/>
      <c r="I357" s="107"/>
      <c r="J357" s="107"/>
      <c r="K357" s="107"/>
      <c r="L357" s="107"/>
      <c r="M357" s="107"/>
      <c r="N357" s="107"/>
      <c r="O357" s="107"/>
      <c r="P357" s="107"/>
      <c r="Q357" s="107"/>
      <c r="R357" s="107"/>
      <c r="S357" s="107"/>
      <c r="T357" s="107"/>
      <c r="U357" s="107"/>
      <c r="V357" s="107"/>
      <c r="W357" s="107"/>
      <c r="X357" s="107"/>
      <c r="Y357" s="107"/>
      <c r="Z357" s="107"/>
      <c r="AA357" s="107"/>
      <c r="AB357" s="107"/>
      <c r="AC357" s="107"/>
      <c r="AD357" s="107"/>
      <c r="AE357" s="107"/>
    </row>
    <row r="358" spans="1:31" ht="15">
      <c r="A358" s="107"/>
      <c r="B358" s="107"/>
      <c r="C358" s="107"/>
      <c r="D358" s="107"/>
      <c r="E358" s="107"/>
      <c r="F358" s="107"/>
      <c r="G358" s="107"/>
      <c r="H358" s="107"/>
      <c r="I358" s="107"/>
      <c r="J358" s="107"/>
      <c r="K358" s="107"/>
      <c r="L358" s="107"/>
      <c r="M358" s="107"/>
      <c r="N358" s="107"/>
      <c r="O358" s="107"/>
      <c r="P358" s="107"/>
      <c r="Q358" s="107"/>
      <c r="R358" s="107"/>
      <c r="S358" s="107"/>
      <c r="T358" s="107"/>
      <c r="U358" s="107"/>
      <c r="V358" s="107"/>
      <c r="W358" s="107"/>
      <c r="X358" s="107"/>
      <c r="Y358" s="107"/>
      <c r="Z358" s="107"/>
      <c r="AA358" s="107"/>
      <c r="AB358" s="107"/>
      <c r="AC358" s="107"/>
      <c r="AD358" s="107"/>
      <c r="AE358" s="107"/>
    </row>
    <row r="359" spans="1:31" ht="15">
      <c r="A359" s="107"/>
      <c r="B359" s="107"/>
      <c r="C359" s="107"/>
      <c r="D359" s="107"/>
      <c r="E359" s="107"/>
      <c r="F359" s="107"/>
      <c r="G359" s="107"/>
      <c r="H359" s="107"/>
      <c r="I359" s="107"/>
      <c r="J359" s="107"/>
      <c r="K359" s="107"/>
      <c r="L359" s="107"/>
      <c r="M359" s="107"/>
      <c r="N359" s="107"/>
      <c r="O359" s="107"/>
      <c r="P359" s="107"/>
      <c r="Q359" s="107"/>
      <c r="R359" s="107"/>
      <c r="S359" s="107"/>
      <c r="T359" s="107"/>
      <c r="U359" s="107"/>
      <c r="V359" s="107"/>
      <c r="W359" s="107"/>
      <c r="X359" s="107"/>
      <c r="Y359" s="107"/>
      <c r="Z359" s="107"/>
      <c r="AA359" s="107"/>
      <c r="AB359" s="107"/>
      <c r="AC359" s="107"/>
      <c r="AD359" s="107"/>
      <c r="AE359" s="107"/>
    </row>
    <row r="360" spans="1:31" ht="15">
      <c r="A360" s="107"/>
      <c r="B360" s="107"/>
      <c r="C360" s="107"/>
      <c r="D360" s="107"/>
      <c r="E360" s="107"/>
      <c r="F360" s="107"/>
      <c r="G360" s="107"/>
      <c r="H360" s="107"/>
      <c r="I360" s="107"/>
      <c r="J360" s="107"/>
      <c r="K360" s="107"/>
      <c r="L360" s="107"/>
      <c r="M360" s="107"/>
      <c r="N360" s="107"/>
      <c r="O360" s="107"/>
      <c r="P360" s="107"/>
      <c r="Q360" s="107"/>
      <c r="R360" s="107"/>
      <c r="S360" s="107"/>
      <c r="T360" s="107"/>
      <c r="U360" s="107"/>
      <c r="V360" s="107"/>
      <c r="W360" s="107"/>
      <c r="X360" s="107"/>
      <c r="Y360" s="107"/>
      <c r="Z360" s="107"/>
      <c r="AA360" s="107"/>
      <c r="AB360" s="107"/>
      <c r="AC360" s="107"/>
      <c r="AD360" s="107"/>
      <c r="AE360" s="107"/>
    </row>
    <row r="361" spans="1:31" ht="15">
      <c r="A361" s="107"/>
      <c r="B361" s="107"/>
      <c r="C361" s="107"/>
      <c r="D361" s="107"/>
      <c r="E361" s="107"/>
      <c r="F361" s="107"/>
      <c r="G361" s="107"/>
      <c r="H361" s="107"/>
      <c r="I361" s="107"/>
      <c r="J361" s="107"/>
      <c r="K361" s="107"/>
      <c r="L361" s="107"/>
      <c r="M361" s="107"/>
      <c r="N361" s="107"/>
      <c r="O361" s="107"/>
      <c r="P361" s="107"/>
      <c r="Q361" s="107"/>
      <c r="R361" s="107"/>
      <c r="S361" s="107"/>
      <c r="T361" s="107"/>
      <c r="U361" s="107"/>
      <c r="V361" s="107"/>
      <c r="W361" s="107"/>
      <c r="X361" s="107"/>
      <c r="Y361" s="107"/>
      <c r="Z361" s="107"/>
      <c r="AA361" s="107"/>
      <c r="AB361" s="107"/>
      <c r="AC361" s="107"/>
      <c r="AD361" s="107"/>
      <c r="AE361" s="107"/>
    </row>
    <row r="362" spans="1:31" ht="15">
      <c r="A362" s="107"/>
      <c r="B362" s="107"/>
      <c r="C362" s="107"/>
      <c r="D362" s="107"/>
      <c r="E362" s="107"/>
      <c r="F362" s="107"/>
      <c r="G362" s="107"/>
      <c r="H362" s="107"/>
      <c r="I362" s="107"/>
      <c r="J362" s="107"/>
      <c r="K362" s="107"/>
      <c r="L362" s="107"/>
      <c r="M362" s="107"/>
      <c r="N362" s="107"/>
      <c r="O362" s="107"/>
      <c r="P362" s="107"/>
      <c r="Q362" s="107"/>
      <c r="R362" s="107"/>
      <c r="S362" s="107"/>
      <c r="T362" s="107"/>
      <c r="U362" s="107"/>
      <c r="V362" s="107"/>
      <c r="W362" s="107"/>
      <c r="X362" s="107"/>
      <c r="Y362" s="107"/>
      <c r="Z362" s="107"/>
      <c r="AA362" s="107"/>
      <c r="AB362" s="107"/>
      <c r="AC362" s="107"/>
      <c r="AD362" s="107"/>
      <c r="AE362" s="107"/>
    </row>
    <row r="363" spans="1:31" ht="15">
      <c r="A363" s="107"/>
      <c r="B363" s="107"/>
      <c r="C363" s="107"/>
      <c r="D363" s="107"/>
      <c r="E363" s="107"/>
      <c r="F363" s="107"/>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7"/>
    </row>
    <row r="364" spans="1:31" ht="15">
      <c r="A364" s="107"/>
      <c r="B364" s="107"/>
      <c r="C364" s="107"/>
      <c r="D364" s="107"/>
      <c r="E364" s="107"/>
      <c r="F364" s="107"/>
      <c r="G364" s="107"/>
      <c r="H364" s="107"/>
      <c r="I364" s="107"/>
      <c r="J364" s="107"/>
      <c r="K364" s="107"/>
      <c r="L364" s="107"/>
      <c r="M364" s="107"/>
      <c r="N364" s="107"/>
      <c r="O364" s="107"/>
      <c r="P364" s="107"/>
      <c r="Q364" s="107"/>
      <c r="R364" s="107"/>
      <c r="S364" s="107"/>
      <c r="T364" s="107"/>
      <c r="U364" s="107"/>
      <c r="V364" s="107"/>
      <c r="W364" s="107"/>
      <c r="X364" s="107"/>
      <c r="Y364" s="107"/>
      <c r="Z364" s="107"/>
      <c r="AA364" s="107"/>
      <c r="AB364" s="107"/>
      <c r="AC364" s="107"/>
      <c r="AD364" s="107"/>
      <c r="AE364" s="107"/>
    </row>
    <row r="365" spans="1:31" ht="15">
      <c r="A365" s="107"/>
      <c r="B365" s="107"/>
      <c r="C365" s="107"/>
      <c r="D365" s="107"/>
      <c r="E365" s="107"/>
      <c r="F365" s="107"/>
      <c r="G365" s="107"/>
      <c r="H365" s="107"/>
      <c r="I365" s="107"/>
      <c r="J365" s="107"/>
      <c r="K365" s="107"/>
      <c r="L365" s="107"/>
      <c r="M365" s="107"/>
      <c r="N365" s="107"/>
      <c r="O365" s="107"/>
      <c r="P365" s="107"/>
      <c r="Q365" s="107"/>
      <c r="R365" s="107"/>
      <c r="S365" s="107"/>
      <c r="T365" s="107"/>
      <c r="U365" s="107"/>
      <c r="V365" s="107"/>
      <c r="W365" s="107"/>
      <c r="X365" s="107"/>
      <c r="Y365" s="107"/>
      <c r="Z365" s="107"/>
      <c r="AA365" s="107"/>
      <c r="AB365" s="107"/>
      <c r="AC365" s="107"/>
      <c r="AD365" s="107"/>
      <c r="AE365" s="107"/>
    </row>
    <row r="366" spans="1:31" ht="15">
      <c r="A366" s="107"/>
      <c r="B366" s="107"/>
      <c r="C366" s="107"/>
      <c r="D366" s="107"/>
      <c r="E366" s="107"/>
      <c r="F366" s="107"/>
      <c r="G366" s="107"/>
      <c r="H366" s="107"/>
      <c r="I366" s="107"/>
      <c r="J366" s="107"/>
      <c r="K366" s="107"/>
      <c r="L366" s="107"/>
      <c r="M366" s="107"/>
      <c r="N366" s="107"/>
      <c r="O366" s="107"/>
      <c r="P366" s="107"/>
      <c r="Q366" s="107"/>
      <c r="R366" s="107"/>
      <c r="S366" s="107"/>
      <c r="T366" s="107"/>
      <c r="U366" s="107"/>
      <c r="V366" s="107"/>
      <c r="W366" s="107"/>
      <c r="X366" s="107"/>
      <c r="Y366" s="107"/>
      <c r="Z366" s="107"/>
      <c r="AA366" s="107"/>
      <c r="AB366" s="107"/>
      <c r="AC366" s="107"/>
      <c r="AD366" s="107"/>
      <c r="AE366" s="107"/>
    </row>
    <row r="367" spans="1:31" ht="15">
      <c r="A367" s="107"/>
      <c r="B367" s="107"/>
      <c r="C367" s="107"/>
      <c r="D367" s="107"/>
      <c r="E367" s="107"/>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row>
    <row r="368" spans="1:31" ht="15">
      <c r="A368" s="107"/>
      <c r="B368" s="107"/>
      <c r="C368" s="107"/>
      <c r="D368" s="107"/>
      <c r="E368" s="107"/>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row>
    <row r="369" spans="1:31" ht="15">
      <c r="A369" s="107"/>
      <c r="B369" s="107"/>
      <c r="C369" s="107"/>
      <c r="D369" s="107"/>
      <c r="E369" s="10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row>
    <row r="370" spans="1:31" ht="15">
      <c r="A370" s="107"/>
      <c r="B370" s="107"/>
      <c r="C370" s="107"/>
      <c r="D370" s="107"/>
      <c r="E370" s="107"/>
      <c r="F370" s="107"/>
      <c r="G370" s="107"/>
      <c r="H370" s="107"/>
      <c r="I370" s="107"/>
      <c r="J370" s="107"/>
      <c r="K370" s="107"/>
      <c r="L370" s="107"/>
      <c r="M370" s="107"/>
      <c r="N370" s="107"/>
      <c r="O370" s="107"/>
      <c r="P370" s="107"/>
      <c r="Q370" s="107"/>
      <c r="R370" s="107"/>
      <c r="S370" s="107"/>
      <c r="T370" s="107"/>
      <c r="U370" s="107"/>
      <c r="V370" s="107"/>
      <c r="W370" s="107"/>
      <c r="X370" s="107"/>
      <c r="Y370" s="107"/>
      <c r="Z370" s="107"/>
      <c r="AA370" s="107"/>
      <c r="AB370" s="107"/>
      <c r="AC370" s="107"/>
      <c r="AD370" s="107"/>
      <c r="AE370" s="107"/>
    </row>
    <row r="371" spans="1:31" ht="15">
      <c r="A371" s="107"/>
      <c r="B371" s="107"/>
      <c r="C371" s="107"/>
      <c r="D371" s="107"/>
      <c r="E371" s="107"/>
      <c r="F371" s="107"/>
      <c r="G371" s="107"/>
      <c r="H371" s="107"/>
      <c r="I371" s="107"/>
      <c r="J371" s="107"/>
      <c r="K371" s="107"/>
      <c r="L371" s="107"/>
      <c r="M371" s="107"/>
      <c r="N371" s="107"/>
      <c r="O371" s="107"/>
      <c r="P371" s="107"/>
      <c r="Q371" s="107"/>
      <c r="R371" s="107"/>
      <c r="S371" s="107"/>
      <c r="T371" s="107"/>
      <c r="U371" s="107"/>
      <c r="V371" s="107"/>
      <c r="W371" s="107"/>
      <c r="X371" s="107"/>
      <c r="Y371" s="107"/>
      <c r="Z371" s="107"/>
      <c r="AA371" s="107"/>
      <c r="AB371" s="107"/>
      <c r="AC371" s="107"/>
      <c r="AD371" s="107"/>
      <c r="AE371" s="107"/>
    </row>
    <row r="372" spans="1:31" ht="15">
      <c r="A372" s="107"/>
      <c r="B372" s="107"/>
      <c r="C372" s="107"/>
      <c r="D372" s="107"/>
      <c r="E372" s="107"/>
      <c r="F372" s="107"/>
      <c r="G372" s="107"/>
      <c r="H372" s="107"/>
      <c r="I372" s="107"/>
      <c r="J372" s="107"/>
      <c r="K372" s="107"/>
      <c r="L372" s="107"/>
      <c r="M372" s="107"/>
      <c r="N372" s="107"/>
      <c r="O372" s="107"/>
      <c r="P372" s="107"/>
      <c r="Q372" s="107"/>
      <c r="R372" s="107"/>
      <c r="S372" s="107"/>
      <c r="T372" s="107"/>
      <c r="U372" s="107"/>
      <c r="V372" s="107"/>
      <c r="W372" s="107"/>
      <c r="X372" s="107"/>
      <c r="Y372" s="107"/>
      <c r="Z372" s="107"/>
      <c r="AA372" s="107"/>
      <c r="AB372" s="107"/>
      <c r="AC372" s="107"/>
      <c r="AD372" s="107"/>
      <c r="AE372" s="107"/>
    </row>
    <row r="373" spans="1:31" ht="15">
      <c r="A373" s="107"/>
      <c r="B373" s="107"/>
      <c r="C373" s="107"/>
      <c r="D373" s="107"/>
      <c r="E373" s="107"/>
      <c r="F373" s="107"/>
      <c r="G373" s="107"/>
      <c r="H373" s="107"/>
      <c r="I373" s="107"/>
      <c r="J373" s="107"/>
      <c r="K373" s="107"/>
      <c r="L373" s="107"/>
      <c r="M373" s="107"/>
      <c r="N373" s="107"/>
      <c r="O373" s="107"/>
      <c r="P373" s="107"/>
      <c r="Q373" s="107"/>
      <c r="R373" s="107"/>
      <c r="S373" s="107"/>
      <c r="T373" s="107"/>
      <c r="U373" s="107"/>
      <c r="V373" s="107"/>
      <c r="W373" s="107"/>
      <c r="X373" s="107"/>
      <c r="Y373" s="107"/>
      <c r="Z373" s="107"/>
      <c r="AA373" s="107"/>
      <c r="AB373" s="107"/>
      <c r="AC373" s="107"/>
      <c r="AD373" s="107"/>
      <c r="AE373" s="107"/>
    </row>
    <row r="374" spans="1:31" ht="15">
      <c r="A374" s="107"/>
      <c r="B374" s="107"/>
      <c r="C374" s="107"/>
      <c r="D374" s="107"/>
      <c r="E374" s="107"/>
      <c r="F374" s="107"/>
      <c r="G374" s="107"/>
      <c r="H374" s="107"/>
      <c r="I374" s="107"/>
      <c r="J374" s="107"/>
      <c r="K374" s="107"/>
      <c r="L374" s="107"/>
      <c r="M374" s="107"/>
      <c r="N374" s="107"/>
      <c r="O374" s="107"/>
      <c r="P374" s="107"/>
      <c r="Q374" s="107"/>
      <c r="R374" s="107"/>
      <c r="S374" s="107"/>
      <c r="T374" s="107"/>
      <c r="U374" s="107"/>
      <c r="V374" s="107"/>
      <c r="W374" s="107"/>
      <c r="X374" s="107"/>
      <c r="Y374" s="107"/>
      <c r="Z374" s="107"/>
      <c r="AA374" s="107"/>
      <c r="AB374" s="107"/>
      <c r="AC374" s="107"/>
      <c r="AD374" s="107"/>
      <c r="AE374" s="107"/>
    </row>
    <row r="375" spans="1:31" ht="15">
      <c r="A375" s="107"/>
      <c r="B375" s="107"/>
      <c r="C375" s="107"/>
      <c r="D375" s="107"/>
      <c r="E375" s="107"/>
      <c r="F375" s="107"/>
      <c r="G375" s="107"/>
      <c r="H375" s="107"/>
      <c r="I375" s="107"/>
      <c r="J375" s="107"/>
      <c r="K375" s="107"/>
      <c r="L375" s="107"/>
      <c r="M375" s="107"/>
      <c r="N375" s="107"/>
      <c r="O375" s="107"/>
      <c r="P375" s="107"/>
      <c r="Q375" s="107"/>
      <c r="R375" s="107"/>
      <c r="S375" s="107"/>
      <c r="T375" s="107"/>
      <c r="U375" s="107"/>
      <c r="V375" s="107"/>
      <c r="W375" s="107"/>
      <c r="X375" s="107"/>
      <c r="Y375" s="107"/>
      <c r="Z375" s="107"/>
      <c r="AA375" s="107"/>
      <c r="AB375" s="107"/>
      <c r="AC375" s="107"/>
      <c r="AD375" s="107"/>
      <c r="AE375" s="107"/>
    </row>
    <row r="376" spans="1:31" ht="15">
      <c r="A376" s="107"/>
      <c r="B376" s="107"/>
      <c r="C376" s="107"/>
      <c r="D376" s="107"/>
      <c r="E376" s="107"/>
      <c r="F376" s="107"/>
      <c r="G376" s="107"/>
      <c r="H376" s="107"/>
      <c r="I376" s="107"/>
      <c r="J376" s="107"/>
      <c r="K376" s="107"/>
      <c r="L376" s="107"/>
      <c r="M376" s="107"/>
      <c r="N376" s="107"/>
      <c r="O376" s="107"/>
      <c r="P376" s="107"/>
      <c r="Q376" s="107"/>
      <c r="R376" s="107"/>
      <c r="S376" s="107"/>
      <c r="T376" s="107"/>
      <c r="U376" s="107"/>
      <c r="V376" s="107"/>
      <c r="W376" s="107"/>
      <c r="X376" s="107"/>
      <c r="Y376" s="107"/>
      <c r="Z376" s="107"/>
      <c r="AA376" s="107"/>
      <c r="AB376" s="107"/>
      <c r="AC376" s="107"/>
      <c r="AD376" s="107"/>
      <c r="AE376" s="107"/>
    </row>
    <row r="377" spans="1:31" ht="15">
      <c r="A377" s="107"/>
      <c r="B377" s="107"/>
      <c r="C377" s="107"/>
      <c r="D377" s="107"/>
      <c r="E377" s="107"/>
      <c r="F377" s="107"/>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7"/>
    </row>
    <row r="378" spans="1:31" ht="15">
      <c r="A378" s="107"/>
      <c r="B378" s="107"/>
      <c r="C378" s="107"/>
      <c r="D378" s="107"/>
      <c r="E378" s="107"/>
      <c r="F378" s="107"/>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7"/>
    </row>
    <row r="379" spans="1:31" ht="15">
      <c r="A379" s="107"/>
      <c r="B379" s="107"/>
      <c r="C379" s="107"/>
      <c r="D379" s="107"/>
      <c r="E379" s="107"/>
      <c r="F379" s="107"/>
      <c r="G379" s="107"/>
      <c r="H379" s="107"/>
      <c r="I379" s="107"/>
      <c r="J379" s="107"/>
      <c r="K379" s="107"/>
      <c r="L379" s="107"/>
      <c r="M379" s="107"/>
      <c r="N379" s="107"/>
      <c r="O379" s="107"/>
      <c r="P379" s="107"/>
      <c r="Q379" s="107"/>
      <c r="R379" s="107"/>
      <c r="S379" s="107"/>
      <c r="T379" s="107"/>
      <c r="U379" s="107"/>
      <c r="V379" s="107"/>
      <c r="W379" s="107"/>
      <c r="X379" s="107"/>
      <c r="Y379" s="107"/>
      <c r="Z379" s="107"/>
      <c r="AA379" s="107"/>
      <c r="AB379" s="107"/>
      <c r="AC379" s="107"/>
      <c r="AD379" s="107"/>
      <c r="AE379" s="107"/>
    </row>
    <row r="380" spans="1:31" ht="15">
      <c r="A380" s="107"/>
      <c r="B380" s="107"/>
      <c r="C380" s="107"/>
      <c r="D380" s="107"/>
      <c r="E380" s="107"/>
      <c r="F380" s="107"/>
      <c r="G380" s="107"/>
      <c r="H380" s="107"/>
      <c r="I380" s="107"/>
      <c r="J380" s="107"/>
      <c r="K380" s="107"/>
      <c r="L380" s="107"/>
      <c r="M380" s="107"/>
      <c r="N380" s="107"/>
      <c r="O380" s="107"/>
      <c r="P380" s="107"/>
      <c r="Q380" s="107"/>
      <c r="R380" s="107"/>
      <c r="S380" s="107"/>
      <c r="T380" s="107"/>
      <c r="U380" s="107"/>
      <c r="V380" s="107"/>
      <c r="W380" s="107"/>
      <c r="X380" s="107"/>
      <c r="Y380" s="107"/>
      <c r="Z380" s="107"/>
      <c r="AA380" s="107"/>
      <c r="AB380" s="107"/>
      <c r="AC380" s="107"/>
      <c r="AD380" s="107"/>
      <c r="AE380" s="107"/>
    </row>
    <row r="381" spans="1:31" ht="15">
      <c r="A381" s="107"/>
      <c r="B381" s="107"/>
      <c r="C381" s="107"/>
      <c r="D381" s="107"/>
      <c r="E381" s="107"/>
      <c r="F381" s="107"/>
      <c r="G381" s="107"/>
      <c r="H381" s="107"/>
      <c r="I381" s="107"/>
      <c r="J381" s="107"/>
      <c r="K381" s="107"/>
      <c r="L381" s="107"/>
      <c r="M381" s="107"/>
      <c r="N381" s="107"/>
      <c r="O381" s="107"/>
      <c r="P381" s="107"/>
      <c r="Q381" s="107"/>
      <c r="R381" s="107"/>
      <c r="S381" s="107"/>
      <c r="T381" s="107"/>
      <c r="U381" s="107"/>
      <c r="V381" s="107"/>
      <c r="W381" s="107"/>
      <c r="X381" s="107"/>
      <c r="Y381" s="107"/>
      <c r="Z381" s="107"/>
      <c r="AA381" s="107"/>
      <c r="AB381" s="107"/>
      <c r="AC381" s="107"/>
      <c r="AD381" s="107"/>
      <c r="AE381" s="107"/>
    </row>
    <row r="382" spans="1:31" ht="15">
      <c r="A382" s="107"/>
      <c r="B382" s="107"/>
      <c r="C382" s="107"/>
      <c r="D382" s="107"/>
      <c r="E382" s="107"/>
      <c r="F382" s="107"/>
      <c r="G382" s="107"/>
      <c r="H382" s="107"/>
      <c r="I382" s="107"/>
      <c r="J382" s="107"/>
      <c r="K382" s="107"/>
      <c r="L382" s="107"/>
      <c r="M382" s="107"/>
      <c r="N382" s="107"/>
      <c r="O382" s="107"/>
      <c r="P382" s="107"/>
      <c r="Q382" s="107"/>
      <c r="R382" s="107"/>
      <c r="S382" s="107"/>
      <c r="T382" s="107"/>
      <c r="U382" s="107"/>
      <c r="V382" s="107"/>
      <c r="W382" s="107"/>
      <c r="X382" s="107"/>
      <c r="Y382" s="107"/>
      <c r="Z382" s="107"/>
      <c r="AA382" s="107"/>
      <c r="AB382" s="107"/>
      <c r="AC382" s="107"/>
      <c r="AD382" s="107"/>
      <c r="AE382" s="107"/>
    </row>
    <row r="383" spans="1:31" ht="15">
      <c r="A383" s="107"/>
      <c r="B383" s="107"/>
      <c r="C383" s="107"/>
      <c r="D383" s="107"/>
      <c r="E383" s="107"/>
      <c r="F383" s="107"/>
      <c r="G383" s="107"/>
      <c r="H383" s="107"/>
      <c r="I383" s="107"/>
      <c r="J383" s="107"/>
      <c r="K383" s="107"/>
      <c r="L383" s="107"/>
      <c r="M383" s="107"/>
      <c r="N383" s="107"/>
      <c r="O383" s="107"/>
      <c r="P383" s="107"/>
      <c r="Q383" s="107"/>
      <c r="R383" s="107"/>
      <c r="S383" s="107"/>
      <c r="T383" s="107"/>
      <c r="U383" s="107"/>
      <c r="V383" s="107"/>
      <c r="W383" s="107"/>
      <c r="X383" s="107"/>
      <c r="Y383" s="107"/>
      <c r="Z383" s="107"/>
      <c r="AA383" s="107"/>
      <c r="AB383" s="107"/>
      <c r="AC383" s="107"/>
      <c r="AD383" s="107"/>
      <c r="AE383" s="107"/>
    </row>
    <row r="384" spans="1:31" ht="15">
      <c r="A384" s="107"/>
      <c r="B384" s="107"/>
      <c r="C384" s="107"/>
      <c r="D384" s="107"/>
      <c r="E384" s="107"/>
      <c r="F384" s="107"/>
      <c r="G384" s="107"/>
      <c r="H384" s="107"/>
      <c r="I384" s="107"/>
      <c r="J384" s="107"/>
      <c r="K384" s="107"/>
      <c r="L384" s="107"/>
      <c r="M384" s="107"/>
      <c r="N384" s="107"/>
      <c r="O384" s="107"/>
      <c r="P384" s="107"/>
      <c r="Q384" s="107"/>
      <c r="R384" s="107"/>
      <c r="S384" s="107"/>
      <c r="T384" s="107"/>
      <c r="U384" s="107"/>
      <c r="V384" s="107"/>
      <c r="W384" s="107"/>
      <c r="X384" s="107"/>
      <c r="Y384" s="107"/>
      <c r="Z384" s="107"/>
      <c r="AA384" s="107"/>
      <c r="AB384" s="107"/>
      <c r="AC384" s="107"/>
      <c r="AD384" s="107"/>
      <c r="AE384" s="107"/>
    </row>
    <row r="385" spans="1:31" ht="15">
      <c r="A385" s="107"/>
      <c r="B385" s="107"/>
      <c r="C385" s="107"/>
      <c r="D385" s="107"/>
      <c r="E385" s="107"/>
      <c r="F385" s="107"/>
      <c r="G385" s="107"/>
      <c r="H385" s="107"/>
      <c r="I385" s="107"/>
      <c r="J385" s="107"/>
      <c r="K385" s="107"/>
      <c r="L385" s="107"/>
      <c r="M385" s="107"/>
      <c r="N385" s="107"/>
      <c r="O385" s="107"/>
      <c r="P385" s="107"/>
      <c r="Q385" s="107"/>
      <c r="R385" s="107"/>
      <c r="S385" s="107"/>
      <c r="T385" s="107"/>
      <c r="U385" s="107"/>
      <c r="V385" s="107"/>
      <c r="W385" s="107"/>
      <c r="X385" s="107"/>
      <c r="Y385" s="107"/>
      <c r="Z385" s="107"/>
      <c r="AA385" s="107"/>
      <c r="AB385" s="107"/>
      <c r="AC385" s="107"/>
      <c r="AD385" s="107"/>
      <c r="AE385" s="107"/>
    </row>
    <row r="386" spans="1:31" ht="15">
      <c r="A386" s="107"/>
      <c r="B386" s="107"/>
      <c r="C386" s="107"/>
      <c r="D386" s="107"/>
      <c r="E386" s="107"/>
      <c r="F386" s="107"/>
      <c r="G386" s="107"/>
      <c r="H386" s="107"/>
      <c r="I386" s="107"/>
      <c r="J386" s="107"/>
      <c r="K386" s="107"/>
      <c r="L386" s="107"/>
      <c r="M386" s="107"/>
      <c r="N386" s="107"/>
      <c r="O386" s="107"/>
      <c r="P386" s="107"/>
      <c r="Q386" s="107"/>
      <c r="R386" s="107"/>
      <c r="S386" s="107"/>
      <c r="T386" s="107"/>
      <c r="U386" s="107"/>
      <c r="V386" s="107"/>
      <c r="W386" s="107"/>
      <c r="X386" s="107"/>
      <c r="Y386" s="107"/>
      <c r="Z386" s="107"/>
      <c r="AA386" s="107"/>
      <c r="AB386" s="107"/>
      <c r="AC386" s="107"/>
      <c r="AD386" s="107"/>
      <c r="AE386" s="107"/>
    </row>
    <row r="387" spans="1:31" ht="15">
      <c r="A387" s="107"/>
      <c r="B387" s="107"/>
      <c r="C387" s="107"/>
      <c r="D387" s="107"/>
      <c r="E387" s="107"/>
      <c r="F387" s="107"/>
      <c r="G387" s="107"/>
      <c r="H387" s="107"/>
      <c r="I387" s="107"/>
      <c r="J387" s="107"/>
      <c r="K387" s="107"/>
      <c r="L387" s="107"/>
      <c r="M387" s="107"/>
      <c r="N387" s="107"/>
      <c r="O387" s="107"/>
      <c r="P387" s="107"/>
      <c r="Q387" s="107"/>
      <c r="R387" s="107"/>
      <c r="S387" s="107"/>
      <c r="T387" s="107"/>
      <c r="U387" s="107"/>
      <c r="V387" s="107"/>
      <c r="W387" s="107"/>
      <c r="X387" s="107"/>
      <c r="Y387" s="107"/>
      <c r="Z387" s="107"/>
      <c r="AA387" s="107"/>
      <c r="AB387" s="107"/>
      <c r="AC387" s="107"/>
      <c r="AD387" s="107"/>
      <c r="AE387" s="107"/>
    </row>
    <row r="388" spans="1:31" ht="15">
      <c r="A388" s="107"/>
      <c r="B388" s="107"/>
      <c r="C388" s="107"/>
      <c r="D388" s="107"/>
      <c r="E388" s="107"/>
      <c r="F388" s="107"/>
      <c r="G388" s="107"/>
      <c r="H388" s="107"/>
      <c r="I388" s="107"/>
      <c r="J388" s="107"/>
      <c r="K388" s="107"/>
      <c r="L388" s="107"/>
      <c r="M388" s="107"/>
      <c r="N388" s="107"/>
      <c r="O388" s="107"/>
      <c r="P388" s="107"/>
      <c r="Q388" s="107"/>
      <c r="R388" s="107"/>
      <c r="S388" s="107"/>
      <c r="T388" s="107"/>
      <c r="U388" s="107"/>
      <c r="V388" s="107"/>
      <c r="W388" s="107"/>
      <c r="X388" s="107"/>
      <c r="Y388" s="107"/>
      <c r="Z388" s="107"/>
      <c r="AA388" s="107"/>
      <c r="AB388" s="107"/>
      <c r="AC388" s="107"/>
      <c r="AD388" s="107"/>
      <c r="AE388" s="107"/>
    </row>
    <row r="389" spans="1:31" ht="15">
      <c r="A389" s="107"/>
      <c r="B389" s="107"/>
      <c r="C389" s="107"/>
      <c r="D389" s="107"/>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c r="AC389" s="107"/>
      <c r="AD389" s="107"/>
      <c r="AE389" s="107"/>
    </row>
    <row r="390" spans="1:31" ht="15">
      <c r="A390" s="107"/>
      <c r="B390" s="107"/>
      <c r="C390" s="107"/>
      <c r="D390" s="107"/>
      <c r="E390" s="107"/>
      <c r="F390" s="107"/>
      <c r="G390" s="107"/>
      <c r="H390" s="107"/>
      <c r="I390" s="107"/>
      <c r="J390" s="107"/>
      <c r="K390" s="107"/>
      <c r="L390" s="107"/>
      <c r="M390" s="107"/>
      <c r="N390" s="107"/>
      <c r="O390" s="107"/>
      <c r="P390" s="107"/>
      <c r="Q390" s="107"/>
      <c r="R390" s="107"/>
      <c r="S390" s="107"/>
      <c r="T390" s="107"/>
      <c r="U390" s="107"/>
      <c r="V390" s="107"/>
      <c r="W390" s="107"/>
      <c r="X390" s="107"/>
      <c r="Y390" s="107"/>
      <c r="Z390" s="107"/>
      <c r="AA390" s="107"/>
      <c r="AB390" s="107"/>
      <c r="AC390" s="107"/>
      <c r="AD390" s="107"/>
      <c r="AE390" s="107"/>
    </row>
    <row r="391" spans="1:31" ht="15">
      <c r="A391" s="107"/>
      <c r="B391" s="107"/>
      <c r="C391" s="107"/>
      <c r="D391" s="107"/>
      <c r="E391" s="107"/>
      <c r="F391" s="107"/>
      <c r="G391" s="107"/>
      <c r="H391" s="107"/>
      <c r="I391" s="107"/>
      <c r="J391" s="107"/>
      <c r="K391" s="107"/>
      <c r="L391" s="107"/>
      <c r="M391" s="107"/>
      <c r="N391" s="107"/>
      <c r="O391" s="107"/>
      <c r="P391" s="107"/>
      <c r="Q391" s="107"/>
      <c r="R391" s="107"/>
      <c r="S391" s="107"/>
      <c r="T391" s="107"/>
      <c r="U391" s="107"/>
      <c r="V391" s="107"/>
      <c r="W391" s="107"/>
      <c r="X391" s="107"/>
      <c r="Y391" s="107"/>
      <c r="Z391" s="107"/>
      <c r="AA391" s="107"/>
      <c r="AB391" s="107"/>
      <c r="AC391" s="107"/>
      <c r="AD391" s="107"/>
      <c r="AE391" s="107"/>
    </row>
    <row r="392" spans="1:31" ht="15">
      <c r="A392" s="107"/>
      <c r="B392" s="107"/>
      <c r="C392" s="107"/>
      <c r="D392" s="107"/>
      <c r="E392" s="107"/>
      <c r="F392" s="107"/>
      <c r="G392" s="107"/>
      <c r="H392" s="107"/>
      <c r="I392" s="107"/>
      <c r="J392" s="107"/>
      <c r="K392" s="107"/>
      <c r="L392" s="107"/>
      <c r="M392" s="107"/>
      <c r="N392" s="107"/>
      <c r="O392" s="107"/>
      <c r="P392" s="107"/>
      <c r="Q392" s="107"/>
      <c r="R392" s="107"/>
      <c r="S392" s="107"/>
      <c r="T392" s="107"/>
      <c r="U392" s="107"/>
      <c r="V392" s="107"/>
      <c r="W392" s="107"/>
      <c r="X392" s="107"/>
      <c r="Y392" s="107"/>
      <c r="Z392" s="107"/>
      <c r="AA392" s="107"/>
      <c r="AB392" s="107"/>
      <c r="AC392" s="107"/>
      <c r="AD392" s="107"/>
      <c r="AE392" s="107"/>
    </row>
    <row r="393" spans="1:31" ht="15">
      <c r="A393" s="107"/>
      <c r="B393" s="107"/>
      <c r="C393" s="107"/>
      <c r="D393" s="107"/>
      <c r="E393" s="107"/>
      <c r="F393" s="107"/>
      <c r="G393" s="107"/>
      <c r="H393" s="107"/>
      <c r="I393" s="107"/>
      <c r="J393" s="107"/>
      <c r="K393" s="107"/>
      <c r="L393" s="107"/>
      <c r="M393" s="107"/>
      <c r="N393" s="107"/>
      <c r="O393" s="107"/>
      <c r="P393" s="107"/>
      <c r="Q393" s="107"/>
      <c r="R393" s="107"/>
      <c r="S393" s="107"/>
      <c r="T393" s="107"/>
      <c r="U393" s="107"/>
      <c r="V393" s="107"/>
      <c r="W393" s="107"/>
      <c r="X393" s="107"/>
      <c r="Y393" s="107"/>
      <c r="Z393" s="107"/>
      <c r="AA393" s="107"/>
      <c r="AB393" s="107"/>
      <c r="AC393" s="107"/>
      <c r="AD393" s="107"/>
      <c r="AE393" s="107"/>
    </row>
    <row r="394" spans="1:31" ht="15">
      <c r="A394" s="107"/>
      <c r="B394" s="107"/>
      <c r="C394" s="107"/>
      <c r="D394" s="107"/>
      <c r="E394" s="107"/>
      <c r="F394" s="107"/>
      <c r="G394" s="107"/>
      <c r="H394" s="107"/>
      <c r="I394" s="107"/>
      <c r="J394" s="107"/>
      <c r="K394" s="107"/>
      <c r="L394" s="107"/>
      <c r="M394" s="107"/>
      <c r="N394" s="107"/>
      <c r="O394" s="107"/>
      <c r="P394" s="107"/>
      <c r="Q394" s="107"/>
      <c r="R394" s="107"/>
      <c r="S394" s="107"/>
      <c r="T394" s="107"/>
      <c r="U394" s="107"/>
      <c r="V394" s="107"/>
      <c r="W394" s="107"/>
      <c r="X394" s="107"/>
      <c r="Y394" s="107"/>
      <c r="Z394" s="107"/>
      <c r="AA394" s="107"/>
      <c r="AB394" s="107"/>
      <c r="AC394" s="107"/>
      <c r="AD394" s="107"/>
      <c r="AE394" s="107"/>
    </row>
    <row r="395" spans="1:31" ht="15">
      <c r="A395" s="107"/>
      <c r="B395" s="107"/>
      <c r="C395" s="107"/>
      <c r="D395" s="107"/>
      <c r="E395" s="107"/>
      <c r="F395" s="107"/>
      <c r="G395" s="107"/>
      <c r="H395" s="107"/>
      <c r="I395" s="107"/>
      <c r="J395" s="107"/>
      <c r="K395" s="107"/>
      <c r="L395" s="107"/>
      <c r="M395" s="107"/>
      <c r="N395" s="107"/>
      <c r="O395" s="107"/>
      <c r="P395" s="107"/>
      <c r="Q395" s="107"/>
      <c r="R395" s="107"/>
      <c r="S395" s="107"/>
      <c r="T395" s="107"/>
      <c r="U395" s="107"/>
      <c r="V395" s="107"/>
      <c r="W395" s="107"/>
      <c r="X395" s="107"/>
      <c r="Y395" s="107"/>
      <c r="Z395" s="107"/>
      <c r="AA395" s="107"/>
      <c r="AB395" s="107"/>
      <c r="AC395" s="107"/>
      <c r="AD395" s="107"/>
      <c r="AE395" s="107"/>
    </row>
    <row r="396" spans="1:31" ht="15">
      <c r="A396" s="107"/>
      <c r="B396" s="107"/>
      <c r="C396" s="107"/>
      <c r="D396" s="107"/>
      <c r="E396" s="107"/>
      <c r="F396" s="107"/>
      <c r="G396" s="107"/>
      <c r="H396" s="107"/>
      <c r="I396" s="107"/>
      <c r="J396" s="107"/>
      <c r="K396" s="107"/>
      <c r="L396" s="107"/>
      <c r="M396" s="107"/>
      <c r="N396" s="107"/>
      <c r="O396" s="107"/>
      <c r="P396" s="107"/>
      <c r="Q396" s="107"/>
      <c r="R396" s="107"/>
      <c r="S396" s="107"/>
      <c r="T396" s="107"/>
      <c r="U396" s="107"/>
      <c r="V396" s="107"/>
      <c r="W396" s="107"/>
      <c r="X396" s="107"/>
      <c r="Y396" s="107"/>
      <c r="Z396" s="107"/>
      <c r="AA396" s="107"/>
      <c r="AB396" s="107"/>
      <c r="AC396" s="107"/>
      <c r="AD396" s="107"/>
      <c r="AE396" s="107"/>
    </row>
    <row r="397" spans="1:31" ht="15">
      <c r="A397" s="107"/>
      <c r="B397" s="107"/>
      <c r="C397" s="107"/>
      <c r="D397" s="107"/>
      <c r="E397" s="107"/>
      <c r="F397" s="107"/>
      <c r="G397" s="107"/>
      <c r="H397" s="107"/>
      <c r="I397" s="107"/>
      <c r="J397" s="107"/>
      <c r="K397" s="107"/>
      <c r="L397" s="107"/>
      <c r="M397" s="107"/>
      <c r="N397" s="107"/>
      <c r="O397" s="107"/>
      <c r="P397" s="107"/>
      <c r="Q397" s="107"/>
      <c r="R397" s="107"/>
      <c r="S397" s="107"/>
      <c r="T397" s="107"/>
      <c r="U397" s="107"/>
      <c r="V397" s="107"/>
      <c r="W397" s="107"/>
      <c r="X397" s="107"/>
      <c r="Y397" s="107"/>
      <c r="Z397" s="107"/>
      <c r="AA397" s="107"/>
      <c r="AB397" s="107"/>
      <c r="AC397" s="107"/>
      <c r="AD397" s="107"/>
      <c r="AE397" s="107"/>
    </row>
    <row r="398" spans="1:31" ht="15">
      <c r="A398" s="107"/>
      <c r="B398" s="107"/>
      <c r="C398" s="107"/>
      <c r="D398" s="107"/>
      <c r="E398" s="107"/>
      <c r="F398" s="107"/>
      <c r="G398" s="107"/>
      <c r="H398" s="107"/>
      <c r="I398" s="107"/>
      <c r="J398" s="107"/>
      <c r="K398" s="107"/>
      <c r="L398" s="107"/>
      <c r="M398" s="107"/>
      <c r="N398" s="107"/>
      <c r="O398" s="107"/>
      <c r="P398" s="107"/>
      <c r="Q398" s="107"/>
      <c r="R398" s="107"/>
      <c r="S398" s="107"/>
      <c r="T398" s="107"/>
      <c r="U398" s="107"/>
      <c r="V398" s="107"/>
      <c r="W398" s="107"/>
      <c r="X398" s="107"/>
      <c r="Y398" s="107"/>
      <c r="Z398" s="107"/>
      <c r="AA398" s="107"/>
      <c r="AB398" s="107"/>
      <c r="AC398" s="107"/>
      <c r="AD398" s="107"/>
      <c r="AE398" s="107"/>
    </row>
    <row r="399" spans="1:31" ht="15">
      <c r="A399" s="107"/>
      <c r="B399" s="107"/>
      <c r="C399" s="107"/>
      <c r="D399" s="107"/>
      <c r="E399" s="107"/>
      <c r="F399" s="107"/>
      <c r="G399" s="107"/>
      <c r="H399" s="107"/>
      <c r="I399" s="107"/>
      <c r="J399" s="107"/>
      <c r="K399" s="107"/>
      <c r="L399" s="107"/>
      <c r="M399" s="107"/>
      <c r="N399" s="107"/>
      <c r="O399" s="107"/>
      <c r="P399" s="107"/>
      <c r="Q399" s="107"/>
      <c r="R399" s="107"/>
      <c r="S399" s="107"/>
      <c r="T399" s="107"/>
      <c r="U399" s="107"/>
      <c r="V399" s="107"/>
      <c r="W399" s="107"/>
      <c r="X399" s="107"/>
      <c r="Y399" s="107"/>
      <c r="Z399" s="107"/>
      <c r="AA399" s="107"/>
      <c r="AB399" s="107"/>
      <c r="AC399" s="107"/>
      <c r="AD399" s="107"/>
      <c r="AE399" s="107"/>
    </row>
    <row r="400" spans="1:31" ht="15">
      <c r="A400" s="107"/>
      <c r="B400" s="107"/>
      <c r="C400" s="107"/>
      <c r="D400" s="107"/>
      <c r="E400" s="107"/>
      <c r="F400" s="107"/>
      <c r="G400" s="107"/>
      <c r="H400" s="107"/>
      <c r="I400" s="107"/>
      <c r="J400" s="107"/>
      <c r="K400" s="107"/>
      <c r="L400" s="107"/>
      <c r="M400" s="107"/>
      <c r="N400" s="107"/>
      <c r="O400" s="107"/>
      <c r="P400" s="107"/>
      <c r="Q400" s="107"/>
      <c r="R400" s="107"/>
      <c r="S400" s="107"/>
      <c r="T400" s="107"/>
      <c r="U400" s="107"/>
      <c r="V400" s="107"/>
      <c r="W400" s="107"/>
      <c r="X400" s="107"/>
      <c r="Y400" s="107"/>
      <c r="Z400" s="107"/>
      <c r="AA400" s="107"/>
      <c r="AB400" s="107"/>
      <c r="AC400" s="107"/>
      <c r="AD400" s="107"/>
      <c r="AE400" s="107"/>
    </row>
    <row r="401" spans="1:31" ht="15">
      <c r="A401" s="107"/>
      <c r="B401" s="107"/>
      <c r="C401" s="107"/>
      <c r="D401" s="107"/>
      <c r="E401" s="107"/>
      <c r="F401" s="107"/>
      <c r="G401" s="107"/>
      <c r="H401" s="107"/>
      <c r="I401" s="107"/>
      <c r="J401" s="107"/>
      <c r="K401" s="107"/>
      <c r="L401" s="107"/>
      <c r="M401" s="107"/>
      <c r="N401" s="107"/>
      <c r="O401" s="107"/>
      <c r="P401" s="107"/>
      <c r="Q401" s="107"/>
      <c r="R401" s="107"/>
      <c r="S401" s="107"/>
      <c r="T401" s="107"/>
      <c r="U401" s="107"/>
      <c r="V401" s="107"/>
      <c r="W401" s="107"/>
      <c r="X401" s="107"/>
      <c r="Y401" s="107"/>
      <c r="Z401" s="107"/>
      <c r="AA401" s="107"/>
      <c r="AB401" s="107"/>
      <c r="AC401" s="107"/>
      <c r="AD401" s="107"/>
      <c r="AE401" s="107"/>
    </row>
    <row r="402" spans="1:31" ht="15">
      <c r="A402" s="107"/>
      <c r="B402" s="107"/>
      <c r="C402" s="107"/>
      <c r="D402" s="107"/>
      <c r="E402" s="107"/>
      <c r="F402" s="107"/>
      <c r="G402" s="107"/>
      <c r="H402" s="107"/>
      <c r="I402" s="107"/>
      <c r="J402" s="107"/>
      <c r="K402" s="107"/>
      <c r="L402" s="107"/>
      <c r="M402" s="107"/>
      <c r="N402" s="107"/>
      <c r="O402" s="107"/>
      <c r="P402" s="107"/>
      <c r="Q402" s="107"/>
      <c r="R402" s="107"/>
      <c r="S402" s="107"/>
      <c r="T402" s="107"/>
      <c r="U402" s="107"/>
      <c r="V402" s="107"/>
      <c r="W402" s="107"/>
      <c r="X402" s="107"/>
      <c r="Y402" s="107"/>
      <c r="Z402" s="107"/>
      <c r="AA402" s="107"/>
      <c r="AB402" s="107"/>
      <c r="AC402" s="107"/>
      <c r="AD402" s="107"/>
      <c r="AE402" s="107"/>
    </row>
    <row r="403" spans="1:31" ht="15">
      <c r="A403" s="107"/>
      <c r="B403" s="107"/>
      <c r="C403" s="107"/>
      <c r="D403" s="107"/>
      <c r="E403" s="107"/>
      <c r="F403" s="107"/>
      <c r="G403" s="107"/>
      <c r="H403" s="107"/>
      <c r="I403" s="107"/>
      <c r="J403" s="107"/>
      <c r="K403" s="107"/>
      <c r="L403" s="107"/>
      <c r="M403" s="107"/>
      <c r="N403" s="107"/>
      <c r="O403" s="107"/>
      <c r="P403" s="107"/>
      <c r="Q403" s="107"/>
      <c r="R403" s="107"/>
      <c r="S403" s="107"/>
      <c r="T403" s="107"/>
      <c r="U403" s="107"/>
      <c r="V403" s="107"/>
      <c r="W403" s="107"/>
      <c r="X403" s="107"/>
      <c r="Y403" s="107"/>
      <c r="Z403" s="107"/>
      <c r="AA403" s="107"/>
      <c r="AB403" s="107"/>
      <c r="AC403" s="107"/>
      <c r="AD403" s="107"/>
      <c r="AE403" s="107"/>
    </row>
    <row r="404" spans="1:31" ht="15">
      <c r="A404" s="107"/>
      <c r="B404" s="107"/>
      <c r="C404" s="107"/>
      <c r="D404" s="107"/>
      <c r="E404" s="107"/>
      <c r="F404" s="107"/>
      <c r="G404" s="107"/>
      <c r="H404" s="107"/>
      <c r="I404" s="107"/>
      <c r="J404" s="107"/>
      <c r="K404" s="107"/>
      <c r="L404" s="107"/>
      <c r="M404" s="107"/>
      <c r="N404" s="107"/>
      <c r="O404" s="107"/>
      <c r="P404" s="107"/>
      <c r="Q404" s="107"/>
      <c r="R404" s="107"/>
      <c r="S404" s="107"/>
      <c r="T404" s="107"/>
      <c r="U404" s="107"/>
      <c r="V404" s="107"/>
      <c r="W404" s="107"/>
      <c r="X404" s="107"/>
      <c r="Y404" s="107"/>
      <c r="Z404" s="107"/>
      <c r="AA404" s="107"/>
      <c r="AB404" s="107"/>
      <c r="AC404" s="107"/>
      <c r="AD404" s="107"/>
      <c r="AE404" s="107"/>
    </row>
    <row r="405" spans="1:31" ht="15">
      <c r="A405" s="107"/>
      <c r="B405" s="107"/>
      <c r="C405" s="107"/>
      <c r="D405" s="107"/>
      <c r="E405" s="107"/>
      <c r="F405" s="107"/>
      <c r="G405" s="107"/>
      <c r="H405" s="107"/>
      <c r="I405" s="107"/>
      <c r="J405" s="107"/>
      <c r="K405" s="107"/>
      <c r="L405" s="107"/>
      <c r="M405" s="107"/>
      <c r="N405" s="107"/>
      <c r="O405" s="107"/>
      <c r="P405" s="107"/>
      <c r="Q405" s="107"/>
      <c r="R405" s="107"/>
      <c r="S405" s="107"/>
      <c r="T405" s="107"/>
      <c r="U405" s="107"/>
      <c r="V405" s="107"/>
      <c r="W405" s="107"/>
      <c r="X405" s="107"/>
      <c r="Y405" s="107"/>
      <c r="Z405" s="107"/>
      <c r="AA405" s="107"/>
      <c r="AB405" s="107"/>
      <c r="AC405" s="107"/>
      <c r="AD405" s="107"/>
      <c r="AE405" s="107"/>
    </row>
    <row r="406" spans="1:31" ht="15">
      <c r="A406" s="107"/>
      <c r="B406" s="107"/>
      <c r="C406" s="107"/>
      <c r="D406" s="107"/>
      <c r="E406" s="107"/>
      <c r="F406" s="107"/>
      <c r="G406" s="107"/>
      <c r="H406" s="107"/>
      <c r="I406" s="107"/>
      <c r="J406" s="107"/>
      <c r="K406" s="107"/>
      <c r="L406" s="107"/>
      <c r="M406" s="107"/>
      <c r="N406" s="107"/>
      <c r="O406" s="107"/>
      <c r="P406" s="107"/>
      <c r="Q406" s="107"/>
      <c r="R406" s="107"/>
      <c r="S406" s="107"/>
      <c r="T406" s="107"/>
      <c r="U406" s="107"/>
      <c r="V406" s="107"/>
      <c r="W406" s="107"/>
      <c r="X406" s="107"/>
      <c r="Y406" s="107"/>
      <c r="Z406" s="107"/>
      <c r="AA406" s="107"/>
      <c r="AB406" s="107"/>
      <c r="AC406" s="107"/>
      <c r="AD406" s="107"/>
      <c r="AE406" s="107"/>
    </row>
    <row r="407" spans="1:31" ht="15">
      <c r="A407" s="107"/>
      <c r="B407" s="107"/>
      <c r="C407" s="107"/>
      <c r="D407" s="107"/>
      <c r="E407" s="107"/>
      <c r="F407" s="107"/>
      <c r="G407" s="107"/>
      <c r="H407" s="107"/>
      <c r="I407" s="107"/>
      <c r="J407" s="107"/>
      <c r="K407" s="107"/>
      <c r="L407" s="107"/>
      <c r="M407" s="107"/>
      <c r="N407" s="107"/>
      <c r="O407" s="107"/>
      <c r="P407" s="107"/>
      <c r="Q407" s="107"/>
      <c r="R407" s="107"/>
      <c r="S407" s="107"/>
      <c r="T407" s="107"/>
      <c r="U407" s="107"/>
      <c r="V407" s="107"/>
      <c r="W407" s="107"/>
      <c r="X407" s="107"/>
      <c r="Y407" s="107"/>
      <c r="Z407" s="107"/>
      <c r="AA407" s="107"/>
      <c r="AB407" s="107"/>
      <c r="AC407" s="107"/>
      <c r="AD407" s="107"/>
      <c r="AE407" s="107"/>
    </row>
    <row r="408" spans="1:31" ht="15">
      <c r="A408" s="107"/>
      <c r="B408" s="107"/>
      <c r="C408" s="107"/>
      <c r="D408" s="107"/>
      <c r="E408" s="107"/>
      <c r="F408" s="107"/>
      <c r="G408" s="107"/>
      <c r="H408" s="107"/>
      <c r="I408" s="107"/>
      <c r="J408" s="107"/>
      <c r="K408" s="107"/>
      <c r="L408" s="107"/>
      <c r="M408" s="107"/>
      <c r="N408" s="107"/>
      <c r="O408" s="107"/>
      <c r="P408" s="107"/>
      <c r="Q408" s="107"/>
      <c r="R408" s="107"/>
      <c r="S408" s="107"/>
      <c r="T408" s="107"/>
      <c r="U408" s="107"/>
      <c r="V408" s="107"/>
      <c r="W408" s="107"/>
      <c r="X408" s="107"/>
      <c r="Y408" s="107"/>
      <c r="Z408" s="107"/>
      <c r="AA408" s="107"/>
      <c r="AB408" s="107"/>
      <c r="AC408" s="107"/>
      <c r="AD408" s="107"/>
      <c r="AE408" s="107"/>
    </row>
    <row r="409" spans="1:31" ht="15">
      <c r="A409" s="107"/>
      <c r="B409" s="107"/>
      <c r="C409" s="107"/>
      <c r="D409" s="107"/>
      <c r="E409" s="107"/>
      <c r="F409" s="107"/>
      <c r="G409" s="107"/>
      <c r="H409" s="107"/>
      <c r="I409" s="107"/>
      <c r="J409" s="107"/>
      <c r="K409" s="107"/>
      <c r="L409" s="107"/>
      <c r="M409" s="107"/>
      <c r="N409" s="107"/>
      <c r="O409" s="107"/>
      <c r="P409" s="107"/>
      <c r="Q409" s="107"/>
      <c r="R409" s="107"/>
      <c r="S409" s="107"/>
      <c r="T409" s="107"/>
      <c r="U409" s="107"/>
      <c r="V409" s="107"/>
      <c r="W409" s="107"/>
      <c r="X409" s="107"/>
      <c r="Y409" s="107"/>
      <c r="Z409" s="107"/>
      <c r="AA409" s="107"/>
      <c r="AB409" s="107"/>
      <c r="AC409" s="107"/>
      <c r="AD409" s="107"/>
      <c r="AE409" s="107"/>
    </row>
    <row r="410" spans="1:31" ht="15">
      <c r="A410" s="107"/>
      <c r="B410" s="107"/>
      <c r="C410" s="107"/>
      <c r="D410" s="107"/>
      <c r="E410" s="107"/>
      <c r="F410" s="107"/>
      <c r="G410" s="107"/>
      <c r="H410" s="107"/>
      <c r="I410" s="107"/>
      <c r="J410" s="107"/>
      <c r="K410" s="107"/>
      <c r="L410" s="107"/>
      <c r="M410" s="107"/>
      <c r="N410" s="107"/>
      <c r="O410" s="107"/>
      <c r="P410" s="107"/>
      <c r="Q410" s="107"/>
      <c r="R410" s="107"/>
      <c r="S410" s="107"/>
      <c r="T410" s="107"/>
      <c r="U410" s="107"/>
      <c r="V410" s="107"/>
      <c r="W410" s="107"/>
      <c r="X410" s="107"/>
      <c r="Y410" s="107"/>
      <c r="Z410" s="107"/>
      <c r="AA410" s="107"/>
      <c r="AB410" s="107"/>
      <c r="AC410" s="107"/>
      <c r="AD410" s="107"/>
      <c r="AE410" s="107"/>
    </row>
    <row r="411" spans="1:31" ht="15">
      <c r="A411" s="107"/>
      <c r="B411" s="107"/>
      <c r="C411" s="107"/>
      <c r="D411" s="107"/>
      <c r="E411" s="107"/>
      <c r="F411" s="107"/>
      <c r="G411" s="107"/>
      <c r="H411" s="107"/>
      <c r="I411" s="107"/>
      <c r="J411" s="107"/>
      <c r="K411" s="107"/>
      <c r="L411" s="107"/>
      <c r="M411" s="107"/>
      <c r="N411" s="107"/>
      <c r="O411" s="107"/>
      <c r="P411" s="107"/>
      <c r="Q411" s="107"/>
      <c r="R411" s="107"/>
      <c r="S411" s="107"/>
      <c r="T411" s="107"/>
      <c r="U411" s="107"/>
      <c r="V411" s="107"/>
      <c r="W411" s="107"/>
      <c r="X411" s="107"/>
      <c r="Y411" s="107"/>
      <c r="Z411" s="107"/>
      <c r="AA411" s="107"/>
      <c r="AB411" s="107"/>
      <c r="AC411" s="107"/>
      <c r="AD411" s="107"/>
      <c r="AE411" s="107"/>
    </row>
    <row r="412" spans="1:31" ht="15">
      <c r="A412" s="107"/>
      <c r="B412" s="107"/>
      <c r="C412" s="107"/>
      <c r="D412" s="107"/>
      <c r="E412" s="107"/>
      <c r="F412" s="107"/>
      <c r="G412" s="107"/>
      <c r="H412" s="107"/>
      <c r="I412" s="107"/>
      <c r="J412" s="107"/>
      <c r="K412" s="107"/>
      <c r="L412" s="107"/>
      <c r="M412" s="107"/>
      <c r="N412" s="107"/>
      <c r="O412" s="107"/>
      <c r="P412" s="107"/>
      <c r="Q412" s="107"/>
      <c r="R412" s="107"/>
      <c r="S412" s="107"/>
      <c r="T412" s="107"/>
      <c r="U412" s="107"/>
      <c r="V412" s="107"/>
      <c r="W412" s="107"/>
      <c r="X412" s="107"/>
      <c r="Y412" s="107"/>
      <c r="Z412" s="107"/>
      <c r="AA412" s="107"/>
      <c r="AB412" s="107"/>
      <c r="AC412" s="107"/>
      <c r="AD412" s="107"/>
      <c r="AE412" s="107"/>
    </row>
    <row r="413" spans="1:31" ht="15">
      <c r="A413" s="107"/>
      <c r="B413" s="107"/>
      <c r="C413" s="107"/>
      <c r="D413" s="107"/>
      <c r="E413" s="107"/>
      <c r="F413" s="107"/>
      <c r="G413" s="107"/>
      <c r="H413" s="107"/>
      <c r="I413" s="107"/>
      <c r="J413" s="107"/>
      <c r="K413" s="107"/>
      <c r="L413" s="107"/>
      <c r="M413" s="107"/>
      <c r="N413" s="107"/>
      <c r="O413" s="107"/>
      <c r="P413" s="107"/>
      <c r="Q413" s="107"/>
      <c r="R413" s="107"/>
      <c r="S413" s="107"/>
      <c r="T413" s="107"/>
      <c r="U413" s="107"/>
      <c r="V413" s="107"/>
      <c r="W413" s="107"/>
      <c r="X413" s="107"/>
      <c r="Y413" s="107"/>
      <c r="Z413" s="107"/>
      <c r="AA413" s="107"/>
      <c r="AB413" s="107"/>
      <c r="AC413" s="107"/>
      <c r="AD413" s="107"/>
      <c r="AE413" s="107"/>
    </row>
    <row r="414" spans="1:31" ht="15">
      <c r="A414" s="107"/>
      <c r="B414" s="107"/>
      <c r="C414" s="107"/>
      <c r="D414" s="107"/>
      <c r="E414" s="107"/>
      <c r="F414" s="107"/>
      <c r="G414" s="107"/>
      <c r="H414" s="107"/>
      <c r="I414" s="107"/>
      <c r="J414" s="107"/>
      <c r="K414" s="107"/>
      <c r="L414" s="107"/>
      <c r="M414" s="107"/>
      <c r="N414" s="107"/>
      <c r="O414" s="107"/>
      <c r="P414" s="107"/>
      <c r="Q414" s="107"/>
      <c r="R414" s="107"/>
      <c r="S414" s="107"/>
      <c r="T414" s="107"/>
      <c r="U414" s="107"/>
      <c r="V414" s="107"/>
      <c r="W414" s="107"/>
      <c r="X414" s="107"/>
      <c r="Y414" s="107"/>
      <c r="Z414" s="107"/>
      <c r="AA414" s="107"/>
      <c r="AB414" s="107"/>
      <c r="AC414" s="107"/>
      <c r="AD414" s="107"/>
      <c r="AE414" s="107"/>
    </row>
    <row r="415" spans="1:31" ht="15">
      <c r="A415" s="107"/>
      <c r="B415" s="107"/>
      <c r="C415" s="107"/>
      <c r="D415" s="107"/>
      <c r="E415" s="107"/>
      <c r="F415" s="107"/>
      <c r="G415" s="107"/>
      <c r="H415" s="107"/>
      <c r="I415" s="107"/>
      <c r="J415" s="107"/>
      <c r="K415" s="107"/>
      <c r="L415" s="107"/>
      <c r="M415" s="107"/>
      <c r="N415" s="107"/>
      <c r="O415" s="107"/>
      <c r="P415" s="107"/>
      <c r="Q415" s="107"/>
      <c r="R415" s="107"/>
      <c r="S415" s="107"/>
      <c r="T415" s="107"/>
      <c r="U415" s="107"/>
      <c r="V415" s="107"/>
      <c r="W415" s="107"/>
      <c r="X415" s="107"/>
      <c r="Y415" s="107"/>
      <c r="Z415" s="107"/>
      <c r="AA415" s="107"/>
      <c r="AB415" s="107"/>
      <c r="AC415" s="107"/>
      <c r="AD415" s="107"/>
      <c r="AE415" s="107"/>
    </row>
    <row r="416" spans="1:31" ht="15">
      <c r="A416" s="107"/>
      <c r="B416" s="107"/>
      <c r="C416" s="107"/>
      <c r="D416" s="107"/>
      <c r="E416" s="107"/>
      <c r="F416" s="107"/>
      <c r="G416" s="107"/>
      <c r="H416" s="107"/>
      <c r="I416" s="107"/>
      <c r="J416" s="107"/>
      <c r="K416" s="107"/>
      <c r="L416" s="107"/>
      <c r="M416" s="107"/>
      <c r="N416" s="107"/>
      <c r="O416" s="107"/>
      <c r="P416" s="107"/>
      <c r="Q416" s="107"/>
      <c r="R416" s="107"/>
      <c r="S416" s="107"/>
      <c r="T416" s="107"/>
      <c r="U416" s="107"/>
      <c r="V416" s="107"/>
      <c r="W416" s="107"/>
      <c r="X416" s="107"/>
      <c r="Y416" s="107"/>
      <c r="Z416" s="107"/>
      <c r="AA416" s="107"/>
      <c r="AB416" s="107"/>
      <c r="AC416" s="107"/>
      <c r="AD416" s="107"/>
      <c r="AE416" s="107"/>
    </row>
    <row r="417" spans="1:31" ht="15">
      <c r="A417" s="107"/>
      <c r="B417" s="107"/>
      <c r="C417" s="107"/>
      <c r="D417" s="107"/>
      <c r="E417" s="107"/>
      <c r="F417" s="107"/>
      <c r="G417" s="107"/>
      <c r="H417" s="107"/>
      <c r="I417" s="107"/>
      <c r="J417" s="107"/>
      <c r="K417" s="107"/>
      <c r="L417" s="107"/>
      <c r="M417" s="107"/>
      <c r="N417" s="107"/>
      <c r="O417" s="107"/>
      <c r="P417" s="107"/>
      <c r="Q417" s="107"/>
      <c r="R417" s="107"/>
      <c r="S417" s="107"/>
      <c r="T417" s="107"/>
      <c r="U417" s="107"/>
      <c r="V417" s="107"/>
      <c r="W417" s="107"/>
      <c r="X417" s="107"/>
      <c r="Y417" s="107"/>
      <c r="Z417" s="107"/>
      <c r="AA417" s="107"/>
      <c r="AB417" s="107"/>
      <c r="AC417" s="107"/>
      <c r="AD417" s="107"/>
      <c r="AE417" s="107"/>
    </row>
    <row r="418" spans="1:31" ht="15">
      <c r="A418" s="107"/>
      <c r="B418" s="107"/>
      <c r="C418" s="107"/>
      <c r="D418" s="107"/>
      <c r="E418" s="107"/>
      <c r="F418" s="107"/>
      <c r="G418" s="107"/>
      <c r="H418" s="107"/>
      <c r="I418" s="107"/>
      <c r="J418" s="107"/>
      <c r="K418" s="107"/>
      <c r="L418" s="107"/>
      <c r="M418" s="107"/>
      <c r="N418" s="107"/>
      <c r="O418" s="107"/>
      <c r="P418" s="107"/>
      <c r="Q418" s="107"/>
      <c r="R418" s="107"/>
      <c r="S418" s="107"/>
      <c r="T418" s="107"/>
      <c r="U418" s="107"/>
      <c r="V418" s="107"/>
      <c r="W418" s="107"/>
      <c r="X418" s="107"/>
      <c r="Y418" s="107"/>
      <c r="Z418" s="107"/>
      <c r="AA418" s="107"/>
      <c r="AB418" s="107"/>
      <c r="AC418" s="107"/>
      <c r="AD418" s="107"/>
      <c r="AE418" s="107"/>
    </row>
    <row r="419" spans="1:31" ht="15">
      <c r="A419" s="107"/>
      <c r="B419" s="107"/>
      <c r="C419" s="107"/>
      <c r="D419" s="107"/>
      <c r="E419" s="107"/>
      <c r="F419" s="107"/>
      <c r="G419" s="107"/>
      <c r="H419" s="107"/>
      <c r="I419" s="107"/>
      <c r="J419" s="107"/>
      <c r="K419" s="107"/>
      <c r="L419" s="107"/>
      <c r="M419" s="107"/>
      <c r="N419" s="107"/>
      <c r="O419" s="107"/>
      <c r="P419" s="107"/>
      <c r="Q419" s="107"/>
      <c r="R419" s="107"/>
      <c r="S419" s="107"/>
      <c r="T419" s="107"/>
      <c r="U419" s="107"/>
      <c r="V419" s="107"/>
      <c r="W419" s="107"/>
      <c r="X419" s="107"/>
      <c r="Y419" s="107"/>
      <c r="Z419" s="107"/>
      <c r="AA419" s="107"/>
      <c r="AB419" s="107"/>
      <c r="AC419" s="107"/>
      <c r="AD419" s="107"/>
      <c r="AE419" s="107"/>
    </row>
    <row r="420" spans="1:31" ht="15">
      <c r="A420" s="107"/>
      <c r="B420" s="107"/>
      <c r="C420" s="107"/>
      <c r="D420" s="107"/>
      <c r="E420" s="107"/>
      <c r="F420" s="107"/>
      <c r="G420" s="107"/>
      <c r="H420" s="107"/>
      <c r="I420" s="107"/>
      <c r="J420" s="107"/>
      <c r="K420" s="107"/>
      <c r="L420" s="107"/>
      <c r="M420" s="107"/>
      <c r="N420" s="107"/>
      <c r="O420" s="107"/>
      <c r="P420" s="107"/>
      <c r="Q420" s="107"/>
      <c r="R420" s="107"/>
      <c r="S420" s="107"/>
      <c r="T420" s="107"/>
      <c r="U420" s="107"/>
      <c r="V420" s="107"/>
      <c r="W420" s="107"/>
      <c r="X420" s="107"/>
      <c r="Y420" s="107"/>
      <c r="Z420" s="107"/>
      <c r="AA420" s="107"/>
      <c r="AB420" s="107"/>
      <c r="AC420" s="107"/>
      <c r="AD420" s="107"/>
      <c r="AE420" s="107"/>
    </row>
    <row r="421" spans="1:31" ht="15">
      <c r="A421" s="107"/>
      <c r="B421" s="107"/>
      <c r="C421" s="107"/>
      <c r="D421" s="107"/>
      <c r="E421" s="107"/>
      <c r="F421" s="107"/>
      <c r="G421" s="107"/>
      <c r="H421" s="107"/>
      <c r="I421" s="107"/>
      <c r="J421" s="107"/>
      <c r="K421" s="107"/>
      <c r="L421" s="107"/>
      <c r="M421" s="107"/>
      <c r="N421" s="107"/>
      <c r="O421" s="107"/>
      <c r="P421" s="107"/>
      <c r="Q421" s="107"/>
      <c r="R421" s="107"/>
      <c r="S421" s="107"/>
      <c r="T421" s="107"/>
      <c r="U421" s="107"/>
      <c r="V421" s="107"/>
      <c r="W421" s="107"/>
      <c r="X421" s="107"/>
      <c r="Y421" s="107"/>
      <c r="Z421" s="107"/>
      <c r="AA421" s="107"/>
      <c r="AB421" s="107"/>
      <c r="AC421" s="107"/>
      <c r="AD421" s="107"/>
      <c r="AE421" s="107"/>
    </row>
    <row r="422" spans="1:31" ht="15">
      <c r="A422" s="107"/>
      <c r="B422" s="107"/>
      <c r="C422" s="107"/>
      <c r="D422" s="107"/>
      <c r="E422" s="107"/>
      <c r="F422" s="107"/>
      <c r="G422" s="107"/>
      <c r="H422" s="107"/>
      <c r="I422" s="107"/>
      <c r="J422" s="107"/>
      <c r="K422" s="107"/>
      <c r="L422" s="107"/>
      <c r="M422" s="107"/>
      <c r="N422" s="107"/>
      <c r="O422" s="107"/>
      <c r="P422" s="107"/>
      <c r="Q422" s="107"/>
      <c r="R422" s="107"/>
      <c r="S422" s="107"/>
      <c r="T422" s="107"/>
      <c r="U422" s="107"/>
      <c r="V422" s="107"/>
      <c r="W422" s="107"/>
      <c r="X422" s="107"/>
      <c r="Y422" s="107"/>
      <c r="Z422" s="107"/>
      <c r="AA422" s="107"/>
      <c r="AB422" s="107"/>
      <c r="AC422" s="107"/>
      <c r="AD422" s="107"/>
      <c r="AE422" s="107"/>
    </row>
    <row r="423" spans="1:31" ht="15">
      <c r="A423" s="107"/>
      <c r="B423" s="107"/>
      <c r="C423" s="107"/>
      <c r="D423" s="107"/>
      <c r="E423" s="107"/>
      <c r="F423" s="107"/>
      <c r="G423" s="107"/>
      <c r="H423" s="107"/>
      <c r="I423" s="107"/>
      <c r="J423" s="107"/>
      <c r="K423" s="107"/>
      <c r="L423" s="107"/>
      <c r="M423" s="107"/>
      <c r="N423" s="107"/>
      <c r="O423" s="107"/>
      <c r="P423" s="107"/>
      <c r="Q423" s="107"/>
      <c r="R423" s="107"/>
      <c r="S423" s="107"/>
      <c r="T423" s="107"/>
      <c r="U423" s="107"/>
      <c r="V423" s="107"/>
      <c r="W423" s="107"/>
      <c r="X423" s="107"/>
      <c r="Y423" s="107"/>
      <c r="Z423" s="107"/>
      <c r="AA423" s="107"/>
      <c r="AB423" s="107"/>
      <c r="AC423" s="107"/>
      <c r="AD423" s="107"/>
      <c r="AE423" s="107"/>
    </row>
    <row r="424" spans="1:31" ht="15">
      <c r="A424" s="107"/>
      <c r="B424" s="107"/>
      <c r="C424" s="107"/>
      <c r="D424" s="107"/>
      <c r="E424" s="107"/>
      <c r="F424" s="107"/>
      <c r="G424" s="107"/>
      <c r="H424" s="107"/>
      <c r="I424" s="107"/>
      <c r="J424" s="107"/>
      <c r="K424" s="107"/>
      <c r="L424" s="107"/>
      <c r="M424" s="107"/>
      <c r="N424" s="107"/>
      <c r="O424" s="107"/>
      <c r="P424" s="107"/>
      <c r="Q424" s="107"/>
      <c r="R424" s="107"/>
      <c r="S424" s="107"/>
      <c r="T424" s="107"/>
      <c r="U424" s="107"/>
      <c r="V424" s="107"/>
      <c r="W424" s="107"/>
      <c r="X424" s="107"/>
      <c r="Y424" s="107"/>
      <c r="Z424" s="107"/>
      <c r="AA424" s="107"/>
      <c r="AB424" s="107"/>
      <c r="AC424" s="107"/>
      <c r="AD424" s="107"/>
      <c r="AE424" s="107"/>
    </row>
    <row r="425" spans="1:31" ht="15">
      <c r="A425" s="107"/>
      <c r="B425" s="107"/>
      <c r="C425" s="107"/>
      <c r="D425" s="107"/>
      <c r="E425" s="107"/>
      <c r="F425" s="107"/>
      <c r="G425" s="107"/>
      <c r="H425" s="107"/>
      <c r="I425" s="107"/>
      <c r="J425" s="107"/>
      <c r="K425" s="107"/>
      <c r="L425" s="107"/>
      <c r="M425" s="107"/>
      <c r="N425" s="107"/>
      <c r="O425" s="107"/>
      <c r="P425" s="107"/>
      <c r="Q425" s="107"/>
      <c r="R425" s="107"/>
      <c r="S425" s="107"/>
      <c r="T425" s="107"/>
      <c r="U425" s="107"/>
      <c r="V425" s="107"/>
      <c r="W425" s="107"/>
      <c r="X425" s="107"/>
      <c r="Y425" s="107"/>
      <c r="Z425" s="107"/>
      <c r="AA425" s="107"/>
      <c r="AB425" s="107"/>
      <c r="AC425" s="107"/>
      <c r="AD425" s="107"/>
      <c r="AE425" s="107"/>
    </row>
    <row r="426" spans="1:31" ht="15">
      <c r="A426" s="107"/>
      <c r="B426" s="107"/>
      <c r="C426" s="107"/>
      <c r="D426" s="107"/>
      <c r="E426" s="107"/>
      <c r="F426" s="107"/>
      <c r="G426" s="107"/>
      <c r="H426" s="107"/>
      <c r="I426" s="107"/>
      <c r="J426" s="107"/>
      <c r="K426" s="107"/>
      <c r="L426" s="107"/>
      <c r="M426" s="107"/>
      <c r="N426" s="107"/>
      <c r="O426" s="107"/>
      <c r="P426" s="107"/>
      <c r="Q426" s="107"/>
      <c r="R426" s="107"/>
      <c r="S426" s="107"/>
      <c r="T426" s="107"/>
      <c r="U426" s="107"/>
      <c r="V426" s="107"/>
      <c r="W426" s="107"/>
      <c r="X426" s="107"/>
      <c r="Y426" s="107"/>
      <c r="Z426" s="107"/>
      <c r="AA426" s="107"/>
      <c r="AB426" s="107"/>
      <c r="AC426" s="107"/>
      <c r="AD426" s="107"/>
      <c r="AE426" s="107"/>
    </row>
    <row r="427" spans="1:31" ht="15">
      <c r="A427" s="107"/>
      <c r="B427" s="107"/>
      <c r="C427" s="107"/>
      <c r="D427" s="107"/>
      <c r="E427" s="107"/>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row>
    <row r="428" spans="1:31" ht="15">
      <c r="A428" s="107"/>
      <c r="B428" s="107"/>
      <c r="C428" s="107"/>
      <c r="D428" s="107"/>
      <c r="E428" s="107"/>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row>
    <row r="429" spans="1:31" ht="15">
      <c r="A429" s="107"/>
      <c r="B429" s="107"/>
      <c r="C429" s="107"/>
      <c r="D429" s="107"/>
      <c r="E429" s="107"/>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row>
    <row r="430" spans="1:31" ht="15">
      <c r="A430" s="107"/>
      <c r="B430" s="107"/>
      <c r="C430" s="107"/>
      <c r="D430" s="107"/>
      <c r="E430" s="107"/>
      <c r="F430" s="107"/>
      <c r="G430" s="107"/>
      <c r="H430" s="107"/>
      <c r="I430" s="107"/>
      <c r="J430" s="107"/>
      <c r="K430" s="107"/>
      <c r="L430" s="107"/>
      <c r="M430" s="107"/>
      <c r="N430" s="107"/>
      <c r="O430" s="107"/>
      <c r="P430" s="107"/>
      <c r="Q430" s="107"/>
      <c r="R430" s="107"/>
      <c r="S430" s="107"/>
      <c r="T430" s="107"/>
      <c r="U430" s="107"/>
      <c r="V430" s="107"/>
      <c r="W430" s="107"/>
      <c r="X430" s="107"/>
      <c r="Y430" s="107"/>
      <c r="Z430" s="107"/>
      <c r="AA430" s="107"/>
      <c r="AB430" s="107"/>
      <c r="AC430" s="107"/>
      <c r="AD430" s="107"/>
      <c r="AE430" s="107"/>
    </row>
    <row r="431" spans="1:31" ht="15">
      <c r="A431" s="107"/>
      <c r="B431" s="107"/>
      <c r="C431" s="107"/>
      <c r="D431" s="107"/>
      <c r="E431" s="107"/>
      <c r="F431" s="107"/>
      <c r="G431" s="107"/>
      <c r="H431" s="107"/>
      <c r="I431" s="107"/>
      <c r="J431" s="107"/>
      <c r="K431" s="107"/>
      <c r="L431" s="107"/>
      <c r="M431" s="107"/>
      <c r="N431" s="107"/>
      <c r="O431" s="107"/>
      <c r="P431" s="107"/>
      <c r="Q431" s="107"/>
      <c r="R431" s="107"/>
      <c r="S431" s="107"/>
      <c r="T431" s="107"/>
      <c r="U431" s="107"/>
      <c r="V431" s="107"/>
      <c r="W431" s="107"/>
      <c r="X431" s="107"/>
      <c r="Y431" s="107"/>
      <c r="Z431" s="107"/>
      <c r="AA431" s="107"/>
      <c r="AB431" s="107"/>
      <c r="AC431" s="107"/>
      <c r="AD431" s="107"/>
      <c r="AE431" s="107"/>
    </row>
    <row r="432" spans="1:31" ht="15">
      <c r="A432" s="107"/>
      <c r="B432" s="107"/>
      <c r="C432" s="107"/>
      <c r="D432" s="107"/>
      <c r="E432" s="107"/>
      <c r="F432" s="107"/>
      <c r="G432" s="107"/>
      <c r="H432" s="107"/>
      <c r="I432" s="107"/>
      <c r="J432" s="107"/>
      <c r="K432" s="107"/>
      <c r="L432" s="107"/>
      <c r="M432" s="107"/>
      <c r="N432" s="107"/>
      <c r="O432" s="107"/>
      <c r="P432" s="107"/>
      <c r="Q432" s="107"/>
      <c r="R432" s="107"/>
      <c r="S432" s="107"/>
      <c r="T432" s="107"/>
      <c r="U432" s="107"/>
      <c r="V432" s="107"/>
      <c r="W432" s="107"/>
      <c r="X432" s="107"/>
      <c r="Y432" s="107"/>
      <c r="Z432" s="107"/>
      <c r="AA432" s="107"/>
      <c r="AB432" s="107"/>
      <c r="AC432" s="107"/>
      <c r="AD432" s="107"/>
      <c r="AE432" s="107"/>
    </row>
    <row r="433" spans="1:31" ht="15">
      <c r="A433" s="107"/>
      <c r="B433" s="107"/>
      <c r="C433" s="107"/>
      <c r="D433" s="107"/>
      <c r="E433" s="107"/>
      <c r="F433" s="107"/>
      <c r="G433" s="107"/>
      <c r="H433" s="107"/>
      <c r="I433" s="107"/>
      <c r="J433" s="107"/>
      <c r="K433" s="107"/>
      <c r="L433" s="107"/>
      <c r="M433" s="107"/>
      <c r="N433" s="107"/>
      <c r="O433" s="107"/>
      <c r="P433" s="107"/>
      <c r="Q433" s="107"/>
      <c r="R433" s="107"/>
      <c r="S433" s="107"/>
      <c r="T433" s="107"/>
      <c r="U433" s="107"/>
      <c r="V433" s="107"/>
      <c r="W433" s="107"/>
      <c r="X433" s="107"/>
      <c r="Y433" s="107"/>
      <c r="Z433" s="107"/>
      <c r="AA433" s="107"/>
      <c r="AB433" s="107"/>
      <c r="AC433" s="107"/>
      <c r="AD433" s="107"/>
      <c r="AE433" s="107"/>
    </row>
    <row r="434" spans="1:31" ht="15">
      <c r="A434" s="107"/>
      <c r="B434" s="107"/>
      <c r="C434" s="107"/>
      <c r="D434" s="107"/>
      <c r="E434" s="107"/>
      <c r="F434" s="107"/>
      <c r="G434" s="107"/>
      <c r="H434" s="107"/>
      <c r="I434" s="107"/>
      <c r="J434" s="107"/>
      <c r="K434" s="107"/>
      <c r="L434" s="107"/>
      <c r="M434" s="107"/>
      <c r="N434" s="107"/>
      <c r="O434" s="107"/>
      <c r="P434" s="107"/>
      <c r="Q434" s="107"/>
      <c r="R434" s="107"/>
      <c r="S434" s="107"/>
      <c r="T434" s="107"/>
      <c r="U434" s="107"/>
      <c r="V434" s="107"/>
      <c r="W434" s="107"/>
      <c r="X434" s="107"/>
      <c r="Y434" s="107"/>
      <c r="Z434" s="107"/>
      <c r="AA434" s="107"/>
      <c r="AB434" s="107"/>
      <c r="AC434" s="107"/>
      <c r="AD434" s="107"/>
      <c r="AE434" s="107"/>
    </row>
    <row r="435" spans="1:31" ht="15">
      <c r="A435" s="107"/>
      <c r="B435" s="107"/>
      <c r="C435" s="107"/>
      <c r="D435" s="107"/>
      <c r="E435" s="107"/>
      <c r="F435" s="107"/>
      <c r="G435" s="107"/>
      <c r="H435" s="107"/>
      <c r="I435" s="107"/>
      <c r="J435" s="107"/>
      <c r="K435" s="107"/>
      <c r="L435" s="107"/>
      <c r="M435" s="107"/>
      <c r="N435" s="107"/>
      <c r="O435" s="107"/>
      <c r="P435" s="107"/>
      <c r="Q435" s="107"/>
      <c r="R435" s="107"/>
      <c r="S435" s="107"/>
      <c r="T435" s="107"/>
      <c r="U435" s="107"/>
      <c r="V435" s="107"/>
      <c r="W435" s="107"/>
      <c r="X435" s="107"/>
      <c r="Y435" s="107"/>
      <c r="Z435" s="107"/>
      <c r="AA435" s="107"/>
      <c r="AB435" s="107"/>
      <c r="AC435" s="107"/>
      <c r="AD435" s="107"/>
      <c r="AE435" s="107"/>
    </row>
    <row r="436" spans="1:31" ht="15">
      <c r="A436" s="107"/>
      <c r="B436" s="107"/>
      <c r="C436" s="107"/>
      <c r="D436" s="107"/>
      <c r="E436" s="107"/>
      <c r="F436" s="107"/>
      <c r="G436" s="107"/>
      <c r="H436" s="107"/>
      <c r="I436" s="107"/>
      <c r="J436" s="107"/>
      <c r="K436" s="107"/>
      <c r="L436" s="107"/>
      <c r="M436" s="107"/>
      <c r="N436" s="107"/>
      <c r="O436" s="107"/>
      <c r="P436" s="107"/>
      <c r="Q436" s="107"/>
      <c r="R436" s="107"/>
      <c r="S436" s="107"/>
      <c r="T436" s="107"/>
      <c r="U436" s="107"/>
      <c r="V436" s="107"/>
      <c r="W436" s="107"/>
      <c r="X436" s="107"/>
      <c r="Y436" s="107"/>
      <c r="Z436" s="107"/>
      <c r="AA436" s="107"/>
      <c r="AB436" s="107"/>
      <c r="AC436" s="107"/>
      <c r="AD436" s="107"/>
      <c r="AE436" s="107"/>
    </row>
    <row r="437" spans="1:31" ht="15">
      <c r="A437" s="107"/>
      <c r="B437" s="107"/>
      <c r="C437" s="107"/>
      <c r="D437" s="107"/>
      <c r="E437" s="107"/>
      <c r="F437" s="107"/>
      <c r="G437" s="107"/>
      <c r="H437" s="107"/>
      <c r="I437" s="107"/>
      <c r="J437" s="107"/>
      <c r="K437" s="107"/>
      <c r="L437" s="107"/>
      <c r="M437" s="107"/>
      <c r="N437" s="107"/>
      <c r="O437" s="107"/>
      <c r="P437" s="107"/>
      <c r="Q437" s="107"/>
      <c r="R437" s="107"/>
      <c r="S437" s="107"/>
      <c r="T437" s="107"/>
      <c r="U437" s="107"/>
      <c r="V437" s="107"/>
      <c r="W437" s="107"/>
      <c r="X437" s="107"/>
      <c r="Y437" s="107"/>
      <c r="Z437" s="107"/>
      <c r="AA437" s="107"/>
      <c r="AB437" s="107"/>
      <c r="AC437" s="107"/>
      <c r="AD437" s="107"/>
      <c r="AE437" s="107"/>
    </row>
    <row r="438" spans="1:31" ht="15">
      <c r="A438" s="107"/>
      <c r="B438" s="107"/>
      <c r="C438" s="107"/>
      <c r="D438" s="107"/>
      <c r="E438" s="107"/>
      <c r="F438" s="107"/>
      <c r="G438" s="107"/>
      <c r="H438" s="107"/>
      <c r="I438" s="107"/>
      <c r="J438" s="107"/>
      <c r="K438" s="107"/>
      <c r="L438" s="107"/>
      <c r="M438" s="107"/>
      <c r="N438" s="107"/>
      <c r="O438" s="107"/>
      <c r="P438" s="107"/>
      <c r="Q438" s="107"/>
      <c r="R438" s="107"/>
      <c r="S438" s="107"/>
      <c r="T438" s="107"/>
      <c r="U438" s="107"/>
      <c r="V438" s="107"/>
      <c r="W438" s="107"/>
      <c r="X438" s="107"/>
      <c r="Y438" s="107"/>
      <c r="Z438" s="107"/>
      <c r="AA438" s="107"/>
      <c r="AB438" s="107"/>
      <c r="AC438" s="107"/>
      <c r="AD438" s="107"/>
      <c r="AE438" s="107"/>
    </row>
    <row r="439" spans="1:31" ht="15">
      <c r="A439" s="107"/>
      <c r="B439" s="107"/>
      <c r="C439" s="107"/>
      <c r="D439" s="107"/>
      <c r="E439" s="107"/>
      <c r="F439" s="107"/>
      <c r="G439" s="107"/>
      <c r="H439" s="107"/>
      <c r="I439" s="107"/>
      <c r="J439" s="107"/>
      <c r="K439" s="107"/>
      <c r="L439" s="107"/>
      <c r="M439" s="107"/>
      <c r="N439" s="107"/>
      <c r="O439" s="107"/>
      <c r="P439" s="107"/>
      <c r="Q439" s="107"/>
      <c r="R439" s="107"/>
      <c r="S439" s="107"/>
      <c r="T439" s="107"/>
      <c r="U439" s="107"/>
      <c r="V439" s="107"/>
      <c r="W439" s="107"/>
      <c r="X439" s="107"/>
      <c r="Y439" s="107"/>
      <c r="Z439" s="107"/>
      <c r="AA439" s="107"/>
      <c r="AB439" s="107"/>
      <c r="AC439" s="107"/>
      <c r="AD439" s="107"/>
      <c r="AE439" s="107"/>
    </row>
    <row r="440" spans="1:31" ht="15">
      <c r="A440" s="107"/>
      <c r="B440" s="107"/>
      <c r="C440" s="107"/>
      <c r="D440" s="107"/>
      <c r="E440" s="107"/>
      <c r="F440" s="107"/>
      <c r="G440" s="107"/>
      <c r="H440" s="107"/>
      <c r="I440" s="107"/>
      <c r="J440" s="107"/>
      <c r="K440" s="107"/>
      <c r="L440" s="107"/>
      <c r="M440" s="107"/>
      <c r="N440" s="107"/>
      <c r="O440" s="107"/>
      <c r="P440" s="107"/>
      <c r="Q440" s="107"/>
      <c r="R440" s="107"/>
      <c r="S440" s="107"/>
      <c r="T440" s="107"/>
      <c r="U440" s="107"/>
      <c r="V440" s="107"/>
      <c r="W440" s="107"/>
      <c r="X440" s="107"/>
      <c r="Y440" s="107"/>
      <c r="Z440" s="107"/>
      <c r="AA440" s="107"/>
      <c r="AB440" s="107"/>
      <c r="AC440" s="107"/>
      <c r="AD440" s="107"/>
      <c r="AE440" s="107"/>
    </row>
    <row r="441" spans="1:31" ht="15">
      <c r="A441" s="107"/>
      <c r="B441" s="107"/>
      <c r="C441" s="107"/>
      <c r="D441" s="107"/>
      <c r="E441" s="107"/>
      <c r="F441" s="107"/>
      <c r="G441" s="107"/>
      <c r="H441" s="107"/>
      <c r="I441" s="107"/>
      <c r="J441" s="107"/>
      <c r="K441" s="107"/>
      <c r="L441" s="107"/>
      <c r="M441" s="107"/>
      <c r="N441" s="107"/>
      <c r="O441" s="107"/>
      <c r="P441" s="107"/>
      <c r="Q441" s="107"/>
      <c r="R441" s="107"/>
      <c r="S441" s="107"/>
      <c r="T441" s="107"/>
      <c r="U441" s="107"/>
      <c r="V441" s="107"/>
      <c r="W441" s="107"/>
      <c r="X441" s="107"/>
      <c r="Y441" s="107"/>
      <c r="Z441" s="107"/>
      <c r="AA441" s="107"/>
      <c r="AB441" s="107"/>
      <c r="AC441" s="107"/>
      <c r="AD441" s="107"/>
      <c r="AE441" s="107"/>
    </row>
    <row r="442" spans="1:31" ht="15">
      <c r="A442" s="107"/>
      <c r="B442" s="107"/>
      <c r="C442" s="107"/>
      <c r="D442" s="107"/>
      <c r="E442" s="107"/>
      <c r="F442" s="107"/>
      <c r="G442" s="107"/>
      <c r="H442" s="107"/>
      <c r="I442" s="107"/>
      <c r="J442" s="107"/>
      <c r="K442" s="107"/>
      <c r="L442" s="107"/>
      <c r="M442" s="107"/>
      <c r="N442" s="107"/>
      <c r="O442" s="107"/>
      <c r="P442" s="107"/>
      <c r="Q442" s="107"/>
      <c r="R442" s="107"/>
      <c r="S442" s="107"/>
      <c r="T442" s="107"/>
      <c r="U442" s="107"/>
      <c r="V442" s="107"/>
      <c r="W442" s="107"/>
      <c r="X442" s="107"/>
      <c r="Y442" s="107"/>
      <c r="Z442" s="107"/>
      <c r="AA442" s="107"/>
      <c r="AB442" s="107"/>
      <c r="AC442" s="107"/>
      <c r="AD442" s="107"/>
      <c r="AE442" s="107"/>
    </row>
    <row r="443" spans="1:31" ht="15">
      <c r="A443" s="107"/>
      <c r="B443" s="107"/>
      <c r="C443" s="107"/>
      <c r="D443" s="107"/>
      <c r="E443" s="107"/>
      <c r="F443" s="107"/>
      <c r="G443" s="107"/>
      <c r="H443" s="107"/>
      <c r="I443" s="107"/>
      <c r="J443" s="107"/>
      <c r="K443" s="107"/>
      <c r="L443" s="107"/>
      <c r="M443" s="107"/>
      <c r="N443" s="107"/>
      <c r="O443" s="107"/>
      <c r="P443" s="107"/>
      <c r="Q443" s="107"/>
      <c r="R443" s="107"/>
      <c r="S443" s="107"/>
      <c r="T443" s="107"/>
      <c r="U443" s="107"/>
      <c r="V443" s="107"/>
      <c r="W443" s="107"/>
      <c r="X443" s="107"/>
      <c r="Y443" s="107"/>
      <c r="Z443" s="107"/>
      <c r="AA443" s="107"/>
      <c r="AB443" s="107"/>
      <c r="AC443" s="107"/>
      <c r="AD443" s="107"/>
      <c r="AE443" s="107"/>
    </row>
    <row r="444" spans="1:31" ht="15">
      <c r="A444" s="107"/>
      <c r="B444" s="107"/>
      <c r="C444" s="107"/>
      <c r="D444" s="107"/>
      <c r="E444" s="107"/>
      <c r="F444" s="107"/>
      <c r="G444" s="107"/>
      <c r="H444" s="107"/>
      <c r="I444" s="107"/>
      <c r="J444" s="107"/>
      <c r="K444" s="107"/>
      <c r="L444" s="107"/>
      <c r="M444" s="107"/>
      <c r="N444" s="107"/>
      <c r="O444" s="107"/>
      <c r="P444" s="107"/>
      <c r="Q444" s="107"/>
      <c r="R444" s="107"/>
      <c r="S444" s="107"/>
      <c r="T444" s="107"/>
      <c r="U444" s="107"/>
      <c r="V444" s="107"/>
      <c r="W444" s="107"/>
      <c r="X444" s="107"/>
      <c r="Y444" s="107"/>
      <c r="Z444" s="107"/>
      <c r="AA444" s="107"/>
      <c r="AB444" s="107"/>
      <c r="AC444" s="107"/>
      <c r="AD444" s="107"/>
      <c r="AE444" s="107"/>
    </row>
    <row r="445" spans="1:31" ht="15">
      <c r="A445" s="107"/>
      <c r="B445" s="107"/>
      <c r="C445" s="107"/>
      <c r="D445" s="107"/>
      <c r="E445" s="107"/>
      <c r="F445" s="107"/>
      <c r="G445" s="107"/>
      <c r="H445" s="107"/>
      <c r="I445" s="107"/>
      <c r="J445" s="107"/>
      <c r="K445" s="107"/>
      <c r="L445" s="107"/>
      <c r="M445" s="107"/>
      <c r="N445" s="107"/>
      <c r="O445" s="107"/>
      <c r="P445" s="107"/>
      <c r="Q445" s="107"/>
      <c r="R445" s="107"/>
      <c r="S445" s="107"/>
      <c r="T445" s="107"/>
      <c r="U445" s="107"/>
      <c r="V445" s="107"/>
      <c r="W445" s="107"/>
      <c r="X445" s="107"/>
      <c r="Y445" s="107"/>
      <c r="Z445" s="107"/>
      <c r="AA445" s="107"/>
      <c r="AB445" s="107"/>
      <c r="AC445" s="107"/>
      <c r="AD445" s="107"/>
      <c r="AE445" s="107"/>
    </row>
    <row r="446" spans="1:31" ht="15">
      <c r="A446" s="107"/>
      <c r="B446" s="107"/>
      <c r="C446" s="107"/>
      <c r="D446" s="107"/>
      <c r="E446" s="107"/>
      <c r="F446" s="107"/>
      <c r="G446" s="107"/>
      <c r="H446" s="107"/>
      <c r="I446" s="107"/>
      <c r="J446" s="107"/>
      <c r="K446" s="107"/>
      <c r="L446" s="107"/>
      <c r="M446" s="107"/>
      <c r="N446" s="107"/>
      <c r="O446" s="107"/>
      <c r="P446" s="107"/>
      <c r="Q446" s="107"/>
      <c r="R446" s="107"/>
      <c r="S446" s="107"/>
      <c r="T446" s="107"/>
      <c r="U446" s="107"/>
      <c r="V446" s="107"/>
      <c r="W446" s="107"/>
      <c r="X446" s="107"/>
      <c r="Y446" s="107"/>
      <c r="Z446" s="107"/>
      <c r="AA446" s="107"/>
      <c r="AB446" s="107"/>
      <c r="AC446" s="107"/>
      <c r="AD446" s="107"/>
      <c r="AE446" s="107"/>
    </row>
    <row r="447" spans="1:31" ht="15">
      <c r="A447" s="107"/>
      <c r="B447" s="107"/>
      <c r="C447" s="107"/>
      <c r="D447" s="107"/>
      <c r="E447" s="107"/>
      <c r="F447" s="107"/>
      <c r="G447" s="107"/>
      <c r="H447" s="107"/>
      <c r="I447" s="107"/>
      <c r="J447" s="107"/>
      <c r="K447" s="107"/>
      <c r="L447" s="107"/>
      <c r="M447" s="107"/>
      <c r="N447" s="107"/>
      <c r="O447" s="107"/>
      <c r="P447" s="107"/>
      <c r="Q447" s="107"/>
      <c r="R447" s="107"/>
      <c r="S447" s="107"/>
      <c r="T447" s="107"/>
      <c r="U447" s="107"/>
      <c r="V447" s="107"/>
      <c r="W447" s="107"/>
      <c r="X447" s="107"/>
      <c r="Y447" s="107"/>
      <c r="Z447" s="107"/>
      <c r="AA447" s="107"/>
      <c r="AB447" s="107"/>
      <c r="AC447" s="107"/>
      <c r="AD447" s="107"/>
      <c r="AE447" s="107"/>
    </row>
    <row r="448" spans="1:31" ht="15">
      <c r="A448" s="107"/>
      <c r="B448" s="107"/>
      <c r="C448" s="107"/>
      <c r="D448" s="107"/>
      <c r="E448" s="107"/>
      <c r="F448" s="107"/>
      <c r="G448" s="107"/>
      <c r="H448" s="107"/>
      <c r="I448" s="107"/>
      <c r="J448" s="107"/>
      <c r="K448" s="107"/>
      <c r="L448" s="107"/>
      <c r="M448" s="107"/>
      <c r="N448" s="107"/>
      <c r="O448" s="107"/>
      <c r="P448" s="107"/>
      <c r="Q448" s="107"/>
      <c r="R448" s="107"/>
      <c r="S448" s="107"/>
      <c r="T448" s="107"/>
      <c r="U448" s="107"/>
      <c r="V448" s="107"/>
      <c r="W448" s="107"/>
      <c r="X448" s="107"/>
      <c r="Y448" s="107"/>
      <c r="Z448" s="107"/>
      <c r="AA448" s="107"/>
      <c r="AB448" s="107"/>
      <c r="AC448" s="107"/>
      <c r="AD448" s="107"/>
      <c r="AE448" s="107"/>
    </row>
    <row r="449" spans="1:31" ht="15">
      <c r="A449" s="107"/>
      <c r="B449" s="107"/>
      <c r="C449" s="107"/>
      <c r="D449" s="107"/>
      <c r="E449" s="107"/>
      <c r="F449" s="107"/>
      <c r="G449" s="107"/>
      <c r="H449" s="107"/>
      <c r="I449" s="107"/>
      <c r="J449" s="107"/>
      <c r="K449" s="107"/>
      <c r="L449" s="107"/>
      <c r="M449" s="107"/>
      <c r="N449" s="107"/>
      <c r="O449" s="107"/>
      <c r="P449" s="107"/>
      <c r="Q449" s="107"/>
      <c r="R449" s="107"/>
      <c r="S449" s="107"/>
      <c r="T449" s="107"/>
      <c r="U449" s="107"/>
      <c r="V449" s="107"/>
      <c r="W449" s="107"/>
      <c r="X449" s="107"/>
      <c r="Y449" s="107"/>
      <c r="Z449" s="107"/>
      <c r="AA449" s="107"/>
      <c r="AB449" s="107"/>
      <c r="AC449" s="107"/>
      <c r="AD449" s="107"/>
      <c r="AE449" s="107"/>
    </row>
    <row r="450" spans="1:31" ht="15">
      <c r="A450" s="107"/>
      <c r="B450" s="107"/>
      <c r="C450" s="107"/>
      <c r="D450" s="107"/>
      <c r="E450" s="107"/>
      <c r="F450" s="107"/>
      <c r="G450" s="107"/>
      <c r="H450" s="107"/>
      <c r="I450" s="107"/>
      <c r="J450" s="107"/>
      <c r="K450" s="107"/>
      <c r="L450" s="107"/>
      <c r="M450" s="107"/>
      <c r="N450" s="107"/>
      <c r="O450" s="107"/>
      <c r="P450" s="107"/>
      <c r="Q450" s="107"/>
      <c r="R450" s="107"/>
      <c r="S450" s="107"/>
      <c r="T450" s="107"/>
      <c r="U450" s="107"/>
      <c r="V450" s="107"/>
      <c r="W450" s="107"/>
      <c r="X450" s="107"/>
      <c r="Y450" s="107"/>
      <c r="Z450" s="107"/>
      <c r="AA450" s="107"/>
      <c r="AB450" s="107"/>
      <c r="AC450" s="107"/>
      <c r="AD450" s="107"/>
      <c r="AE450" s="107"/>
    </row>
    <row r="451" spans="1:31" ht="15">
      <c r="A451" s="107"/>
      <c r="B451" s="107"/>
      <c r="C451" s="107"/>
      <c r="D451" s="107"/>
      <c r="E451" s="107"/>
      <c r="F451" s="107"/>
      <c r="G451" s="107"/>
      <c r="H451" s="107"/>
      <c r="I451" s="107"/>
      <c r="J451" s="107"/>
      <c r="K451" s="107"/>
      <c r="L451" s="107"/>
      <c r="M451" s="107"/>
      <c r="N451" s="107"/>
      <c r="O451" s="107"/>
      <c r="P451" s="107"/>
      <c r="Q451" s="107"/>
      <c r="R451" s="107"/>
      <c r="S451" s="107"/>
      <c r="T451" s="107"/>
      <c r="U451" s="107"/>
      <c r="V451" s="107"/>
      <c r="W451" s="107"/>
      <c r="X451" s="107"/>
      <c r="Y451" s="107"/>
      <c r="Z451" s="107"/>
      <c r="AA451" s="107"/>
      <c r="AB451" s="107"/>
      <c r="AC451" s="107"/>
      <c r="AD451" s="107"/>
      <c r="AE451" s="107"/>
    </row>
    <row r="452" spans="1:31" ht="15">
      <c r="A452" s="107"/>
      <c r="B452" s="107"/>
      <c r="C452" s="107"/>
      <c r="D452" s="107"/>
      <c r="E452" s="107"/>
      <c r="F452" s="107"/>
      <c r="G452" s="107"/>
      <c r="H452" s="107"/>
      <c r="I452" s="107"/>
      <c r="J452" s="107"/>
      <c r="K452" s="107"/>
      <c r="L452" s="107"/>
      <c r="M452" s="107"/>
      <c r="N452" s="107"/>
      <c r="O452" s="107"/>
      <c r="P452" s="107"/>
      <c r="Q452" s="107"/>
      <c r="R452" s="107"/>
      <c r="S452" s="107"/>
      <c r="T452" s="107"/>
      <c r="U452" s="107"/>
      <c r="V452" s="107"/>
      <c r="W452" s="107"/>
      <c r="X452" s="107"/>
      <c r="Y452" s="107"/>
      <c r="Z452" s="107"/>
      <c r="AA452" s="107"/>
      <c r="AB452" s="107"/>
      <c r="AC452" s="107"/>
      <c r="AD452" s="107"/>
      <c r="AE452" s="107"/>
    </row>
    <row r="453" spans="1:31" ht="15">
      <c r="A453" s="107"/>
      <c r="B453" s="107"/>
      <c r="C453" s="107"/>
      <c r="D453" s="107"/>
      <c r="E453" s="107"/>
      <c r="F453" s="107"/>
      <c r="G453" s="107"/>
      <c r="H453" s="107"/>
      <c r="I453" s="107"/>
      <c r="J453" s="107"/>
      <c r="K453" s="107"/>
      <c r="L453" s="107"/>
      <c r="M453" s="107"/>
      <c r="N453" s="107"/>
      <c r="O453" s="107"/>
      <c r="P453" s="107"/>
      <c r="Q453" s="107"/>
      <c r="R453" s="107"/>
      <c r="S453" s="107"/>
      <c r="T453" s="107"/>
      <c r="U453" s="107"/>
      <c r="V453" s="107"/>
      <c r="W453" s="107"/>
      <c r="X453" s="107"/>
      <c r="Y453" s="107"/>
      <c r="Z453" s="107"/>
      <c r="AA453" s="107"/>
      <c r="AB453" s="107"/>
      <c r="AC453" s="107"/>
      <c r="AD453" s="107"/>
      <c r="AE453" s="107"/>
    </row>
    <row r="454" spans="1:31" ht="15">
      <c r="A454" s="107"/>
      <c r="B454" s="107"/>
      <c r="C454" s="107"/>
      <c r="D454" s="107"/>
      <c r="E454" s="107"/>
      <c r="F454" s="107"/>
      <c r="G454" s="107"/>
      <c r="H454" s="107"/>
      <c r="I454" s="107"/>
      <c r="J454" s="107"/>
      <c r="K454" s="107"/>
      <c r="L454" s="107"/>
      <c r="M454" s="107"/>
      <c r="N454" s="107"/>
      <c r="O454" s="107"/>
      <c r="P454" s="107"/>
      <c r="Q454" s="107"/>
      <c r="R454" s="107"/>
      <c r="S454" s="107"/>
      <c r="T454" s="107"/>
      <c r="U454" s="107"/>
      <c r="V454" s="107"/>
      <c r="W454" s="107"/>
      <c r="X454" s="107"/>
      <c r="Y454" s="107"/>
      <c r="Z454" s="107"/>
      <c r="AA454" s="107"/>
      <c r="AB454" s="107"/>
      <c r="AC454" s="107"/>
      <c r="AD454" s="107"/>
      <c r="AE454" s="107"/>
    </row>
    <row r="455" spans="1:31" ht="15">
      <c r="A455" s="107"/>
      <c r="B455" s="107"/>
      <c r="C455" s="107"/>
      <c r="D455" s="107"/>
      <c r="E455" s="107"/>
      <c r="F455" s="107"/>
      <c r="G455" s="107"/>
      <c r="H455" s="107"/>
      <c r="I455" s="107"/>
      <c r="J455" s="107"/>
      <c r="K455" s="107"/>
      <c r="L455" s="107"/>
      <c r="M455" s="107"/>
      <c r="N455" s="107"/>
      <c r="O455" s="107"/>
      <c r="P455" s="107"/>
      <c r="Q455" s="107"/>
      <c r="R455" s="107"/>
      <c r="S455" s="107"/>
      <c r="T455" s="107"/>
      <c r="U455" s="107"/>
      <c r="V455" s="107"/>
      <c r="W455" s="107"/>
      <c r="X455" s="107"/>
      <c r="Y455" s="107"/>
      <c r="Z455" s="107"/>
      <c r="AA455" s="107"/>
      <c r="AB455" s="107"/>
      <c r="AC455" s="107"/>
      <c r="AD455" s="107"/>
      <c r="AE455" s="107"/>
    </row>
    <row r="456" spans="1:31" ht="15">
      <c r="A456" s="107"/>
      <c r="B456" s="107"/>
      <c r="C456" s="107"/>
      <c r="D456" s="107"/>
      <c r="E456" s="107"/>
      <c r="F456" s="107"/>
      <c r="G456" s="107"/>
      <c r="H456" s="107"/>
      <c r="I456" s="107"/>
      <c r="J456" s="107"/>
      <c r="K456" s="107"/>
      <c r="L456" s="107"/>
      <c r="M456" s="107"/>
      <c r="N456" s="107"/>
      <c r="O456" s="107"/>
      <c r="P456" s="107"/>
      <c r="Q456" s="107"/>
      <c r="R456" s="107"/>
      <c r="S456" s="107"/>
      <c r="T456" s="107"/>
      <c r="U456" s="107"/>
      <c r="V456" s="107"/>
      <c r="W456" s="107"/>
      <c r="X456" s="107"/>
      <c r="Y456" s="107"/>
      <c r="Z456" s="107"/>
      <c r="AA456" s="107"/>
      <c r="AB456" s="107"/>
      <c r="AC456" s="107"/>
      <c r="AD456" s="107"/>
      <c r="AE456" s="107"/>
    </row>
    <row r="457" spans="1:31" ht="15">
      <c r="A457" s="107"/>
      <c r="B457" s="107"/>
      <c r="C457" s="107"/>
      <c r="D457" s="107"/>
      <c r="E457" s="107"/>
      <c r="F457" s="107"/>
      <c r="G457" s="107"/>
      <c r="H457" s="107"/>
      <c r="I457" s="107"/>
      <c r="J457" s="107"/>
      <c r="K457" s="107"/>
      <c r="L457" s="107"/>
      <c r="M457" s="107"/>
      <c r="N457" s="107"/>
      <c r="O457" s="107"/>
      <c r="P457" s="107"/>
      <c r="Q457" s="107"/>
      <c r="R457" s="107"/>
      <c r="S457" s="107"/>
      <c r="T457" s="107"/>
      <c r="U457" s="107"/>
      <c r="V457" s="107"/>
      <c r="W457" s="107"/>
      <c r="X457" s="107"/>
      <c r="Y457" s="107"/>
      <c r="Z457" s="107"/>
      <c r="AA457" s="107"/>
      <c r="AB457" s="107"/>
      <c r="AC457" s="107"/>
      <c r="AD457" s="107"/>
      <c r="AE457" s="107"/>
    </row>
    <row r="458" spans="1:31" ht="15">
      <c r="A458" s="107"/>
      <c r="B458" s="107"/>
      <c r="C458" s="107"/>
      <c r="D458" s="107"/>
      <c r="E458" s="107"/>
      <c r="F458" s="107"/>
      <c r="G458" s="107"/>
      <c r="H458" s="107"/>
      <c r="I458" s="107"/>
      <c r="J458" s="107"/>
      <c r="K458" s="107"/>
      <c r="L458" s="107"/>
      <c r="M458" s="107"/>
      <c r="N458" s="107"/>
      <c r="O458" s="107"/>
      <c r="P458" s="107"/>
      <c r="Q458" s="107"/>
      <c r="R458" s="107"/>
      <c r="S458" s="107"/>
      <c r="T458" s="107"/>
      <c r="U458" s="107"/>
      <c r="V458" s="107"/>
      <c r="W458" s="107"/>
      <c r="X458" s="107"/>
      <c r="Y458" s="107"/>
      <c r="Z458" s="107"/>
      <c r="AA458" s="107"/>
      <c r="AB458" s="107"/>
      <c r="AC458" s="107"/>
      <c r="AD458" s="107"/>
      <c r="AE458" s="107"/>
    </row>
    <row r="459" spans="1:31" ht="15">
      <c r="A459" s="107"/>
      <c r="B459" s="107"/>
      <c r="C459" s="107"/>
      <c r="D459" s="107"/>
      <c r="E459" s="107"/>
      <c r="F459" s="107"/>
      <c r="G459" s="107"/>
      <c r="H459" s="107"/>
      <c r="I459" s="107"/>
      <c r="J459" s="107"/>
      <c r="K459" s="107"/>
      <c r="L459" s="107"/>
      <c r="M459" s="107"/>
      <c r="N459" s="107"/>
      <c r="O459" s="107"/>
      <c r="P459" s="107"/>
      <c r="Q459" s="107"/>
      <c r="R459" s="107"/>
      <c r="S459" s="107"/>
      <c r="T459" s="107"/>
      <c r="U459" s="107"/>
      <c r="V459" s="107"/>
      <c r="W459" s="107"/>
      <c r="X459" s="107"/>
      <c r="Y459" s="107"/>
      <c r="Z459" s="107"/>
      <c r="AA459" s="107"/>
      <c r="AB459" s="107"/>
      <c r="AC459" s="107"/>
      <c r="AD459" s="107"/>
      <c r="AE459" s="107"/>
    </row>
    <row r="460" spans="1:31" ht="15">
      <c r="A460" s="107"/>
      <c r="B460" s="107"/>
      <c r="C460" s="107"/>
      <c r="D460" s="107"/>
      <c r="E460" s="107"/>
      <c r="F460" s="107"/>
      <c r="G460" s="107"/>
      <c r="H460" s="107"/>
      <c r="I460" s="107"/>
      <c r="J460" s="107"/>
      <c r="K460" s="107"/>
      <c r="L460" s="107"/>
      <c r="M460" s="107"/>
      <c r="N460" s="107"/>
      <c r="O460" s="107"/>
      <c r="P460" s="107"/>
      <c r="Q460" s="107"/>
      <c r="R460" s="107"/>
      <c r="S460" s="107"/>
      <c r="T460" s="107"/>
      <c r="U460" s="107"/>
      <c r="V460" s="107"/>
      <c r="W460" s="107"/>
      <c r="X460" s="107"/>
      <c r="Y460" s="107"/>
      <c r="Z460" s="107"/>
      <c r="AA460" s="107"/>
      <c r="AB460" s="107"/>
      <c r="AC460" s="107"/>
      <c r="AD460" s="107"/>
      <c r="AE460" s="107"/>
    </row>
    <row r="461" spans="1:31" ht="15">
      <c r="A461" s="107"/>
      <c r="B461" s="107"/>
      <c r="C461" s="107"/>
      <c r="D461" s="107"/>
      <c r="E461" s="107"/>
      <c r="F461" s="107"/>
      <c r="G461" s="107"/>
      <c r="H461" s="107"/>
      <c r="I461" s="107"/>
      <c r="J461" s="107"/>
      <c r="K461" s="107"/>
      <c r="L461" s="107"/>
      <c r="M461" s="107"/>
      <c r="N461" s="107"/>
      <c r="O461" s="107"/>
      <c r="P461" s="107"/>
      <c r="Q461" s="107"/>
      <c r="R461" s="107"/>
      <c r="S461" s="107"/>
      <c r="T461" s="107"/>
      <c r="U461" s="107"/>
      <c r="V461" s="107"/>
      <c r="W461" s="107"/>
      <c r="X461" s="107"/>
      <c r="Y461" s="107"/>
      <c r="Z461" s="107"/>
      <c r="AA461" s="107"/>
      <c r="AB461" s="107"/>
      <c r="AC461" s="107"/>
      <c r="AD461" s="107"/>
      <c r="AE461" s="107"/>
    </row>
    <row r="462" spans="1:31" ht="15">
      <c r="A462" s="107"/>
      <c r="B462" s="107"/>
      <c r="C462" s="107"/>
      <c r="D462" s="107"/>
      <c r="E462" s="107"/>
      <c r="F462" s="107"/>
      <c r="G462" s="107"/>
      <c r="H462" s="107"/>
      <c r="I462" s="107"/>
      <c r="J462" s="107"/>
      <c r="K462" s="107"/>
      <c r="L462" s="107"/>
      <c r="M462" s="107"/>
      <c r="N462" s="107"/>
      <c r="O462" s="107"/>
      <c r="P462" s="107"/>
      <c r="Q462" s="107"/>
      <c r="R462" s="107"/>
      <c r="S462" s="107"/>
      <c r="T462" s="107"/>
      <c r="U462" s="107"/>
      <c r="V462" s="107"/>
      <c r="W462" s="107"/>
      <c r="X462" s="107"/>
      <c r="Y462" s="107"/>
      <c r="Z462" s="107"/>
      <c r="AA462" s="107"/>
      <c r="AB462" s="107"/>
      <c r="AC462" s="107"/>
      <c r="AD462" s="107"/>
      <c r="AE462" s="107"/>
    </row>
    <row r="463" spans="1:31" ht="15">
      <c r="A463" s="107"/>
      <c r="B463" s="107"/>
      <c r="C463" s="107"/>
      <c r="D463" s="107"/>
      <c r="E463" s="107"/>
      <c r="F463" s="107"/>
      <c r="G463" s="107"/>
      <c r="H463" s="107"/>
      <c r="I463" s="107"/>
      <c r="J463" s="107"/>
      <c r="K463" s="107"/>
      <c r="L463" s="107"/>
      <c r="M463" s="107"/>
      <c r="N463" s="107"/>
      <c r="O463" s="107"/>
      <c r="P463" s="107"/>
      <c r="Q463" s="107"/>
      <c r="R463" s="107"/>
      <c r="S463" s="107"/>
      <c r="T463" s="107"/>
      <c r="U463" s="107"/>
      <c r="V463" s="107"/>
      <c r="W463" s="107"/>
      <c r="X463" s="107"/>
      <c r="Y463" s="107"/>
      <c r="Z463" s="107"/>
      <c r="AA463" s="107"/>
      <c r="AB463" s="107"/>
      <c r="AC463" s="107"/>
      <c r="AD463" s="107"/>
      <c r="AE463" s="107"/>
    </row>
    <row r="464" spans="1:31" ht="15">
      <c r="A464" s="107"/>
      <c r="B464" s="107"/>
      <c r="C464" s="107"/>
      <c r="D464" s="107"/>
      <c r="E464" s="107"/>
      <c r="F464" s="107"/>
      <c r="G464" s="107"/>
      <c r="H464" s="107"/>
      <c r="I464" s="107"/>
      <c r="J464" s="107"/>
      <c r="K464" s="107"/>
      <c r="L464" s="107"/>
      <c r="M464" s="107"/>
      <c r="N464" s="107"/>
      <c r="O464" s="107"/>
      <c r="P464" s="107"/>
      <c r="Q464" s="107"/>
      <c r="R464" s="107"/>
      <c r="S464" s="107"/>
      <c r="T464" s="107"/>
      <c r="U464" s="107"/>
      <c r="V464" s="107"/>
      <c r="W464" s="107"/>
      <c r="X464" s="107"/>
      <c r="Y464" s="107"/>
      <c r="Z464" s="107"/>
      <c r="AA464" s="107"/>
      <c r="AB464" s="107"/>
      <c r="AC464" s="107"/>
      <c r="AD464" s="107"/>
      <c r="AE464" s="107"/>
    </row>
    <row r="465" spans="1:31" ht="15">
      <c r="A465" s="107"/>
      <c r="B465" s="107"/>
      <c r="C465" s="107"/>
      <c r="D465" s="107"/>
      <c r="E465" s="107"/>
      <c r="F465" s="107"/>
      <c r="G465" s="107"/>
      <c r="H465" s="107"/>
      <c r="I465" s="107"/>
      <c r="J465" s="107"/>
      <c r="K465" s="107"/>
      <c r="L465" s="107"/>
      <c r="M465" s="107"/>
      <c r="N465" s="107"/>
      <c r="O465" s="107"/>
      <c r="P465" s="107"/>
      <c r="Q465" s="107"/>
      <c r="R465" s="107"/>
      <c r="S465" s="107"/>
      <c r="T465" s="107"/>
      <c r="U465" s="107"/>
      <c r="V465" s="107"/>
      <c r="W465" s="107"/>
      <c r="X465" s="107"/>
      <c r="Y465" s="107"/>
      <c r="Z465" s="107"/>
      <c r="AA465" s="107"/>
      <c r="AB465" s="107"/>
      <c r="AC465" s="107"/>
      <c r="AD465" s="107"/>
      <c r="AE465" s="107"/>
    </row>
    <row r="466" spans="1:31" ht="15">
      <c r="A466" s="107"/>
      <c r="B466" s="107"/>
      <c r="C466" s="107"/>
      <c r="D466" s="107"/>
      <c r="E466" s="107"/>
      <c r="F466" s="107"/>
      <c r="G466" s="107"/>
      <c r="H466" s="107"/>
      <c r="I466" s="107"/>
      <c r="J466" s="107"/>
      <c r="K466" s="107"/>
      <c r="L466" s="107"/>
      <c r="M466" s="107"/>
      <c r="N466" s="107"/>
      <c r="O466" s="107"/>
      <c r="P466" s="107"/>
      <c r="Q466" s="107"/>
      <c r="R466" s="107"/>
      <c r="S466" s="107"/>
      <c r="T466" s="107"/>
      <c r="U466" s="107"/>
      <c r="V466" s="107"/>
      <c r="W466" s="107"/>
      <c r="X466" s="107"/>
      <c r="Y466" s="107"/>
      <c r="Z466" s="107"/>
      <c r="AA466" s="107"/>
      <c r="AB466" s="107"/>
      <c r="AC466" s="107"/>
      <c r="AD466" s="107"/>
      <c r="AE466" s="107"/>
    </row>
    <row r="467" spans="1:31" ht="15">
      <c r="A467" s="107"/>
      <c r="B467" s="107"/>
      <c r="C467" s="107"/>
      <c r="D467" s="107"/>
      <c r="E467" s="107"/>
      <c r="F467" s="107"/>
      <c r="G467" s="107"/>
      <c r="H467" s="107"/>
      <c r="I467" s="107"/>
      <c r="J467" s="107"/>
      <c r="K467" s="107"/>
      <c r="L467" s="107"/>
      <c r="M467" s="107"/>
      <c r="N467" s="107"/>
      <c r="O467" s="107"/>
      <c r="P467" s="107"/>
      <c r="Q467" s="107"/>
      <c r="R467" s="107"/>
      <c r="S467" s="107"/>
      <c r="T467" s="107"/>
      <c r="U467" s="107"/>
      <c r="V467" s="107"/>
      <c r="W467" s="107"/>
      <c r="X467" s="107"/>
      <c r="Y467" s="107"/>
      <c r="Z467" s="107"/>
      <c r="AA467" s="107"/>
      <c r="AB467" s="107"/>
      <c r="AC467" s="107"/>
      <c r="AD467" s="107"/>
      <c r="AE467" s="107"/>
    </row>
    <row r="468" spans="1:31" ht="15">
      <c r="A468" s="107"/>
      <c r="B468" s="107"/>
      <c r="C468" s="107"/>
      <c r="D468" s="107"/>
      <c r="E468" s="107"/>
      <c r="F468" s="107"/>
      <c r="G468" s="107"/>
      <c r="H468" s="107"/>
      <c r="I468" s="107"/>
      <c r="J468" s="107"/>
      <c r="K468" s="107"/>
      <c r="L468" s="107"/>
      <c r="M468" s="107"/>
      <c r="N468" s="107"/>
      <c r="O468" s="107"/>
      <c r="P468" s="107"/>
      <c r="Q468" s="107"/>
      <c r="R468" s="107"/>
      <c r="S468" s="107"/>
      <c r="T468" s="107"/>
      <c r="U468" s="107"/>
      <c r="V468" s="107"/>
      <c r="W468" s="107"/>
      <c r="X468" s="107"/>
      <c r="Y468" s="107"/>
      <c r="Z468" s="107"/>
      <c r="AA468" s="107"/>
      <c r="AB468" s="107"/>
      <c r="AC468" s="107"/>
      <c r="AD468" s="107"/>
      <c r="AE468" s="107"/>
    </row>
    <row r="469" spans="1:31" ht="15">
      <c r="A469" s="107"/>
      <c r="B469" s="107"/>
      <c r="C469" s="107"/>
      <c r="D469" s="107"/>
      <c r="E469" s="107"/>
      <c r="F469" s="107"/>
      <c r="G469" s="107"/>
      <c r="H469" s="107"/>
      <c r="I469" s="107"/>
      <c r="J469" s="107"/>
      <c r="K469" s="107"/>
      <c r="L469" s="107"/>
      <c r="M469" s="107"/>
      <c r="N469" s="107"/>
      <c r="O469" s="107"/>
      <c r="P469" s="107"/>
      <c r="Q469" s="107"/>
      <c r="R469" s="107"/>
      <c r="S469" s="107"/>
      <c r="T469" s="107"/>
      <c r="U469" s="107"/>
      <c r="V469" s="107"/>
      <c r="W469" s="107"/>
      <c r="X469" s="107"/>
      <c r="Y469" s="107"/>
      <c r="Z469" s="107"/>
      <c r="AA469" s="107"/>
      <c r="AB469" s="107"/>
      <c r="AC469" s="107"/>
      <c r="AD469" s="107"/>
      <c r="AE469" s="107"/>
    </row>
    <row r="470" spans="1:31" ht="15">
      <c r="A470" s="107"/>
      <c r="B470" s="107"/>
      <c r="C470" s="107"/>
      <c r="D470" s="107"/>
      <c r="E470" s="107"/>
      <c r="F470" s="107"/>
      <c r="G470" s="107"/>
      <c r="H470" s="107"/>
      <c r="I470" s="107"/>
      <c r="J470" s="107"/>
      <c r="K470" s="107"/>
      <c r="L470" s="107"/>
      <c r="M470" s="107"/>
      <c r="N470" s="107"/>
      <c r="O470" s="107"/>
      <c r="P470" s="107"/>
      <c r="Q470" s="107"/>
      <c r="R470" s="107"/>
      <c r="S470" s="107"/>
      <c r="T470" s="107"/>
      <c r="U470" s="107"/>
      <c r="V470" s="107"/>
      <c r="W470" s="107"/>
      <c r="X470" s="107"/>
      <c r="Y470" s="107"/>
      <c r="Z470" s="107"/>
      <c r="AA470" s="107"/>
      <c r="AB470" s="107"/>
      <c r="AC470" s="107"/>
      <c r="AD470" s="107"/>
      <c r="AE470" s="107"/>
    </row>
    <row r="471" spans="1:31" ht="15">
      <c r="A471" s="107"/>
      <c r="B471" s="107"/>
      <c r="C471" s="107"/>
      <c r="D471" s="107"/>
      <c r="E471" s="107"/>
      <c r="F471" s="107"/>
      <c r="G471" s="107"/>
      <c r="H471" s="107"/>
      <c r="I471" s="107"/>
      <c r="J471" s="107"/>
      <c r="K471" s="107"/>
      <c r="L471" s="107"/>
      <c r="M471" s="107"/>
      <c r="N471" s="107"/>
      <c r="O471" s="107"/>
      <c r="P471" s="107"/>
      <c r="Q471" s="107"/>
      <c r="R471" s="107"/>
      <c r="S471" s="107"/>
      <c r="T471" s="107"/>
      <c r="U471" s="107"/>
      <c r="V471" s="107"/>
      <c r="W471" s="107"/>
      <c r="X471" s="107"/>
      <c r="Y471" s="107"/>
      <c r="Z471" s="107"/>
      <c r="AA471" s="107"/>
      <c r="AB471" s="107"/>
      <c r="AC471" s="107"/>
      <c r="AD471" s="107"/>
      <c r="AE471" s="107"/>
    </row>
    <row r="472" spans="1:31" ht="15">
      <c r="A472" s="107"/>
      <c r="B472" s="107"/>
      <c r="C472" s="107"/>
      <c r="D472" s="107"/>
      <c r="E472" s="107"/>
      <c r="F472" s="107"/>
      <c r="G472" s="107"/>
      <c r="H472" s="107"/>
      <c r="I472" s="107"/>
      <c r="J472" s="107"/>
      <c r="K472" s="107"/>
      <c r="L472" s="107"/>
      <c r="M472" s="107"/>
      <c r="N472" s="107"/>
      <c r="O472" s="107"/>
      <c r="P472" s="107"/>
      <c r="Q472" s="107"/>
      <c r="R472" s="107"/>
      <c r="S472" s="107"/>
      <c r="T472" s="107"/>
      <c r="U472" s="107"/>
      <c r="V472" s="107"/>
      <c r="W472" s="107"/>
      <c r="X472" s="107"/>
      <c r="Y472" s="107"/>
      <c r="Z472" s="107"/>
      <c r="AA472" s="107"/>
      <c r="AB472" s="107"/>
      <c r="AC472" s="107"/>
      <c r="AD472" s="107"/>
      <c r="AE472" s="107"/>
    </row>
    <row r="473" spans="1:31" ht="15">
      <c r="A473" s="107"/>
      <c r="B473" s="107"/>
      <c r="C473" s="107"/>
      <c r="D473" s="107"/>
      <c r="E473" s="107"/>
      <c r="F473" s="107"/>
      <c r="G473" s="107"/>
      <c r="H473" s="107"/>
      <c r="I473" s="107"/>
      <c r="J473" s="107"/>
      <c r="K473" s="107"/>
      <c r="L473" s="107"/>
      <c r="M473" s="107"/>
      <c r="N473" s="107"/>
      <c r="O473" s="107"/>
      <c r="P473" s="107"/>
      <c r="Q473" s="107"/>
      <c r="R473" s="107"/>
      <c r="S473" s="107"/>
      <c r="T473" s="107"/>
      <c r="U473" s="107"/>
      <c r="V473" s="107"/>
      <c r="W473" s="107"/>
      <c r="X473" s="107"/>
      <c r="Y473" s="107"/>
      <c r="Z473" s="107"/>
      <c r="AA473" s="107"/>
      <c r="AB473" s="107"/>
      <c r="AC473" s="107"/>
      <c r="AD473" s="107"/>
      <c r="AE473" s="107"/>
    </row>
    <row r="474" spans="1:31" ht="15">
      <c r="A474" s="107"/>
      <c r="B474" s="107"/>
      <c r="C474" s="107"/>
      <c r="D474" s="107"/>
      <c r="E474" s="107"/>
      <c r="F474" s="107"/>
      <c r="G474" s="107"/>
      <c r="H474" s="107"/>
      <c r="I474" s="107"/>
      <c r="J474" s="107"/>
      <c r="K474" s="107"/>
      <c r="L474" s="107"/>
      <c r="M474" s="107"/>
      <c r="N474" s="107"/>
      <c r="O474" s="107"/>
      <c r="P474" s="107"/>
      <c r="Q474" s="107"/>
      <c r="R474" s="107"/>
      <c r="S474" s="107"/>
      <c r="T474" s="107"/>
      <c r="U474" s="107"/>
      <c r="V474" s="107"/>
      <c r="W474" s="107"/>
      <c r="X474" s="107"/>
      <c r="Y474" s="107"/>
      <c r="Z474" s="107"/>
      <c r="AA474" s="107"/>
      <c r="AB474" s="107"/>
      <c r="AC474" s="107"/>
      <c r="AD474" s="107"/>
      <c r="AE474" s="107"/>
    </row>
    <row r="475" spans="1:31" ht="15">
      <c r="A475" s="107"/>
      <c r="B475" s="107"/>
      <c r="C475" s="107"/>
      <c r="D475" s="107"/>
      <c r="E475" s="107"/>
      <c r="F475" s="107"/>
      <c r="G475" s="107"/>
      <c r="H475" s="107"/>
      <c r="I475" s="107"/>
      <c r="J475" s="107"/>
      <c r="K475" s="107"/>
      <c r="L475" s="107"/>
      <c r="M475" s="107"/>
      <c r="N475" s="107"/>
      <c r="O475" s="107"/>
      <c r="P475" s="107"/>
      <c r="Q475" s="107"/>
      <c r="R475" s="107"/>
      <c r="S475" s="107"/>
      <c r="T475" s="107"/>
      <c r="U475" s="107"/>
      <c r="V475" s="107"/>
      <c r="W475" s="107"/>
      <c r="X475" s="107"/>
      <c r="Y475" s="107"/>
      <c r="Z475" s="107"/>
      <c r="AA475" s="107"/>
      <c r="AB475" s="107"/>
      <c r="AC475" s="107"/>
      <c r="AD475" s="107"/>
      <c r="AE475" s="107"/>
    </row>
    <row r="476" spans="1:31" ht="15">
      <c r="A476" s="107"/>
      <c r="B476" s="107"/>
      <c r="C476" s="107"/>
      <c r="D476" s="107"/>
      <c r="E476" s="107"/>
      <c r="F476" s="107"/>
      <c r="G476" s="107"/>
      <c r="H476" s="107"/>
      <c r="I476" s="107"/>
      <c r="J476" s="107"/>
      <c r="K476" s="107"/>
      <c r="L476" s="107"/>
      <c r="M476" s="107"/>
      <c r="N476" s="107"/>
      <c r="O476" s="107"/>
      <c r="P476" s="107"/>
      <c r="Q476" s="107"/>
      <c r="R476" s="107"/>
      <c r="S476" s="107"/>
      <c r="T476" s="107"/>
      <c r="U476" s="107"/>
      <c r="V476" s="107"/>
      <c r="W476" s="107"/>
      <c r="X476" s="107"/>
      <c r="Y476" s="107"/>
      <c r="Z476" s="107"/>
      <c r="AA476" s="107"/>
      <c r="AB476" s="107"/>
      <c r="AC476" s="107"/>
      <c r="AD476" s="107"/>
      <c r="AE476" s="107"/>
    </row>
    <row r="477" spans="1:31" ht="15">
      <c r="A477" s="107"/>
      <c r="B477" s="107"/>
      <c r="C477" s="107"/>
      <c r="D477" s="107"/>
      <c r="E477" s="107"/>
      <c r="F477" s="107"/>
      <c r="G477" s="107"/>
      <c r="H477" s="107"/>
      <c r="I477" s="107"/>
      <c r="J477" s="107"/>
      <c r="K477" s="107"/>
      <c r="L477" s="107"/>
      <c r="M477" s="107"/>
      <c r="N477" s="107"/>
      <c r="O477" s="107"/>
      <c r="P477" s="107"/>
      <c r="Q477" s="107"/>
      <c r="R477" s="107"/>
      <c r="S477" s="107"/>
      <c r="T477" s="107"/>
      <c r="U477" s="107"/>
      <c r="V477" s="107"/>
      <c r="W477" s="107"/>
      <c r="X477" s="107"/>
      <c r="Y477" s="107"/>
      <c r="Z477" s="107"/>
      <c r="AA477" s="107"/>
      <c r="AB477" s="107"/>
      <c r="AC477" s="107"/>
      <c r="AD477" s="107"/>
      <c r="AE477" s="107"/>
    </row>
    <row r="478" spans="1:31" ht="15">
      <c r="A478" s="107"/>
      <c r="B478" s="107"/>
      <c r="C478" s="107"/>
      <c r="D478" s="107"/>
      <c r="E478" s="107"/>
      <c r="F478" s="107"/>
      <c r="G478" s="107"/>
      <c r="H478" s="107"/>
      <c r="I478" s="107"/>
      <c r="J478" s="107"/>
      <c r="K478" s="107"/>
      <c r="L478" s="107"/>
      <c r="M478" s="107"/>
      <c r="N478" s="107"/>
      <c r="O478" s="107"/>
      <c r="P478" s="107"/>
      <c r="Q478" s="107"/>
      <c r="R478" s="107"/>
      <c r="S478" s="107"/>
      <c r="T478" s="107"/>
      <c r="U478" s="107"/>
      <c r="V478" s="107"/>
      <c r="W478" s="107"/>
      <c r="X478" s="107"/>
      <c r="Y478" s="107"/>
      <c r="Z478" s="107"/>
      <c r="AA478" s="107"/>
      <c r="AB478" s="107"/>
      <c r="AC478" s="107"/>
      <c r="AD478" s="107"/>
      <c r="AE478" s="107"/>
    </row>
    <row r="479" spans="1:31" ht="15">
      <c r="A479" s="107"/>
      <c r="B479" s="107"/>
      <c r="C479" s="107"/>
      <c r="D479" s="107"/>
      <c r="E479" s="107"/>
      <c r="F479" s="107"/>
      <c r="G479" s="107"/>
      <c r="H479" s="107"/>
      <c r="I479" s="107"/>
      <c r="J479" s="107"/>
      <c r="K479" s="107"/>
      <c r="L479" s="107"/>
      <c r="M479" s="107"/>
      <c r="N479" s="107"/>
      <c r="O479" s="107"/>
      <c r="P479" s="107"/>
      <c r="Q479" s="107"/>
      <c r="R479" s="107"/>
      <c r="S479" s="107"/>
      <c r="T479" s="107"/>
      <c r="U479" s="107"/>
      <c r="V479" s="107"/>
      <c r="W479" s="107"/>
      <c r="X479" s="107"/>
      <c r="Y479" s="107"/>
      <c r="Z479" s="107"/>
      <c r="AA479" s="107"/>
      <c r="AB479" s="107"/>
      <c r="AC479" s="107"/>
      <c r="AD479" s="107"/>
      <c r="AE479" s="107"/>
    </row>
    <row r="480" spans="1:31" ht="15">
      <c r="A480" s="107"/>
      <c r="B480" s="107"/>
      <c r="C480" s="107"/>
      <c r="D480" s="107"/>
      <c r="E480" s="107"/>
      <c r="F480" s="107"/>
      <c r="G480" s="107"/>
      <c r="H480" s="107"/>
      <c r="I480" s="107"/>
      <c r="J480" s="107"/>
      <c r="K480" s="107"/>
      <c r="L480" s="107"/>
      <c r="M480" s="107"/>
      <c r="N480" s="107"/>
      <c r="O480" s="107"/>
      <c r="P480" s="107"/>
      <c r="Q480" s="107"/>
      <c r="R480" s="107"/>
      <c r="S480" s="107"/>
      <c r="T480" s="107"/>
      <c r="U480" s="107"/>
      <c r="V480" s="107"/>
      <c r="W480" s="107"/>
      <c r="X480" s="107"/>
      <c r="Y480" s="107"/>
      <c r="Z480" s="107"/>
      <c r="AA480" s="107"/>
      <c r="AB480" s="107"/>
      <c r="AC480" s="107"/>
      <c r="AD480" s="107"/>
      <c r="AE480" s="107"/>
    </row>
    <row r="481" spans="1:31" ht="15">
      <c r="A481" s="107"/>
      <c r="B481" s="107"/>
      <c r="C481" s="107"/>
      <c r="D481" s="107"/>
      <c r="E481" s="107"/>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row>
    <row r="482" spans="1:31" ht="15">
      <c r="A482" s="107"/>
      <c r="B482" s="107"/>
      <c r="C482" s="107"/>
      <c r="D482" s="107"/>
      <c r="E482" s="107"/>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row>
    <row r="483" spans="1:31" ht="15">
      <c r="A483" s="107"/>
      <c r="B483" s="107"/>
      <c r="C483" s="107"/>
      <c r="D483" s="107"/>
      <c r="E483" s="107"/>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row>
    <row r="484" spans="1:31" ht="15">
      <c r="A484" s="107"/>
      <c r="B484" s="107"/>
      <c r="C484" s="107"/>
      <c r="D484" s="107"/>
      <c r="E484" s="107"/>
      <c r="F484" s="107"/>
      <c r="G484" s="107"/>
      <c r="H484" s="107"/>
      <c r="I484" s="107"/>
      <c r="J484" s="107"/>
      <c r="K484" s="107"/>
      <c r="L484" s="107"/>
      <c r="M484" s="107"/>
      <c r="N484" s="107"/>
      <c r="O484" s="107"/>
      <c r="P484" s="107"/>
      <c r="Q484" s="107"/>
      <c r="R484" s="107"/>
      <c r="S484" s="107"/>
      <c r="T484" s="107"/>
      <c r="U484" s="107"/>
      <c r="V484" s="107"/>
      <c r="W484" s="107"/>
      <c r="X484" s="107"/>
      <c r="Y484" s="107"/>
      <c r="Z484" s="107"/>
      <c r="AA484" s="107"/>
      <c r="AB484" s="107"/>
      <c r="AC484" s="107"/>
      <c r="AD484" s="107"/>
      <c r="AE484" s="107"/>
    </row>
    <row r="485" spans="1:31" ht="15">
      <c r="A485" s="107"/>
      <c r="B485" s="107"/>
      <c r="C485" s="107"/>
      <c r="D485" s="107"/>
      <c r="E485" s="107"/>
      <c r="F485" s="107"/>
      <c r="G485" s="107"/>
      <c r="H485" s="107"/>
      <c r="I485" s="107"/>
      <c r="J485" s="107"/>
      <c r="K485" s="107"/>
      <c r="L485" s="107"/>
      <c r="M485" s="107"/>
      <c r="N485" s="107"/>
      <c r="O485" s="107"/>
      <c r="P485" s="107"/>
      <c r="Q485" s="107"/>
      <c r="R485" s="107"/>
      <c r="S485" s="107"/>
      <c r="T485" s="107"/>
      <c r="U485" s="107"/>
      <c r="V485" s="107"/>
      <c r="W485" s="107"/>
      <c r="X485" s="107"/>
      <c r="Y485" s="107"/>
      <c r="Z485" s="107"/>
      <c r="AA485" s="107"/>
      <c r="AB485" s="107"/>
      <c r="AC485" s="107"/>
      <c r="AD485" s="107"/>
      <c r="AE485" s="107"/>
    </row>
    <row r="486" spans="1:31" ht="15">
      <c r="A486" s="107"/>
      <c r="B486" s="107"/>
      <c r="C486" s="107"/>
      <c r="D486" s="107"/>
      <c r="E486" s="107"/>
      <c r="F486" s="107"/>
      <c r="G486" s="107"/>
      <c r="H486" s="107"/>
      <c r="I486" s="107"/>
      <c r="J486" s="107"/>
      <c r="K486" s="107"/>
      <c r="L486" s="107"/>
      <c r="M486" s="107"/>
      <c r="N486" s="107"/>
      <c r="O486" s="107"/>
      <c r="P486" s="107"/>
      <c r="Q486" s="107"/>
      <c r="R486" s="107"/>
      <c r="S486" s="107"/>
      <c r="T486" s="107"/>
      <c r="U486" s="107"/>
      <c r="V486" s="107"/>
      <c r="W486" s="107"/>
      <c r="X486" s="107"/>
      <c r="Y486" s="107"/>
      <c r="Z486" s="107"/>
      <c r="AA486" s="107"/>
      <c r="AB486" s="107"/>
      <c r="AC486" s="107"/>
      <c r="AD486" s="107"/>
      <c r="AE486" s="107"/>
    </row>
    <row r="487" spans="1:31" ht="15">
      <c r="A487" s="107"/>
      <c r="B487" s="107"/>
      <c r="C487" s="107"/>
      <c r="D487" s="107"/>
      <c r="E487" s="107"/>
      <c r="F487" s="107"/>
      <c r="G487" s="107"/>
      <c r="H487" s="107"/>
      <c r="I487" s="107"/>
      <c r="J487" s="107"/>
      <c r="K487" s="107"/>
      <c r="L487" s="107"/>
      <c r="M487" s="107"/>
      <c r="N487" s="107"/>
      <c r="O487" s="107"/>
      <c r="P487" s="107"/>
      <c r="Q487" s="107"/>
      <c r="R487" s="107"/>
      <c r="S487" s="107"/>
      <c r="T487" s="107"/>
      <c r="U487" s="107"/>
      <c r="V487" s="107"/>
      <c r="W487" s="107"/>
      <c r="X487" s="107"/>
      <c r="Y487" s="107"/>
      <c r="Z487" s="107"/>
      <c r="AA487" s="107"/>
      <c r="AB487" s="107"/>
      <c r="AC487" s="107"/>
      <c r="AD487" s="107"/>
      <c r="AE487" s="107"/>
    </row>
    <row r="488" spans="1:31" ht="15">
      <c r="A488" s="107"/>
      <c r="B488" s="107"/>
      <c r="C488" s="107"/>
      <c r="D488" s="107"/>
      <c r="E488" s="107"/>
      <c r="F488" s="107"/>
      <c r="G488" s="107"/>
      <c r="H488" s="107"/>
      <c r="I488" s="107"/>
      <c r="J488" s="107"/>
      <c r="K488" s="107"/>
      <c r="L488" s="107"/>
      <c r="M488" s="107"/>
      <c r="N488" s="107"/>
      <c r="O488" s="107"/>
      <c r="P488" s="107"/>
      <c r="Q488" s="107"/>
      <c r="R488" s="107"/>
      <c r="S488" s="107"/>
      <c r="T488" s="107"/>
      <c r="U488" s="107"/>
      <c r="V488" s="107"/>
      <c r="W488" s="107"/>
      <c r="X488" s="107"/>
      <c r="Y488" s="107"/>
      <c r="Z488" s="107"/>
      <c r="AA488" s="107"/>
      <c r="AB488" s="107"/>
      <c r="AC488" s="107"/>
      <c r="AD488" s="107"/>
      <c r="AE488" s="107"/>
    </row>
    <row r="489" spans="1:31" ht="15">
      <c r="A489" s="107"/>
      <c r="B489" s="107"/>
      <c r="C489" s="107"/>
      <c r="D489" s="107"/>
      <c r="E489" s="107"/>
      <c r="F489" s="107"/>
      <c r="G489" s="107"/>
      <c r="H489" s="107"/>
      <c r="I489" s="107"/>
      <c r="J489" s="107"/>
      <c r="K489" s="107"/>
      <c r="L489" s="107"/>
      <c r="M489" s="107"/>
      <c r="N489" s="107"/>
      <c r="O489" s="107"/>
      <c r="P489" s="107"/>
      <c r="Q489" s="107"/>
      <c r="R489" s="107"/>
      <c r="S489" s="107"/>
      <c r="T489" s="107"/>
      <c r="U489" s="107"/>
      <c r="V489" s="107"/>
      <c r="W489" s="107"/>
      <c r="X489" s="107"/>
      <c r="Y489" s="107"/>
      <c r="Z489" s="107"/>
      <c r="AA489" s="107"/>
      <c r="AB489" s="107"/>
      <c r="AC489" s="107"/>
      <c r="AD489" s="107"/>
      <c r="AE489" s="107"/>
    </row>
    <row r="490" spans="1:31" ht="15">
      <c r="A490" s="107"/>
      <c r="B490" s="107"/>
      <c r="C490" s="107"/>
      <c r="D490" s="107"/>
      <c r="E490" s="107"/>
      <c r="F490" s="107"/>
      <c r="G490" s="107"/>
      <c r="H490" s="107"/>
      <c r="I490" s="107"/>
      <c r="J490" s="107"/>
      <c r="K490" s="107"/>
      <c r="L490" s="107"/>
      <c r="M490" s="107"/>
      <c r="N490" s="107"/>
      <c r="O490" s="107"/>
      <c r="P490" s="107"/>
      <c r="Q490" s="107"/>
      <c r="R490" s="107"/>
      <c r="S490" s="107"/>
      <c r="T490" s="107"/>
      <c r="U490" s="107"/>
      <c r="V490" s="107"/>
      <c r="W490" s="107"/>
      <c r="X490" s="107"/>
      <c r="Y490" s="107"/>
      <c r="Z490" s="107"/>
      <c r="AA490" s="107"/>
      <c r="AB490" s="107"/>
      <c r="AC490" s="107"/>
      <c r="AD490" s="107"/>
      <c r="AE490" s="107"/>
    </row>
    <row r="491" spans="1:31" ht="15">
      <c r="A491" s="107"/>
      <c r="B491" s="107"/>
      <c r="C491" s="107"/>
      <c r="D491" s="107"/>
      <c r="E491" s="107"/>
      <c r="F491" s="107"/>
      <c r="G491" s="107"/>
      <c r="H491" s="107"/>
      <c r="I491" s="107"/>
      <c r="J491" s="107"/>
      <c r="K491" s="107"/>
      <c r="L491" s="107"/>
      <c r="M491" s="107"/>
      <c r="N491" s="107"/>
      <c r="O491" s="107"/>
      <c r="P491" s="107"/>
      <c r="Q491" s="107"/>
      <c r="R491" s="107"/>
      <c r="S491" s="107"/>
      <c r="T491" s="107"/>
      <c r="U491" s="107"/>
      <c r="V491" s="107"/>
      <c r="W491" s="107"/>
      <c r="X491" s="107"/>
      <c r="Y491" s="107"/>
      <c r="Z491" s="107"/>
      <c r="AA491" s="107"/>
      <c r="AB491" s="107"/>
      <c r="AC491" s="107"/>
      <c r="AD491" s="107"/>
      <c r="AE491" s="107"/>
    </row>
    <row r="492" spans="1:31" ht="15">
      <c r="A492" s="107"/>
      <c r="B492" s="107"/>
      <c r="C492" s="107"/>
      <c r="D492" s="107"/>
      <c r="E492" s="107"/>
      <c r="F492" s="107"/>
      <c r="G492" s="107"/>
      <c r="H492" s="107"/>
      <c r="I492" s="107"/>
      <c r="J492" s="107"/>
      <c r="K492" s="107"/>
      <c r="L492" s="107"/>
      <c r="M492" s="107"/>
      <c r="N492" s="107"/>
      <c r="O492" s="107"/>
      <c r="P492" s="107"/>
      <c r="Q492" s="107"/>
      <c r="R492" s="107"/>
      <c r="S492" s="107"/>
      <c r="T492" s="107"/>
      <c r="U492" s="107"/>
      <c r="V492" s="107"/>
      <c r="W492" s="107"/>
      <c r="X492" s="107"/>
      <c r="Y492" s="107"/>
      <c r="Z492" s="107"/>
      <c r="AA492" s="107"/>
      <c r="AB492" s="107"/>
      <c r="AC492" s="107"/>
      <c r="AD492" s="107"/>
      <c r="AE492" s="107"/>
    </row>
    <row r="493" spans="1:31" ht="15">
      <c r="A493" s="107"/>
      <c r="B493" s="107"/>
      <c r="C493" s="107"/>
      <c r="D493" s="107"/>
      <c r="E493" s="107"/>
      <c r="F493" s="107"/>
      <c r="G493" s="107"/>
      <c r="H493" s="107"/>
      <c r="I493" s="107"/>
      <c r="J493" s="107"/>
      <c r="K493" s="107"/>
      <c r="L493" s="107"/>
      <c r="M493" s="107"/>
      <c r="N493" s="107"/>
      <c r="O493" s="107"/>
      <c r="P493" s="107"/>
      <c r="Q493" s="107"/>
      <c r="R493" s="107"/>
      <c r="S493" s="107"/>
      <c r="T493" s="107"/>
      <c r="U493" s="107"/>
      <c r="V493" s="107"/>
      <c r="W493" s="107"/>
      <c r="X493" s="107"/>
      <c r="Y493" s="107"/>
      <c r="Z493" s="107"/>
      <c r="AA493" s="107"/>
      <c r="AB493" s="107"/>
      <c r="AC493" s="107"/>
      <c r="AD493" s="107"/>
      <c r="AE493" s="107"/>
    </row>
    <row r="494" spans="1:31" ht="15">
      <c r="A494" s="107"/>
      <c r="B494" s="107"/>
      <c r="C494" s="107"/>
      <c r="D494" s="107"/>
      <c r="E494" s="107"/>
      <c r="F494" s="107"/>
      <c r="G494" s="107"/>
      <c r="H494" s="107"/>
      <c r="I494" s="107"/>
      <c r="J494" s="107"/>
      <c r="K494" s="107"/>
      <c r="L494" s="107"/>
      <c r="M494" s="107"/>
      <c r="N494" s="107"/>
      <c r="O494" s="107"/>
      <c r="P494" s="107"/>
      <c r="Q494" s="107"/>
      <c r="R494" s="107"/>
      <c r="S494" s="107"/>
      <c r="T494" s="107"/>
      <c r="U494" s="107"/>
      <c r="V494" s="107"/>
      <c r="W494" s="107"/>
      <c r="X494" s="107"/>
      <c r="Y494" s="107"/>
      <c r="Z494" s="107"/>
      <c r="AA494" s="107"/>
      <c r="AB494" s="107"/>
      <c r="AC494" s="107"/>
      <c r="AD494" s="107"/>
      <c r="AE494" s="107"/>
    </row>
    <row r="495" spans="1:31" ht="15">
      <c r="A495" s="107"/>
      <c r="B495" s="107"/>
      <c r="C495" s="107"/>
      <c r="D495" s="107"/>
      <c r="E495" s="107"/>
      <c r="F495" s="107"/>
      <c r="G495" s="107"/>
      <c r="H495" s="107"/>
      <c r="I495" s="107"/>
      <c r="J495" s="107"/>
      <c r="K495" s="107"/>
      <c r="L495" s="107"/>
      <c r="M495" s="107"/>
      <c r="N495" s="107"/>
      <c r="O495" s="107"/>
      <c r="P495" s="107"/>
      <c r="Q495" s="107"/>
      <c r="R495" s="107"/>
      <c r="S495" s="107"/>
      <c r="T495" s="107"/>
      <c r="U495" s="107"/>
      <c r="V495" s="107"/>
      <c r="W495" s="107"/>
      <c r="X495" s="107"/>
      <c r="Y495" s="107"/>
      <c r="Z495" s="107"/>
      <c r="AA495" s="107"/>
      <c r="AB495" s="107"/>
      <c r="AC495" s="107"/>
      <c r="AD495" s="107"/>
      <c r="AE495" s="107"/>
    </row>
    <row r="496" spans="1:31" ht="15">
      <c r="A496" s="107"/>
      <c r="B496" s="107"/>
      <c r="C496" s="107"/>
      <c r="D496" s="107"/>
      <c r="E496" s="107"/>
      <c r="F496" s="107"/>
      <c r="G496" s="107"/>
      <c r="H496" s="107"/>
      <c r="I496" s="107"/>
      <c r="J496" s="107"/>
      <c r="K496" s="107"/>
      <c r="L496" s="107"/>
      <c r="M496" s="107"/>
      <c r="N496" s="107"/>
      <c r="O496" s="107"/>
      <c r="P496" s="107"/>
      <c r="Q496" s="107"/>
      <c r="R496" s="107"/>
      <c r="S496" s="107"/>
      <c r="T496" s="107"/>
      <c r="U496" s="107"/>
      <c r="V496" s="107"/>
      <c r="W496" s="107"/>
      <c r="X496" s="107"/>
      <c r="Y496" s="107"/>
      <c r="Z496" s="107"/>
      <c r="AA496" s="107"/>
      <c r="AB496" s="107"/>
      <c r="AC496" s="107"/>
      <c r="AD496" s="107"/>
      <c r="AE496" s="107"/>
    </row>
    <row r="497" spans="1:31" ht="15">
      <c r="A497" s="107"/>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row>
    <row r="498" spans="1:31" ht="15">
      <c r="A498" s="107"/>
      <c r="B498" s="107"/>
      <c r="C498" s="107"/>
      <c r="D498" s="107"/>
      <c r="E498" s="107"/>
      <c r="F498" s="107"/>
      <c r="G498" s="107"/>
      <c r="H498" s="107"/>
      <c r="I498" s="107"/>
      <c r="J498" s="107"/>
      <c r="K498" s="107"/>
      <c r="L498" s="107"/>
      <c r="M498" s="107"/>
      <c r="N498" s="107"/>
      <c r="O498" s="107"/>
      <c r="P498" s="107"/>
      <c r="Q498" s="107"/>
      <c r="R498" s="107"/>
      <c r="S498" s="107"/>
      <c r="T498" s="107"/>
      <c r="U498" s="107"/>
      <c r="V498" s="107"/>
      <c r="W498" s="107"/>
      <c r="X498" s="107"/>
      <c r="Y498" s="107"/>
      <c r="Z498" s="107"/>
      <c r="AA498" s="107"/>
      <c r="AB498" s="107"/>
      <c r="AC498" s="107"/>
      <c r="AD498" s="107"/>
      <c r="AE498" s="107"/>
    </row>
    <row r="499" spans="1:31" ht="15">
      <c r="A499" s="107"/>
      <c r="B499" s="107"/>
      <c r="C499" s="107"/>
      <c r="D499" s="107"/>
      <c r="E499" s="107"/>
      <c r="F499" s="107"/>
      <c r="G499" s="107"/>
      <c r="H499" s="107"/>
      <c r="I499" s="107"/>
      <c r="J499" s="107"/>
      <c r="K499" s="107"/>
      <c r="L499" s="107"/>
      <c r="M499" s="107"/>
      <c r="N499" s="107"/>
      <c r="O499" s="107"/>
      <c r="P499" s="107"/>
      <c r="Q499" s="107"/>
      <c r="R499" s="107"/>
      <c r="S499" s="107"/>
      <c r="T499" s="107"/>
      <c r="U499" s="107"/>
      <c r="V499" s="107"/>
      <c r="W499" s="107"/>
      <c r="X499" s="107"/>
      <c r="Y499" s="107"/>
      <c r="Z499" s="107"/>
      <c r="AA499" s="107"/>
      <c r="AB499" s="107"/>
      <c r="AC499" s="107"/>
      <c r="AD499" s="107"/>
      <c r="AE499" s="107"/>
    </row>
    <row r="500" spans="1:31" ht="15">
      <c r="A500" s="107"/>
      <c r="B500" s="107"/>
      <c r="C500" s="107"/>
      <c r="D500" s="107"/>
      <c r="E500" s="107"/>
      <c r="F500" s="107"/>
      <c r="G500" s="107"/>
      <c r="H500" s="107"/>
      <c r="I500" s="107"/>
      <c r="J500" s="107"/>
      <c r="K500" s="107"/>
      <c r="L500" s="107"/>
      <c r="M500" s="107"/>
      <c r="N500" s="107"/>
      <c r="O500" s="107"/>
      <c r="P500" s="107"/>
      <c r="Q500" s="107"/>
      <c r="R500" s="107"/>
      <c r="S500" s="107"/>
      <c r="T500" s="107"/>
      <c r="U500" s="107"/>
      <c r="V500" s="107"/>
      <c r="W500" s="107"/>
      <c r="X500" s="107"/>
      <c r="Y500" s="107"/>
      <c r="Z500" s="107"/>
      <c r="AA500" s="107"/>
      <c r="AB500" s="107"/>
      <c r="AC500" s="107"/>
      <c r="AD500" s="107"/>
      <c r="AE500" s="107"/>
    </row>
    <row r="501" spans="1:31" ht="15">
      <c r="A501" s="107"/>
      <c r="B501" s="107"/>
      <c r="C501" s="107"/>
      <c r="D501" s="107"/>
      <c r="E501" s="107"/>
      <c r="F501" s="107"/>
      <c r="G501" s="107"/>
      <c r="H501" s="107"/>
      <c r="I501" s="107"/>
      <c r="J501" s="107"/>
      <c r="K501" s="107"/>
      <c r="L501" s="107"/>
      <c r="M501" s="107"/>
      <c r="N501" s="107"/>
      <c r="O501" s="107"/>
      <c r="P501" s="107"/>
      <c r="Q501" s="107"/>
      <c r="R501" s="107"/>
      <c r="S501" s="107"/>
      <c r="T501" s="107"/>
      <c r="U501" s="107"/>
      <c r="V501" s="107"/>
      <c r="W501" s="107"/>
      <c r="X501" s="107"/>
      <c r="Y501" s="107"/>
      <c r="Z501" s="107"/>
      <c r="AA501" s="107"/>
      <c r="AB501" s="107"/>
      <c r="AC501" s="107"/>
      <c r="AD501" s="107"/>
      <c r="AE501" s="107"/>
    </row>
    <row r="502" spans="1:31" ht="15">
      <c r="A502" s="107"/>
      <c r="B502" s="107"/>
      <c r="C502" s="107"/>
      <c r="D502" s="107"/>
      <c r="E502" s="107"/>
      <c r="F502" s="107"/>
      <c r="G502" s="107"/>
      <c r="H502" s="107"/>
      <c r="I502" s="107"/>
      <c r="J502" s="107"/>
      <c r="K502" s="107"/>
      <c r="L502" s="107"/>
      <c r="M502" s="107"/>
      <c r="N502" s="107"/>
      <c r="O502" s="107"/>
      <c r="P502" s="107"/>
      <c r="Q502" s="107"/>
      <c r="R502" s="107"/>
      <c r="S502" s="107"/>
      <c r="T502" s="107"/>
      <c r="U502" s="107"/>
      <c r="V502" s="107"/>
      <c r="W502" s="107"/>
      <c r="X502" s="107"/>
      <c r="Y502" s="107"/>
      <c r="Z502" s="107"/>
      <c r="AA502" s="107"/>
      <c r="AB502" s="107"/>
      <c r="AC502" s="107"/>
      <c r="AD502" s="107"/>
      <c r="AE502" s="107"/>
    </row>
    <row r="503" spans="1:31" ht="15">
      <c r="A503" s="107"/>
      <c r="B503" s="107"/>
      <c r="C503" s="107"/>
      <c r="D503" s="107"/>
      <c r="E503" s="107"/>
      <c r="F503" s="107"/>
      <c r="G503" s="107"/>
      <c r="H503" s="107"/>
      <c r="I503" s="107"/>
      <c r="J503" s="107"/>
      <c r="K503" s="107"/>
      <c r="L503" s="107"/>
      <c r="M503" s="107"/>
      <c r="N503" s="107"/>
      <c r="O503" s="107"/>
      <c r="P503" s="107"/>
      <c r="Q503" s="107"/>
      <c r="R503" s="107"/>
      <c r="S503" s="107"/>
      <c r="T503" s="107"/>
      <c r="U503" s="107"/>
      <c r="V503" s="107"/>
      <c r="W503" s="107"/>
      <c r="X503" s="107"/>
      <c r="Y503" s="107"/>
      <c r="Z503" s="107"/>
      <c r="AA503" s="107"/>
      <c r="AB503" s="107"/>
      <c r="AC503" s="107"/>
      <c r="AD503" s="107"/>
      <c r="AE503" s="107"/>
    </row>
    <row r="504" spans="1:31" ht="15">
      <c r="A504" s="107"/>
      <c r="B504" s="107"/>
      <c r="C504" s="107"/>
      <c r="D504" s="107"/>
      <c r="E504" s="107"/>
      <c r="F504" s="107"/>
      <c r="G504" s="107"/>
      <c r="H504" s="107"/>
      <c r="I504" s="107"/>
      <c r="J504" s="107"/>
      <c r="K504" s="107"/>
      <c r="L504" s="107"/>
      <c r="M504" s="107"/>
      <c r="N504" s="107"/>
      <c r="O504" s="107"/>
      <c r="P504" s="107"/>
      <c r="Q504" s="107"/>
      <c r="R504" s="107"/>
      <c r="S504" s="107"/>
      <c r="T504" s="107"/>
      <c r="U504" s="107"/>
      <c r="V504" s="107"/>
      <c r="W504" s="107"/>
      <c r="X504" s="107"/>
      <c r="Y504" s="107"/>
      <c r="Z504" s="107"/>
      <c r="AA504" s="107"/>
      <c r="AB504" s="107"/>
      <c r="AC504" s="107"/>
      <c r="AD504" s="107"/>
      <c r="AE504" s="107"/>
    </row>
    <row r="505" spans="1:31" ht="15">
      <c r="A505" s="107"/>
      <c r="B505" s="107"/>
      <c r="C505" s="107"/>
      <c r="D505" s="107"/>
      <c r="E505" s="107"/>
      <c r="F505" s="107"/>
      <c r="G505" s="107"/>
      <c r="H505" s="107"/>
      <c r="I505" s="107"/>
      <c r="J505" s="107"/>
      <c r="K505" s="107"/>
      <c r="L505" s="107"/>
      <c r="M505" s="107"/>
      <c r="N505" s="107"/>
      <c r="O505" s="107"/>
      <c r="P505" s="107"/>
      <c r="Q505" s="107"/>
      <c r="R505" s="107"/>
      <c r="S505" s="107"/>
      <c r="T505" s="107"/>
      <c r="U505" s="107"/>
      <c r="V505" s="107"/>
      <c r="W505" s="107"/>
      <c r="X505" s="107"/>
      <c r="Y505" s="107"/>
      <c r="Z505" s="107"/>
      <c r="AA505" s="107"/>
      <c r="AB505" s="107"/>
      <c r="AC505" s="107"/>
      <c r="AD505" s="107"/>
      <c r="AE505" s="107"/>
    </row>
    <row r="506" spans="1:31" ht="15">
      <c r="A506" s="107"/>
      <c r="B506" s="107"/>
      <c r="C506" s="107"/>
      <c r="D506" s="107"/>
      <c r="E506" s="107"/>
      <c r="F506" s="107"/>
      <c r="G506" s="107"/>
      <c r="H506" s="107"/>
      <c r="I506" s="107"/>
      <c r="J506" s="107"/>
      <c r="K506" s="107"/>
      <c r="L506" s="107"/>
      <c r="M506" s="107"/>
      <c r="N506" s="107"/>
      <c r="O506" s="107"/>
      <c r="P506" s="107"/>
      <c r="Q506" s="107"/>
      <c r="R506" s="107"/>
      <c r="S506" s="107"/>
      <c r="T506" s="107"/>
      <c r="U506" s="107"/>
      <c r="V506" s="107"/>
      <c r="W506" s="107"/>
      <c r="X506" s="107"/>
      <c r="Y506" s="107"/>
      <c r="Z506" s="107"/>
      <c r="AA506" s="107"/>
      <c r="AB506" s="107"/>
      <c r="AC506" s="107"/>
      <c r="AD506" s="107"/>
      <c r="AE506" s="107"/>
    </row>
    <row r="507" spans="1:31" ht="15">
      <c r="A507" s="107"/>
      <c r="B507" s="107"/>
      <c r="C507" s="107"/>
      <c r="D507" s="107"/>
      <c r="E507" s="107"/>
      <c r="F507" s="107"/>
      <c r="G507" s="107"/>
      <c r="H507" s="107"/>
      <c r="I507" s="107"/>
      <c r="J507" s="107"/>
      <c r="K507" s="107"/>
      <c r="L507" s="107"/>
      <c r="M507" s="107"/>
      <c r="N507" s="107"/>
      <c r="O507" s="107"/>
      <c r="P507" s="107"/>
      <c r="Q507" s="107"/>
      <c r="R507" s="107"/>
      <c r="S507" s="107"/>
      <c r="T507" s="107"/>
      <c r="U507" s="107"/>
      <c r="V507" s="107"/>
      <c r="W507" s="107"/>
      <c r="X507" s="107"/>
      <c r="Y507" s="107"/>
      <c r="Z507" s="107"/>
      <c r="AA507" s="107"/>
      <c r="AB507" s="107"/>
      <c r="AC507" s="107"/>
      <c r="AD507" s="107"/>
      <c r="AE507" s="107"/>
    </row>
    <row r="508" spans="1:31" ht="15">
      <c r="A508" s="107"/>
      <c r="B508" s="107"/>
      <c r="C508" s="107"/>
      <c r="D508" s="107"/>
      <c r="E508" s="107"/>
      <c r="F508" s="107"/>
      <c r="G508" s="107"/>
      <c r="H508" s="107"/>
      <c r="I508" s="107"/>
      <c r="J508" s="107"/>
      <c r="K508" s="107"/>
      <c r="L508" s="107"/>
      <c r="M508" s="107"/>
      <c r="N508" s="107"/>
      <c r="O508" s="107"/>
      <c r="P508" s="107"/>
      <c r="Q508" s="107"/>
      <c r="R508" s="107"/>
      <c r="S508" s="107"/>
      <c r="T508" s="107"/>
      <c r="U508" s="107"/>
      <c r="V508" s="107"/>
      <c r="W508" s="107"/>
      <c r="X508" s="107"/>
      <c r="Y508" s="107"/>
      <c r="Z508" s="107"/>
      <c r="AA508" s="107"/>
      <c r="AB508" s="107"/>
      <c r="AC508" s="107"/>
      <c r="AD508" s="107"/>
      <c r="AE508" s="107"/>
    </row>
    <row r="509" spans="1:31" ht="15">
      <c r="A509" s="107"/>
      <c r="B509" s="107"/>
      <c r="C509" s="107"/>
      <c r="D509" s="107"/>
      <c r="E509" s="107"/>
      <c r="F509" s="107"/>
      <c r="G509" s="107"/>
      <c r="H509" s="107"/>
      <c r="I509" s="107"/>
      <c r="J509" s="107"/>
      <c r="K509" s="107"/>
      <c r="L509" s="107"/>
      <c r="M509" s="107"/>
      <c r="N509" s="107"/>
      <c r="O509" s="107"/>
      <c r="P509" s="107"/>
      <c r="Q509" s="107"/>
      <c r="R509" s="107"/>
      <c r="S509" s="107"/>
      <c r="T509" s="107"/>
      <c r="U509" s="107"/>
      <c r="V509" s="107"/>
      <c r="W509" s="107"/>
      <c r="X509" s="107"/>
      <c r="Y509" s="107"/>
      <c r="Z509" s="107"/>
      <c r="AA509" s="107"/>
      <c r="AB509" s="107"/>
      <c r="AC509" s="107"/>
      <c r="AD509" s="107"/>
      <c r="AE509" s="107"/>
    </row>
    <row r="510" spans="1:31" ht="15">
      <c r="A510" s="107"/>
      <c r="B510" s="107"/>
      <c r="C510" s="107"/>
      <c r="D510" s="107"/>
      <c r="E510" s="107"/>
      <c r="F510" s="107"/>
      <c r="G510" s="107"/>
      <c r="H510" s="107"/>
      <c r="I510" s="107"/>
      <c r="J510" s="107"/>
      <c r="K510" s="107"/>
      <c r="L510" s="107"/>
      <c r="M510" s="107"/>
      <c r="N510" s="107"/>
      <c r="O510" s="107"/>
      <c r="P510" s="107"/>
      <c r="Q510" s="107"/>
      <c r="R510" s="107"/>
      <c r="S510" s="107"/>
      <c r="T510" s="107"/>
      <c r="U510" s="107"/>
      <c r="V510" s="107"/>
      <c r="W510" s="107"/>
      <c r="X510" s="107"/>
      <c r="Y510" s="107"/>
      <c r="Z510" s="107"/>
      <c r="AA510" s="107"/>
      <c r="AB510" s="107"/>
      <c r="AC510" s="107"/>
      <c r="AD510" s="107"/>
      <c r="AE510" s="107"/>
    </row>
    <row r="511" spans="1:31" ht="15">
      <c r="A511" s="107"/>
      <c r="B511" s="107"/>
      <c r="C511" s="107"/>
      <c r="D511" s="107"/>
      <c r="E511" s="107"/>
      <c r="F511" s="107"/>
      <c r="G511" s="107"/>
      <c r="H511" s="107"/>
      <c r="I511" s="107"/>
      <c r="J511" s="107"/>
      <c r="K511" s="107"/>
      <c r="L511" s="107"/>
      <c r="M511" s="107"/>
      <c r="N511" s="107"/>
      <c r="O511" s="107"/>
      <c r="P511" s="107"/>
      <c r="Q511" s="107"/>
      <c r="R511" s="107"/>
      <c r="S511" s="107"/>
      <c r="T511" s="107"/>
      <c r="U511" s="107"/>
      <c r="V511" s="107"/>
      <c r="W511" s="107"/>
      <c r="X511" s="107"/>
      <c r="Y511" s="107"/>
      <c r="Z511" s="107"/>
      <c r="AA511" s="107"/>
      <c r="AB511" s="107"/>
      <c r="AC511" s="107"/>
      <c r="AD511" s="107"/>
      <c r="AE511" s="107"/>
    </row>
    <row r="512" spans="1:31" ht="15">
      <c r="A512" s="107"/>
      <c r="B512" s="107"/>
      <c r="C512" s="107"/>
      <c r="D512" s="107"/>
      <c r="E512" s="107"/>
      <c r="F512" s="107"/>
      <c r="G512" s="107"/>
      <c r="H512" s="107"/>
      <c r="I512" s="107"/>
      <c r="J512" s="107"/>
      <c r="K512" s="107"/>
      <c r="L512" s="107"/>
      <c r="M512" s="107"/>
      <c r="N512" s="107"/>
      <c r="O512" s="107"/>
      <c r="P512" s="107"/>
      <c r="Q512" s="107"/>
      <c r="R512" s="107"/>
      <c r="S512" s="107"/>
      <c r="T512" s="107"/>
      <c r="U512" s="107"/>
      <c r="V512" s="107"/>
      <c r="W512" s="107"/>
      <c r="X512" s="107"/>
      <c r="Y512" s="107"/>
      <c r="Z512" s="107"/>
      <c r="AA512" s="107"/>
      <c r="AB512" s="107"/>
      <c r="AC512" s="107"/>
      <c r="AD512" s="107"/>
      <c r="AE512" s="107"/>
    </row>
    <row r="513" spans="1:31" ht="15">
      <c r="A513" s="107"/>
      <c r="B513" s="107"/>
      <c r="C513" s="107"/>
      <c r="D513" s="107"/>
      <c r="E513" s="107"/>
      <c r="F513" s="107"/>
      <c r="G513" s="107"/>
      <c r="H513" s="107"/>
      <c r="I513" s="107"/>
      <c r="J513" s="107"/>
      <c r="K513" s="107"/>
      <c r="L513" s="107"/>
      <c r="M513" s="107"/>
      <c r="N513" s="107"/>
      <c r="O513" s="107"/>
      <c r="P513" s="107"/>
      <c r="Q513" s="107"/>
      <c r="R513" s="107"/>
      <c r="S513" s="107"/>
      <c r="T513" s="107"/>
      <c r="U513" s="107"/>
      <c r="V513" s="107"/>
      <c r="W513" s="107"/>
      <c r="X513" s="107"/>
      <c r="Y513" s="107"/>
      <c r="Z513" s="107"/>
      <c r="AA513" s="107"/>
      <c r="AB513" s="107"/>
      <c r="AC513" s="107"/>
      <c r="AD513" s="107"/>
      <c r="AE513" s="107"/>
    </row>
    <row r="514" spans="1:31" ht="15">
      <c r="A514" s="107"/>
      <c r="B514" s="107"/>
      <c r="C514" s="107"/>
      <c r="D514" s="107"/>
      <c r="E514" s="107"/>
      <c r="F514" s="107"/>
      <c r="G514" s="107"/>
      <c r="H514" s="107"/>
      <c r="I514" s="107"/>
      <c r="J514" s="107"/>
      <c r="K514" s="107"/>
      <c r="L514" s="107"/>
      <c r="M514" s="107"/>
      <c r="N514" s="107"/>
      <c r="O514" s="107"/>
      <c r="P514" s="107"/>
      <c r="Q514" s="107"/>
      <c r="R514" s="107"/>
      <c r="S514" s="107"/>
      <c r="T514" s="107"/>
      <c r="U514" s="107"/>
      <c r="V514" s="107"/>
      <c r="W514" s="107"/>
      <c r="X514" s="107"/>
      <c r="Y514" s="107"/>
      <c r="Z514" s="107"/>
      <c r="AA514" s="107"/>
      <c r="AB514" s="107"/>
      <c r="AC514" s="107"/>
      <c r="AD514" s="107"/>
      <c r="AE514" s="107"/>
    </row>
    <row r="515" spans="1:31" ht="15">
      <c r="A515" s="107"/>
      <c r="B515" s="107"/>
      <c r="C515" s="107"/>
      <c r="D515" s="107"/>
      <c r="E515" s="107"/>
      <c r="F515" s="107"/>
      <c r="G515" s="107"/>
      <c r="H515" s="107"/>
      <c r="I515" s="107"/>
      <c r="J515" s="107"/>
      <c r="K515" s="107"/>
      <c r="L515" s="107"/>
      <c r="M515" s="107"/>
      <c r="N515" s="107"/>
      <c r="O515" s="107"/>
      <c r="P515" s="107"/>
      <c r="Q515" s="107"/>
      <c r="R515" s="107"/>
      <c r="S515" s="107"/>
      <c r="T515" s="107"/>
      <c r="U515" s="107"/>
      <c r="V515" s="107"/>
      <c r="W515" s="107"/>
      <c r="X515" s="107"/>
      <c r="Y515" s="107"/>
      <c r="Z515" s="107"/>
      <c r="AA515" s="107"/>
      <c r="AB515" s="107"/>
      <c r="AC515" s="107"/>
      <c r="AD515" s="107"/>
      <c r="AE515" s="107"/>
    </row>
    <row r="516" spans="1:31" ht="15">
      <c r="A516" s="107"/>
      <c r="B516" s="107"/>
      <c r="C516" s="107"/>
      <c r="D516" s="107"/>
      <c r="E516" s="107"/>
      <c r="F516" s="107"/>
      <c r="G516" s="107"/>
      <c r="H516" s="107"/>
      <c r="I516" s="107"/>
      <c r="J516" s="107"/>
      <c r="K516" s="107"/>
      <c r="L516" s="107"/>
      <c r="M516" s="107"/>
      <c r="N516" s="107"/>
      <c r="O516" s="107"/>
      <c r="P516" s="107"/>
      <c r="Q516" s="107"/>
      <c r="R516" s="107"/>
      <c r="S516" s="107"/>
      <c r="T516" s="107"/>
      <c r="U516" s="107"/>
      <c r="V516" s="107"/>
      <c r="W516" s="107"/>
      <c r="X516" s="107"/>
      <c r="Y516" s="107"/>
      <c r="Z516" s="107"/>
      <c r="AA516" s="107"/>
      <c r="AB516" s="107"/>
      <c r="AC516" s="107"/>
      <c r="AD516" s="107"/>
      <c r="AE516" s="107"/>
    </row>
    <row r="517" spans="1:31" ht="15">
      <c r="A517" s="107"/>
      <c r="B517" s="107"/>
      <c r="C517" s="107"/>
      <c r="D517" s="107"/>
      <c r="E517" s="107"/>
      <c r="F517" s="107"/>
      <c r="G517" s="107"/>
      <c r="H517" s="107"/>
      <c r="I517" s="107"/>
      <c r="J517" s="107"/>
      <c r="K517" s="107"/>
      <c r="L517" s="107"/>
      <c r="M517" s="107"/>
      <c r="N517" s="107"/>
      <c r="O517" s="107"/>
      <c r="P517" s="107"/>
      <c r="Q517" s="107"/>
      <c r="R517" s="107"/>
      <c r="S517" s="107"/>
      <c r="T517" s="107"/>
      <c r="U517" s="107"/>
      <c r="V517" s="107"/>
      <c r="W517" s="107"/>
      <c r="X517" s="107"/>
      <c r="Y517" s="107"/>
      <c r="Z517" s="107"/>
      <c r="AA517" s="107"/>
      <c r="AB517" s="107"/>
      <c r="AC517" s="107"/>
      <c r="AD517" s="107"/>
      <c r="AE517" s="107"/>
    </row>
    <row r="518" spans="1:31" ht="15">
      <c r="A518" s="107"/>
      <c r="B518" s="107"/>
      <c r="C518" s="107"/>
      <c r="D518" s="107"/>
      <c r="E518" s="107"/>
      <c r="F518" s="107"/>
      <c r="G518" s="107"/>
      <c r="H518" s="107"/>
      <c r="I518" s="107"/>
      <c r="J518" s="107"/>
      <c r="K518" s="107"/>
      <c r="L518" s="107"/>
      <c r="M518" s="107"/>
      <c r="N518" s="107"/>
      <c r="O518" s="107"/>
      <c r="P518" s="107"/>
      <c r="Q518" s="107"/>
      <c r="R518" s="107"/>
      <c r="S518" s="107"/>
      <c r="T518" s="107"/>
      <c r="U518" s="107"/>
      <c r="V518" s="107"/>
      <c r="W518" s="107"/>
      <c r="X518" s="107"/>
      <c r="Y518" s="107"/>
      <c r="Z518" s="107"/>
      <c r="AA518" s="107"/>
      <c r="AB518" s="107"/>
      <c r="AC518" s="107"/>
      <c r="AD518" s="107"/>
      <c r="AE518" s="107"/>
    </row>
    <row r="519" spans="1:31" ht="15">
      <c r="A519" s="107"/>
      <c r="B519" s="107"/>
      <c r="C519" s="107"/>
      <c r="D519" s="107"/>
      <c r="E519" s="107"/>
      <c r="F519" s="107"/>
      <c r="G519" s="107"/>
      <c r="H519" s="107"/>
      <c r="I519" s="107"/>
      <c r="J519" s="107"/>
      <c r="K519" s="107"/>
      <c r="L519" s="107"/>
      <c r="M519" s="107"/>
      <c r="N519" s="107"/>
      <c r="O519" s="107"/>
      <c r="P519" s="107"/>
      <c r="Q519" s="107"/>
      <c r="R519" s="107"/>
      <c r="S519" s="107"/>
      <c r="T519" s="107"/>
      <c r="U519" s="107"/>
      <c r="V519" s="107"/>
      <c r="W519" s="107"/>
      <c r="X519" s="107"/>
      <c r="Y519" s="107"/>
      <c r="Z519" s="107"/>
      <c r="AA519" s="107"/>
      <c r="AB519" s="107"/>
      <c r="AC519" s="107"/>
      <c r="AD519" s="107"/>
      <c r="AE519" s="107"/>
    </row>
    <row r="520" spans="1:31" ht="15">
      <c r="A520" s="107"/>
      <c r="B520" s="107"/>
      <c r="C520" s="107"/>
      <c r="D520" s="107"/>
      <c r="E520" s="107"/>
      <c r="F520" s="107"/>
      <c r="G520" s="107"/>
      <c r="H520" s="107"/>
      <c r="I520" s="107"/>
      <c r="J520" s="107"/>
      <c r="K520" s="107"/>
      <c r="L520" s="107"/>
      <c r="M520" s="107"/>
      <c r="N520" s="107"/>
      <c r="O520" s="107"/>
      <c r="P520" s="107"/>
      <c r="Q520" s="107"/>
      <c r="R520" s="107"/>
      <c r="S520" s="107"/>
      <c r="T520" s="107"/>
      <c r="U520" s="107"/>
      <c r="V520" s="107"/>
      <c r="W520" s="107"/>
      <c r="X520" s="107"/>
      <c r="Y520" s="107"/>
      <c r="Z520" s="107"/>
      <c r="AA520" s="107"/>
      <c r="AB520" s="107"/>
      <c r="AC520" s="107"/>
      <c r="AD520" s="107"/>
      <c r="AE520" s="107"/>
    </row>
    <row r="521" spans="1:31" ht="15">
      <c r="A521" s="107"/>
      <c r="B521" s="107"/>
      <c r="C521" s="107"/>
      <c r="D521" s="107"/>
      <c r="E521" s="107"/>
      <c r="F521" s="107"/>
      <c r="G521" s="107"/>
      <c r="H521" s="107"/>
      <c r="I521" s="107"/>
      <c r="J521" s="107"/>
      <c r="K521" s="107"/>
      <c r="L521" s="107"/>
      <c r="M521" s="107"/>
      <c r="N521" s="107"/>
      <c r="O521" s="107"/>
      <c r="P521" s="107"/>
      <c r="Q521" s="107"/>
      <c r="R521" s="107"/>
      <c r="S521" s="107"/>
      <c r="T521" s="107"/>
      <c r="U521" s="107"/>
      <c r="V521" s="107"/>
      <c r="W521" s="107"/>
      <c r="X521" s="107"/>
      <c r="Y521" s="107"/>
      <c r="Z521" s="107"/>
      <c r="AA521" s="107"/>
      <c r="AB521" s="107"/>
      <c r="AC521" s="107"/>
      <c r="AD521" s="107"/>
      <c r="AE521" s="107"/>
    </row>
    <row r="522" spans="1:31" ht="15">
      <c r="A522" s="107"/>
      <c r="B522" s="107"/>
      <c r="C522" s="107"/>
      <c r="D522" s="107"/>
      <c r="E522" s="107"/>
      <c r="F522" s="107"/>
      <c r="G522" s="107"/>
      <c r="H522" s="107"/>
      <c r="I522" s="107"/>
      <c r="J522" s="107"/>
      <c r="K522" s="107"/>
      <c r="L522" s="107"/>
      <c r="M522" s="107"/>
      <c r="N522" s="107"/>
      <c r="O522" s="107"/>
      <c r="P522" s="107"/>
      <c r="Q522" s="107"/>
      <c r="R522" s="107"/>
      <c r="S522" s="107"/>
      <c r="T522" s="107"/>
      <c r="U522" s="107"/>
      <c r="V522" s="107"/>
      <c r="W522" s="107"/>
      <c r="X522" s="107"/>
      <c r="Y522" s="107"/>
      <c r="Z522" s="107"/>
      <c r="AA522" s="107"/>
      <c r="AB522" s="107"/>
      <c r="AC522" s="107"/>
      <c r="AD522" s="107"/>
      <c r="AE522" s="107"/>
    </row>
    <row r="523" spans="1:31" ht="15">
      <c r="A523" s="107"/>
      <c r="B523" s="107"/>
      <c r="C523" s="107"/>
      <c r="D523" s="107"/>
      <c r="E523" s="107"/>
      <c r="F523" s="107"/>
      <c r="G523" s="107"/>
      <c r="H523" s="107"/>
      <c r="I523" s="107"/>
      <c r="J523" s="107"/>
      <c r="K523" s="107"/>
      <c r="L523" s="107"/>
      <c r="M523" s="107"/>
      <c r="N523" s="107"/>
      <c r="O523" s="107"/>
      <c r="P523" s="107"/>
      <c r="Q523" s="107"/>
      <c r="R523" s="107"/>
      <c r="S523" s="107"/>
      <c r="T523" s="107"/>
      <c r="U523" s="107"/>
      <c r="V523" s="107"/>
      <c r="W523" s="107"/>
      <c r="X523" s="107"/>
      <c r="Y523" s="107"/>
      <c r="Z523" s="107"/>
      <c r="AA523" s="107"/>
      <c r="AB523" s="107"/>
      <c r="AC523" s="107"/>
      <c r="AD523" s="107"/>
      <c r="AE523" s="107"/>
    </row>
    <row r="524" spans="1:31" ht="15">
      <c r="A524" s="107"/>
      <c r="B524" s="107"/>
      <c r="C524" s="107"/>
      <c r="D524" s="107"/>
      <c r="E524" s="107"/>
      <c r="F524" s="107"/>
      <c r="G524" s="107"/>
      <c r="H524" s="107"/>
      <c r="I524" s="107"/>
      <c r="J524" s="107"/>
      <c r="K524" s="107"/>
      <c r="L524" s="107"/>
      <c r="M524" s="107"/>
      <c r="N524" s="107"/>
      <c r="O524" s="107"/>
      <c r="P524" s="107"/>
      <c r="Q524" s="107"/>
      <c r="R524" s="107"/>
      <c r="S524" s="107"/>
      <c r="T524" s="107"/>
      <c r="U524" s="107"/>
      <c r="V524" s="107"/>
      <c r="W524" s="107"/>
      <c r="X524" s="107"/>
      <c r="Y524" s="107"/>
      <c r="Z524" s="107"/>
      <c r="AA524" s="107"/>
      <c r="AB524" s="107"/>
      <c r="AC524" s="107"/>
      <c r="AD524" s="107"/>
      <c r="AE524" s="107"/>
    </row>
    <row r="525" spans="1:31" ht="15">
      <c r="A525" s="107"/>
      <c r="B525" s="107"/>
      <c r="C525" s="107"/>
      <c r="D525" s="107"/>
      <c r="E525" s="107"/>
      <c r="F525" s="107"/>
      <c r="G525" s="107"/>
      <c r="H525" s="107"/>
      <c r="I525" s="107"/>
      <c r="J525" s="107"/>
      <c r="K525" s="107"/>
      <c r="L525" s="107"/>
      <c r="M525" s="107"/>
      <c r="N525" s="107"/>
      <c r="O525" s="107"/>
      <c r="P525" s="107"/>
      <c r="Q525" s="107"/>
      <c r="R525" s="107"/>
      <c r="S525" s="107"/>
      <c r="T525" s="107"/>
      <c r="U525" s="107"/>
      <c r="V525" s="107"/>
      <c r="W525" s="107"/>
      <c r="X525" s="107"/>
      <c r="Y525" s="107"/>
      <c r="Z525" s="107"/>
      <c r="AA525" s="107"/>
      <c r="AB525" s="107"/>
      <c r="AC525" s="107"/>
      <c r="AD525" s="107"/>
      <c r="AE525" s="107"/>
    </row>
    <row r="526" spans="1:31" ht="15">
      <c r="A526" s="107"/>
      <c r="B526" s="107"/>
      <c r="C526" s="107"/>
      <c r="D526" s="107"/>
      <c r="E526" s="107"/>
      <c r="F526" s="107"/>
      <c r="G526" s="107"/>
      <c r="H526" s="107"/>
      <c r="I526" s="107"/>
      <c r="J526" s="107"/>
      <c r="K526" s="107"/>
      <c r="L526" s="107"/>
      <c r="M526" s="107"/>
      <c r="N526" s="107"/>
      <c r="O526" s="107"/>
      <c r="P526" s="107"/>
      <c r="Q526" s="107"/>
      <c r="R526" s="107"/>
      <c r="S526" s="107"/>
      <c r="T526" s="107"/>
      <c r="U526" s="107"/>
      <c r="V526" s="107"/>
      <c r="W526" s="107"/>
      <c r="X526" s="107"/>
      <c r="Y526" s="107"/>
      <c r="Z526" s="107"/>
      <c r="AA526" s="107"/>
      <c r="AB526" s="107"/>
      <c r="AC526" s="107"/>
      <c r="AD526" s="107"/>
      <c r="AE526" s="107"/>
    </row>
    <row r="527" spans="1:31" ht="15">
      <c r="A527" s="107"/>
      <c r="B527" s="107"/>
      <c r="C527" s="107"/>
      <c r="D527" s="107"/>
      <c r="E527" s="107"/>
      <c r="F527" s="107"/>
      <c r="G527" s="107"/>
      <c r="H527" s="107"/>
      <c r="I527" s="107"/>
      <c r="J527" s="107"/>
      <c r="K527" s="107"/>
      <c r="L527" s="107"/>
      <c r="M527" s="107"/>
      <c r="N527" s="107"/>
      <c r="O527" s="107"/>
      <c r="P527" s="107"/>
      <c r="Q527" s="107"/>
      <c r="R527" s="107"/>
      <c r="S527" s="107"/>
      <c r="T527" s="107"/>
      <c r="U527" s="107"/>
      <c r="V527" s="107"/>
      <c r="W527" s="107"/>
      <c r="X527" s="107"/>
      <c r="Y527" s="107"/>
      <c r="Z527" s="107"/>
      <c r="AA527" s="107"/>
      <c r="AB527" s="107"/>
      <c r="AC527" s="107"/>
      <c r="AD527" s="107"/>
      <c r="AE527" s="107"/>
    </row>
    <row r="528" spans="1:31" ht="15">
      <c r="A528" s="107"/>
      <c r="B528" s="107"/>
      <c r="C528" s="107"/>
      <c r="D528" s="107"/>
      <c r="E528" s="107"/>
      <c r="F528" s="107"/>
      <c r="G528" s="107"/>
      <c r="H528" s="107"/>
      <c r="I528" s="107"/>
      <c r="J528" s="107"/>
      <c r="K528" s="107"/>
      <c r="L528" s="107"/>
      <c r="M528" s="107"/>
      <c r="N528" s="107"/>
      <c r="O528" s="107"/>
      <c r="P528" s="107"/>
      <c r="Q528" s="107"/>
      <c r="R528" s="107"/>
      <c r="S528" s="107"/>
      <c r="T528" s="107"/>
      <c r="U528" s="107"/>
      <c r="V528" s="107"/>
      <c r="W528" s="107"/>
      <c r="X528" s="107"/>
      <c r="Y528" s="107"/>
      <c r="Z528" s="107"/>
      <c r="AA528" s="107"/>
      <c r="AB528" s="107"/>
      <c r="AC528" s="107"/>
      <c r="AD528" s="107"/>
      <c r="AE528" s="107"/>
    </row>
    <row r="529" spans="1:31" ht="15">
      <c r="A529" s="107"/>
      <c r="B529" s="107"/>
      <c r="C529" s="107"/>
      <c r="D529" s="107"/>
      <c r="E529" s="107"/>
      <c r="F529" s="107"/>
      <c r="G529" s="107"/>
      <c r="H529" s="107"/>
      <c r="I529" s="107"/>
      <c r="J529" s="107"/>
      <c r="K529" s="107"/>
      <c r="L529" s="107"/>
      <c r="M529" s="107"/>
      <c r="N529" s="107"/>
      <c r="O529" s="107"/>
      <c r="P529" s="107"/>
      <c r="Q529" s="107"/>
      <c r="R529" s="107"/>
      <c r="S529" s="107"/>
      <c r="T529" s="107"/>
      <c r="U529" s="107"/>
      <c r="V529" s="107"/>
      <c r="W529" s="107"/>
      <c r="X529" s="107"/>
      <c r="Y529" s="107"/>
      <c r="Z529" s="107"/>
      <c r="AA529" s="107"/>
      <c r="AB529" s="107"/>
      <c r="AC529" s="107"/>
      <c r="AD529" s="107"/>
      <c r="AE529" s="107"/>
    </row>
    <row r="530" spans="1:31" ht="15">
      <c r="A530" s="107"/>
      <c r="B530" s="107"/>
      <c r="C530" s="107"/>
      <c r="D530" s="107"/>
      <c r="E530" s="107"/>
      <c r="F530" s="107"/>
      <c r="G530" s="107"/>
      <c r="H530" s="107"/>
      <c r="I530" s="107"/>
      <c r="J530" s="107"/>
      <c r="K530" s="107"/>
      <c r="L530" s="107"/>
      <c r="M530" s="107"/>
      <c r="N530" s="107"/>
      <c r="O530" s="107"/>
      <c r="P530" s="107"/>
      <c r="Q530" s="107"/>
      <c r="R530" s="107"/>
      <c r="S530" s="107"/>
      <c r="T530" s="107"/>
      <c r="U530" s="107"/>
      <c r="V530" s="107"/>
      <c r="W530" s="107"/>
      <c r="X530" s="107"/>
      <c r="Y530" s="107"/>
      <c r="Z530" s="107"/>
      <c r="AA530" s="107"/>
      <c r="AB530" s="107"/>
      <c r="AC530" s="107"/>
      <c r="AD530" s="107"/>
      <c r="AE530" s="107"/>
    </row>
    <row r="531" spans="1:31" ht="15">
      <c r="A531" s="107"/>
      <c r="B531" s="107"/>
      <c r="C531" s="107"/>
      <c r="D531" s="107"/>
      <c r="E531" s="107"/>
      <c r="F531" s="107"/>
      <c r="G531" s="107"/>
      <c r="H531" s="107"/>
      <c r="I531" s="107"/>
      <c r="J531" s="107"/>
      <c r="K531" s="107"/>
      <c r="L531" s="107"/>
      <c r="M531" s="107"/>
      <c r="N531" s="107"/>
      <c r="O531" s="107"/>
      <c r="P531" s="107"/>
      <c r="Q531" s="107"/>
      <c r="R531" s="107"/>
      <c r="S531" s="107"/>
      <c r="T531" s="107"/>
      <c r="U531" s="107"/>
      <c r="V531" s="107"/>
      <c r="W531" s="107"/>
      <c r="X531" s="107"/>
      <c r="Y531" s="107"/>
      <c r="Z531" s="107"/>
      <c r="AA531" s="107"/>
      <c r="AB531" s="107"/>
      <c r="AC531" s="107"/>
      <c r="AD531" s="107"/>
      <c r="AE531" s="107"/>
    </row>
    <row r="532" spans="1:31" ht="15">
      <c r="A532" s="107"/>
      <c r="B532" s="107"/>
      <c r="C532" s="107"/>
      <c r="D532" s="107"/>
      <c r="E532" s="107"/>
      <c r="F532" s="107"/>
      <c r="G532" s="107"/>
      <c r="H532" s="107"/>
      <c r="I532" s="107"/>
      <c r="J532" s="107"/>
      <c r="K532" s="107"/>
      <c r="L532" s="107"/>
      <c r="M532" s="107"/>
      <c r="N532" s="107"/>
      <c r="O532" s="107"/>
      <c r="P532" s="107"/>
      <c r="Q532" s="107"/>
      <c r="R532" s="107"/>
      <c r="S532" s="107"/>
      <c r="T532" s="107"/>
      <c r="U532" s="107"/>
      <c r="V532" s="107"/>
      <c r="W532" s="107"/>
      <c r="X532" s="107"/>
      <c r="Y532" s="107"/>
      <c r="Z532" s="107"/>
      <c r="AA532" s="107"/>
      <c r="AB532" s="107"/>
      <c r="AC532" s="107"/>
      <c r="AD532" s="107"/>
      <c r="AE532" s="107"/>
    </row>
    <row r="533" spans="1:31" ht="15">
      <c r="A533" s="107"/>
      <c r="B533" s="107"/>
      <c r="C533" s="107"/>
      <c r="D533" s="107"/>
      <c r="E533" s="107"/>
      <c r="F533" s="107"/>
      <c r="G533" s="107"/>
      <c r="H533" s="107"/>
      <c r="I533" s="107"/>
      <c r="J533" s="107"/>
      <c r="K533" s="107"/>
      <c r="L533" s="107"/>
      <c r="M533" s="107"/>
      <c r="N533" s="107"/>
      <c r="O533" s="107"/>
      <c r="P533" s="107"/>
      <c r="Q533" s="107"/>
      <c r="R533" s="107"/>
      <c r="S533" s="107"/>
      <c r="T533" s="107"/>
      <c r="U533" s="107"/>
      <c r="V533" s="107"/>
      <c r="W533" s="107"/>
      <c r="X533" s="107"/>
      <c r="Y533" s="107"/>
      <c r="Z533" s="107"/>
      <c r="AA533" s="107"/>
      <c r="AB533" s="107"/>
      <c r="AC533" s="107"/>
      <c r="AD533" s="107"/>
      <c r="AE533" s="107"/>
    </row>
    <row r="534" spans="1:31" ht="15">
      <c r="A534" s="107"/>
      <c r="B534" s="107"/>
      <c r="C534" s="107"/>
      <c r="D534" s="107"/>
      <c r="E534" s="107"/>
      <c r="F534" s="107"/>
      <c r="G534" s="107"/>
      <c r="H534" s="107"/>
      <c r="I534" s="107"/>
      <c r="J534" s="107"/>
      <c r="K534" s="107"/>
      <c r="L534" s="107"/>
      <c r="M534" s="107"/>
      <c r="N534" s="107"/>
      <c r="O534" s="107"/>
      <c r="P534" s="107"/>
      <c r="Q534" s="107"/>
      <c r="R534" s="107"/>
      <c r="S534" s="107"/>
      <c r="T534" s="107"/>
      <c r="U534" s="107"/>
      <c r="V534" s="107"/>
      <c r="W534" s="107"/>
      <c r="X534" s="107"/>
      <c r="Y534" s="107"/>
      <c r="Z534" s="107"/>
      <c r="AA534" s="107"/>
      <c r="AB534" s="107"/>
      <c r="AC534" s="107"/>
      <c r="AD534" s="107"/>
      <c r="AE534" s="107"/>
    </row>
    <row r="535" spans="1:31" ht="15">
      <c r="A535"/>
      <c r="B535"/>
      <c r="C535"/>
      <c r="D535"/>
      <c r="E535"/>
      <c r="F535"/>
      <c r="G535"/>
      <c r="H535"/>
      <c r="I535"/>
      <c r="J535"/>
      <c r="K535"/>
      <c r="L535"/>
      <c r="M535"/>
      <c r="N535"/>
      <c r="O535"/>
      <c r="P535"/>
      <c r="Q535"/>
      <c r="R535"/>
      <c r="S535"/>
      <c r="T535"/>
      <c r="U535"/>
      <c r="V535"/>
      <c r="W535"/>
      <c r="X535"/>
      <c r="Y535"/>
      <c r="Z535"/>
      <c r="AA535"/>
      <c r="AB535"/>
      <c r="AC535"/>
      <c r="AD535"/>
      <c r="AE535"/>
    </row>
    <row r="536" spans="1:31" ht="15">
      <c r="A536"/>
      <c r="B536"/>
      <c r="C536"/>
      <c r="D536"/>
      <c r="E536"/>
      <c r="F536"/>
      <c r="G536"/>
      <c r="H536"/>
      <c r="I536"/>
      <c r="J536"/>
      <c r="K536"/>
      <c r="L536"/>
      <c r="M536"/>
      <c r="N536"/>
      <c r="O536"/>
      <c r="P536"/>
      <c r="Q536"/>
      <c r="R536"/>
      <c r="S536"/>
      <c r="T536"/>
      <c r="U536"/>
      <c r="V536"/>
      <c r="W536"/>
      <c r="X536"/>
      <c r="Y536"/>
      <c r="Z536"/>
      <c r="AA536"/>
      <c r="AB536"/>
      <c r="AC536"/>
      <c r="AD536"/>
      <c r="AE536"/>
    </row>
    <row r="537" spans="1:31" ht="15">
      <c r="A537"/>
      <c r="B537"/>
      <c r="C537"/>
      <c r="D537"/>
      <c r="E537"/>
      <c r="F537"/>
      <c r="G537"/>
      <c r="H537"/>
      <c r="I537"/>
      <c r="J537"/>
      <c r="K537"/>
      <c r="L537"/>
      <c r="M537"/>
      <c r="N537"/>
      <c r="O537"/>
      <c r="P537"/>
      <c r="Q537"/>
      <c r="R537"/>
      <c r="S537"/>
      <c r="T537"/>
      <c r="U537"/>
      <c r="V537"/>
      <c r="W537"/>
      <c r="X537"/>
      <c r="Y537"/>
      <c r="Z537"/>
      <c r="AA537"/>
      <c r="AB537"/>
      <c r="AC537"/>
      <c r="AD537"/>
      <c r="AE537"/>
    </row>
    <row r="538" spans="1:31" ht="15">
      <c r="A538"/>
      <c r="B538"/>
      <c r="C538"/>
      <c r="D538"/>
      <c r="E538"/>
      <c r="F538"/>
      <c r="G538"/>
      <c r="H538"/>
      <c r="I538"/>
      <c r="J538"/>
      <c r="K538"/>
      <c r="L538"/>
      <c r="M538"/>
      <c r="N538"/>
      <c r="O538"/>
      <c r="P538"/>
      <c r="Q538"/>
      <c r="R538"/>
      <c r="S538"/>
      <c r="T538"/>
      <c r="U538"/>
      <c r="V538"/>
      <c r="W538"/>
      <c r="X538"/>
      <c r="Y538"/>
      <c r="Z538"/>
      <c r="AA538"/>
      <c r="AB538"/>
      <c r="AC538"/>
      <c r="AD538"/>
      <c r="AE538"/>
    </row>
    <row r="539" spans="1:31" ht="15">
      <c r="A539"/>
      <c r="B539"/>
      <c r="C539"/>
      <c r="D539"/>
      <c r="E539"/>
      <c r="F539"/>
      <c r="G539"/>
      <c r="H539"/>
      <c r="I539"/>
      <c r="J539"/>
      <c r="K539"/>
      <c r="L539"/>
      <c r="M539"/>
      <c r="N539"/>
      <c r="O539"/>
      <c r="P539"/>
      <c r="Q539"/>
      <c r="R539"/>
      <c r="S539"/>
      <c r="T539"/>
      <c r="U539"/>
      <c r="V539"/>
      <c r="W539"/>
      <c r="X539"/>
      <c r="Y539"/>
      <c r="Z539"/>
      <c r="AA539"/>
      <c r="AB539"/>
      <c r="AC539"/>
      <c r="AD539"/>
      <c r="AE539"/>
    </row>
    <row r="540" spans="1:31" ht="15">
      <c r="A540"/>
      <c r="B540"/>
      <c r="C540"/>
      <c r="D540"/>
      <c r="E540"/>
      <c r="F540"/>
      <c r="G540"/>
      <c r="H540"/>
      <c r="I540"/>
      <c r="J540"/>
      <c r="K540"/>
      <c r="L540"/>
      <c r="M540"/>
      <c r="N540"/>
      <c r="O540"/>
      <c r="P540"/>
      <c r="Q540"/>
      <c r="R540"/>
      <c r="S540"/>
      <c r="T540"/>
      <c r="U540"/>
      <c r="V540"/>
      <c r="W540"/>
      <c r="X540"/>
      <c r="Y540"/>
      <c r="Z540"/>
      <c r="AA540"/>
      <c r="AB540"/>
      <c r="AC540"/>
      <c r="AD540"/>
      <c r="AE540"/>
    </row>
    <row r="541" spans="1:31" ht="15">
      <c r="A541"/>
      <c r="B541"/>
      <c r="C541"/>
      <c r="D541"/>
      <c r="E541"/>
      <c r="F541"/>
      <c r="G541"/>
      <c r="H541"/>
      <c r="I541"/>
      <c r="J541"/>
      <c r="K541"/>
      <c r="L541"/>
      <c r="M541"/>
      <c r="N541"/>
      <c r="O541"/>
      <c r="P541"/>
      <c r="Q541"/>
      <c r="R541"/>
      <c r="S541"/>
      <c r="T541"/>
      <c r="U541"/>
      <c r="V541"/>
      <c r="W541"/>
      <c r="X541"/>
      <c r="Y541"/>
      <c r="Z541"/>
      <c r="AA541"/>
      <c r="AB541"/>
      <c r="AC541"/>
      <c r="AD541"/>
      <c r="AE541"/>
    </row>
    <row r="542" spans="1:31" ht="15">
      <c r="A542"/>
      <c r="B542"/>
      <c r="C542"/>
      <c r="D542"/>
      <c r="E542"/>
      <c r="F542"/>
      <c r="G542"/>
      <c r="H542"/>
      <c r="I542"/>
      <c r="J542"/>
      <c r="K542"/>
      <c r="L542"/>
      <c r="M542"/>
      <c r="N542"/>
      <c r="O542"/>
      <c r="P542"/>
      <c r="Q542"/>
      <c r="R542"/>
      <c r="S542"/>
      <c r="T542"/>
      <c r="U542"/>
      <c r="V542"/>
      <c r="W542"/>
      <c r="X542"/>
      <c r="Y542"/>
      <c r="Z542"/>
      <c r="AA542"/>
      <c r="AB542"/>
      <c r="AC542"/>
      <c r="AD542"/>
      <c r="AE542"/>
    </row>
    <row r="543" spans="1:31" ht="15">
      <c r="A543"/>
      <c r="B543"/>
      <c r="C543"/>
      <c r="D543"/>
      <c r="E543"/>
      <c r="F543"/>
      <c r="G543"/>
      <c r="H543"/>
      <c r="I543"/>
      <c r="J543"/>
      <c r="K543"/>
      <c r="L543"/>
      <c r="M543"/>
      <c r="N543"/>
      <c r="O543"/>
      <c r="P543"/>
      <c r="Q543"/>
      <c r="R543"/>
      <c r="S543"/>
      <c r="T543"/>
      <c r="U543"/>
      <c r="V543"/>
      <c r="W543"/>
      <c r="X543"/>
      <c r="Y543"/>
      <c r="Z543"/>
      <c r="AA543"/>
      <c r="AB543"/>
      <c r="AC543"/>
      <c r="AD543"/>
      <c r="AE543"/>
    </row>
    <row r="544" spans="1:31" ht="15">
      <c r="A544"/>
      <c r="B544"/>
      <c r="C544"/>
      <c r="D544"/>
      <c r="E544"/>
      <c r="F544"/>
      <c r="G544"/>
      <c r="H544"/>
      <c r="I544"/>
      <c r="J544"/>
      <c r="K544"/>
      <c r="L544"/>
      <c r="M544"/>
      <c r="N544"/>
      <c r="O544"/>
      <c r="P544"/>
      <c r="Q544"/>
      <c r="R544"/>
      <c r="S544"/>
      <c r="T544"/>
      <c r="U544"/>
      <c r="V544"/>
      <c r="W544"/>
      <c r="X544"/>
      <c r="Y544"/>
      <c r="Z544"/>
      <c r="AA544"/>
      <c r="AB544"/>
      <c r="AC544"/>
      <c r="AD544"/>
      <c r="AE544"/>
    </row>
    <row r="545" spans="1:31" ht="15">
      <c r="A545"/>
      <c r="B545"/>
      <c r="C545"/>
      <c r="D545"/>
      <c r="E545"/>
      <c r="F545"/>
      <c r="G545"/>
      <c r="H545"/>
      <c r="I545"/>
      <c r="J545"/>
      <c r="K545"/>
      <c r="L545"/>
      <c r="M545"/>
      <c r="N545"/>
      <c r="O545"/>
      <c r="P545"/>
      <c r="Q545"/>
      <c r="R545"/>
      <c r="S545"/>
      <c r="T545"/>
      <c r="U545"/>
      <c r="V545"/>
      <c r="W545"/>
      <c r="X545"/>
      <c r="Y545"/>
      <c r="Z545"/>
      <c r="AA545"/>
      <c r="AB545"/>
      <c r="AC545"/>
      <c r="AD545"/>
      <c r="AE545"/>
    </row>
    <row r="546" spans="1:31" ht="15">
      <c r="A546"/>
      <c r="B546"/>
      <c r="C546"/>
      <c r="D546"/>
      <c r="E546"/>
      <c r="F546"/>
      <c r="G546"/>
      <c r="H546"/>
      <c r="I546"/>
      <c r="J546"/>
      <c r="K546"/>
      <c r="L546"/>
      <c r="M546"/>
      <c r="N546"/>
      <c r="O546"/>
      <c r="P546"/>
      <c r="Q546"/>
      <c r="R546"/>
      <c r="S546"/>
      <c r="T546"/>
      <c r="U546"/>
      <c r="V546"/>
      <c r="W546"/>
      <c r="X546"/>
      <c r="Y546"/>
      <c r="Z546"/>
      <c r="AA546"/>
      <c r="AB546"/>
      <c r="AC546"/>
      <c r="AD546"/>
      <c r="AE546"/>
    </row>
    <row r="547" spans="1:31" ht="15">
      <c r="A547"/>
      <c r="B547"/>
      <c r="C547"/>
      <c r="D547"/>
      <c r="E547"/>
      <c r="F547"/>
      <c r="G547"/>
      <c r="H547"/>
      <c r="I547"/>
      <c r="J547"/>
      <c r="K547"/>
      <c r="L547"/>
      <c r="M547"/>
      <c r="N547"/>
      <c r="O547"/>
      <c r="P547"/>
      <c r="Q547"/>
      <c r="R547"/>
      <c r="S547"/>
      <c r="T547"/>
      <c r="U547"/>
      <c r="V547"/>
      <c r="W547"/>
      <c r="X547"/>
      <c r="Y547"/>
      <c r="Z547"/>
      <c r="AA547"/>
      <c r="AB547"/>
      <c r="AC547"/>
      <c r="AD547"/>
      <c r="AE547"/>
    </row>
    <row r="548" spans="1:31" ht="15">
      <c r="A548"/>
      <c r="B548"/>
      <c r="C548"/>
      <c r="D548"/>
      <c r="E548"/>
      <c r="F548"/>
      <c r="G548"/>
      <c r="H548"/>
      <c r="I548"/>
      <c r="J548"/>
      <c r="K548"/>
      <c r="L548"/>
      <c r="M548"/>
      <c r="N548"/>
      <c r="O548"/>
      <c r="P548"/>
      <c r="Q548"/>
      <c r="R548"/>
      <c r="S548"/>
      <c r="T548"/>
      <c r="U548"/>
      <c r="V548"/>
      <c r="W548"/>
      <c r="X548"/>
      <c r="Y548"/>
      <c r="Z548"/>
      <c r="AA548"/>
      <c r="AB548"/>
      <c r="AC548"/>
      <c r="AD548"/>
      <c r="AE548"/>
    </row>
    <row r="549" spans="1:31" ht="15">
      <c r="A549"/>
      <c r="B549"/>
      <c r="C549"/>
      <c r="D549"/>
      <c r="E549"/>
      <c r="F549"/>
      <c r="G549"/>
      <c r="H549"/>
      <c r="I549"/>
      <c r="J549"/>
      <c r="K549"/>
      <c r="L549"/>
      <c r="M549"/>
      <c r="N549"/>
      <c r="O549"/>
      <c r="P549"/>
      <c r="Q549"/>
      <c r="R549"/>
      <c r="S549"/>
      <c r="T549"/>
      <c r="U549"/>
      <c r="V549"/>
      <c r="W549"/>
      <c r="X549"/>
      <c r="Y549"/>
      <c r="Z549"/>
      <c r="AA549"/>
      <c r="AB549"/>
      <c r="AC549"/>
      <c r="AD549"/>
      <c r="AE549"/>
    </row>
    <row r="550" spans="1:31" ht="15">
      <c r="A550"/>
      <c r="B550"/>
      <c r="C550"/>
      <c r="D550"/>
      <c r="E550"/>
      <c r="F550"/>
      <c r="G550"/>
      <c r="H550"/>
      <c r="I550"/>
      <c r="J550"/>
      <c r="K550"/>
      <c r="L550"/>
      <c r="M550"/>
      <c r="N550"/>
      <c r="O550"/>
      <c r="P550"/>
      <c r="Q550"/>
      <c r="R550"/>
      <c r="S550"/>
      <c r="T550"/>
      <c r="U550"/>
      <c r="V550"/>
      <c r="W550"/>
      <c r="X550"/>
      <c r="Y550"/>
      <c r="Z550"/>
      <c r="AA550"/>
      <c r="AB550"/>
      <c r="AC550"/>
      <c r="AD550"/>
      <c r="AE550"/>
    </row>
    <row r="551" spans="1:31" ht="15">
      <c r="A551"/>
      <c r="B551"/>
      <c r="C551"/>
      <c r="D551"/>
      <c r="E551"/>
      <c r="F551"/>
      <c r="G551"/>
      <c r="H551"/>
      <c r="I551"/>
      <c r="J551"/>
      <c r="K551"/>
      <c r="L551"/>
      <c r="M551"/>
      <c r="N551"/>
      <c r="O551"/>
      <c r="P551"/>
      <c r="Q551"/>
      <c r="R551"/>
      <c r="S551"/>
      <c r="T551"/>
      <c r="U551"/>
      <c r="V551"/>
      <c r="W551"/>
      <c r="X551"/>
      <c r="Y551"/>
      <c r="Z551"/>
      <c r="AA551"/>
      <c r="AB551"/>
      <c r="AC551"/>
      <c r="AD551"/>
      <c r="AE551"/>
    </row>
    <row r="552" spans="1:31" ht="15">
      <c r="A552"/>
      <c r="B552"/>
      <c r="C552"/>
      <c r="D552"/>
      <c r="E552"/>
      <c r="F552"/>
      <c r="G552"/>
      <c r="H552"/>
      <c r="I552"/>
      <c r="J552"/>
      <c r="K552"/>
      <c r="L552"/>
      <c r="M552"/>
      <c r="N552"/>
      <c r="O552"/>
      <c r="P552"/>
      <c r="Q552"/>
      <c r="R552"/>
      <c r="S552"/>
      <c r="T552"/>
      <c r="U552"/>
      <c r="V552"/>
      <c r="W552"/>
      <c r="X552"/>
      <c r="Y552"/>
      <c r="Z552"/>
      <c r="AA552"/>
      <c r="AB552"/>
      <c r="AC552"/>
      <c r="AD552"/>
      <c r="AE552"/>
    </row>
    <row r="553" spans="1:31" ht="15">
      <c r="A553"/>
      <c r="B553"/>
      <c r="C553"/>
      <c r="D553"/>
      <c r="E553"/>
      <c r="F553"/>
      <c r="G553"/>
      <c r="H553"/>
      <c r="I553"/>
      <c r="J553"/>
      <c r="K553"/>
      <c r="L553"/>
      <c r="M553"/>
      <c r="N553"/>
      <c r="O553"/>
      <c r="P553"/>
      <c r="Q553"/>
      <c r="R553"/>
      <c r="S553"/>
      <c r="T553"/>
      <c r="U553"/>
      <c r="V553"/>
      <c r="W553"/>
      <c r="X553"/>
      <c r="Y553"/>
      <c r="Z553"/>
      <c r="AA553"/>
      <c r="AB553"/>
      <c r="AC553"/>
      <c r="AD553"/>
      <c r="AE553"/>
    </row>
    <row r="554" spans="1:31" ht="15">
      <c r="A554"/>
      <c r="B554"/>
      <c r="C554"/>
      <c r="D554"/>
      <c r="E554"/>
      <c r="F554"/>
      <c r="G554"/>
      <c r="H554"/>
      <c r="I554"/>
      <c r="J554"/>
      <c r="K554"/>
      <c r="L554"/>
      <c r="M554"/>
      <c r="N554"/>
      <c r="O554"/>
      <c r="P554"/>
      <c r="Q554"/>
      <c r="R554"/>
      <c r="S554"/>
      <c r="T554"/>
      <c r="U554"/>
      <c r="V554"/>
      <c r="W554"/>
      <c r="X554"/>
      <c r="Y554"/>
      <c r="Z554"/>
      <c r="AA554"/>
      <c r="AB554"/>
      <c r="AC554"/>
      <c r="AD554"/>
      <c r="AE554"/>
    </row>
    <row r="555" spans="1:31" ht="15">
      <c r="A555"/>
      <c r="B555"/>
      <c r="C555"/>
      <c r="D555"/>
      <c r="E555"/>
      <c r="F555"/>
      <c r="G555"/>
      <c r="H555"/>
      <c r="I555"/>
      <c r="J555"/>
      <c r="K555"/>
      <c r="L555"/>
      <c r="M555"/>
      <c r="N555"/>
      <c r="O555"/>
      <c r="P555"/>
      <c r="Q555"/>
      <c r="R555"/>
      <c r="S555"/>
      <c r="T555"/>
      <c r="U555"/>
      <c r="V555"/>
      <c r="W555"/>
      <c r="X555"/>
      <c r="Y555"/>
      <c r="Z555"/>
      <c r="AA555"/>
      <c r="AB555"/>
      <c r="AC555"/>
      <c r="AD555"/>
      <c r="AE555"/>
    </row>
    <row r="556" spans="1:31" ht="15">
      <c r="A556"/>
      <c r="B556"/>
      <c r="C556"/>
      <c r="D556"/>
      <c r="E556"/>
      <c r="F556"/>
      <c r="G556"/>
      <c r="H556"/>
      <c r="I556"/>
      <c r="J556"/>
      <c r="K556"/>
      <c r="L556"/>
      <c r="M556"/>
      <c r="N556"/>
      <c r="O556"/>
      <c r="P556"/>
      <c r="Q556"/>
      <c r="R556"/>
      <c r="S556"/>
      <c r="T556"/>
      <c r="U556"/>
      <c r="V556"/>
      <c r="W556"/>
      <c r="X556"/>
      <c r="Y556"/>
      <c r="Z556"/>
      <c r="AA556"/>
      <c r="AB556"/>
      <c r="AC556"/>
      <c r="AD556"/>
      <c r="AE556"/>
    </row>
    <row r="557" spans="1:31" ht="15">
      <c r="A557"/>
      <c r="B557"/>
      <c r="C557"/>
      <c r="D557"/>
      <c r="E557"/>
      <c r="F557"/>
      <c r="G557"/>
      <c r="H557"/>
      <c r="I557"/>
      <c r="J557"/>
      <c r="K557"/>
      <c r="L557"/>
      <c r="M557"/>
      <c r="N557"/>
      <c r="O557"/>
      <c r="P557"/>
      <c r="Q557"/>
      <c r="R557"/>
      <c r="S557"/>
      <c r="T557"/>
      <c r="U557"/>
      <c r="V557"/>
      <c r="W557"/>
      <c r="X557"/>
      <c r="Y557"/>
      <c r="Z557"/>
      <c r="AA557"/>
      <c r="AB557"/>
      <c r="AC557"/>
      <c r="AD557"/>
      <c r="AE557"/>
    </row>
    <row r="558" spans="1:31" ht="15">
      <c r="A558"/>
      <c r="B558"/>
      <c r="C558"/>
      <c r="D558"/>
      <c r="E558"/>
      <c r="F558"/>
      <c r="G558"/>
      <c r="H558"/>
      <c r="I558"/>
      <c r="J558"/>
      <c r="K558"/>
      <c r="L558"/>
      <c r="M558"/>
      <c r="N558"/>
      <c r="O558"/>
      <c r="P558"/>
      <c r="Q558"/>
      <c r="R558"/>
      <c r="S558"/>
      <c r="T558"/>
      <c r="U558"/>
      <c r="V558"/>
      <c r="W558"/>
      <c r="X558"/>
      <c r="Y558"/>
      <c r="Z558"/>
      <c r="AA558"/>
      <c r="AB558"/>
      <c r="AC558"/>
      <c r="AD558"/>
      <c r="AE558"/>
    </row>
    <row r="559" spans="1:31" ht="15">
      <c r="A559"/>
      <c r="B559"/>
      <c r="C559"/>
      <c r="D559"/>
      <c r="E559"/>
      <c r="F559"/>
      <c r="G559"/>
      <c r="H559"/>
      <c r="I559"/>
      <c r="J559"/>
      <c r="K559"/>
      <c r="L559"/>
      <c r="M559"/>
      <c r="N559"/>
      <c r="O559"/>
      <c r="P559"/>
      <c r="Q559"/>
      <c r="R559"/>
      <c r="S559"/>
      <c r="T559"/>
      <c r="U559"/>
      <c r="V559"/>
      <c r="W559"/>
      <c r="X559"/>
      <c r="Y559"/>
      <c r="Z559"/>
      <c r="AA559"/>
      <c r="AB559"/>
      <c r="AC559"/>
      <c r="AD559"/>
      <c r="AE559"/>
    </row>
    <row r="560" spans="1:31" ht="15">
      <c r="A560"/>
      <c r="B560"/>
      <c r="C560"/>
      <c r="D560"/>
      <c r="E560"/>
      <c r="F560"/>
      <c r="G560"/>
      <c r="H560"/>
      <c r="I560"/>
      <c r="J560"/>
      <c r="K560"/>
      <c r="L560"/>
      <c r="M560"/>
      <c r="N560"/>
      <c r="O560"/>
      <c r="P560"/>
      <c r="Q560"/>
      <c r="R560"/>
      <c r="S560"/>
      <c r="T560"/>
      <c r="U560"/>
      <c r="V560"/>
      <c r="W560"/>
      <c r="X560"/>
      <c r="Y560"/>
      <c r="Z560"/>
      <c r="AA560"/>
      <c r="AB560"/>
      <c r="AC560"/>
      <c r="AD560"/>
      <c r="AE560"/>
    </row>
    <row r="561" spans="1:31" ht="15">
      <c r="A561"/>
      <c r="B561"/>
      <c r="C561"/>
      <c r="D561"/>
      <c r="E561"/>
      <c r="F561"/>
      <c r="G561"/>
      <c r="H561"/>
      <c r="I561"/>
      <c r="J561"/>
      <c r="K561"/>
      <c r="L561"/>
      <c r="M561"/>
      <c r="N561"/>
      <c r="O561"/>
      <c r="P561"/>
      <c r="Q561"/>
      <c r="R561"/>
      <c r="S561"/>
      <c r="T561"/>
      <c r="U561"/>
      <c r="V561"/>
      <c r="W561"/>
      <c r="X561"/>
      <c r="Y561"/>
      <c r="Z561"/>
      <c r="AA561"/>
      <c r="AB561"/>
      <c r="AC561"/>
      <c r="AD561"/>
      <c r="AE561"/>
    </row>
    <row r="562" spans="1:31" ht="15">
      <c r="A562"/>
      <c r="B562"/>
      <c r="C562"/>
      <c r="D562"/>
      <c r="E562"/>
      <c r="F562"/>
      <c r="G562"/>
      <c r="H562"/>
      <c r="I562"/>
      <c r="J562"/>
      <c r="K562"/>
      <c r="L562"/>
      <c r="M562"/>
      <c r="N562"/>
      <c r="O562"/>
      <c r="P562"/>
      <c r="Q562"/>
      <c r="R562"/>
      <c r="S562"/>
      <c r="T562"/>
      <c r="U562"/>
      <c r="V562"/>
      <c r="W562"/>
      <c r="X562"/>
      <c r="Y562"/>
      <c r="Z562"/>
      <c r="AA562"/>
      <c r="AB562"/>
      <c r="AC562"/>
      <c r="AD562"/>
      <c r="AE562"/>
    </row>
    <row r="563" spans="1:31" ht="15">
      <c r="A563"/>
      <c r="B563"/>
      <c r="C563"/>
      <c r="D563"/>
      <c r="E563"/>
      <c r="F563"/>
      <c r="G563"/>
      <c r="H563"/>
      <c r="I563"/>
      <c r="J563"/>
      <c r="K563"/>
      <c r="L563"/>
      <c r="M563"/>
      <c r="N563"/>
      <c r="O563"/>
      <c r="P563"/>
      <c r="Q563"/>
      <c r="R563"/>
      <c r="S563"/>
      <c r="T563"/>
      <c r="U563"/>
      <c r="V563"/>
      <c r="W563"/>
      <c r="X563"/>
      <c r="Y563"/>
      <c r="Z563"/>
      <c r="AA563"/>
      <c r="AB563"/>
      <c r="AC563"/>
      <c r="AD563"/>
      <c r="AE563"/>
    </row>
    <row r="564" spans="1:31" ht="15">
      <c r="A564"/>
      <c r="B564"/>
      <c r="C564"/>
      <c r="D564"/>
      <c r="E564"/>
      <c r="F564"/>
      <c r="G564"/>
      <c r="H564"/>
      <c r="I564"/>
      <c r="J564"/>
      <c r="K564"/>
      <c r="L564"/>
      <c r="M564"/>
      <c r="N564"/>
      <c r="O564"/>
      <c r="P564"/>
      <c r="Q564"/>
      <c r="R564"/>
      <c r="S564"/>
      <c r="T564"/>
      <c r="U564"/>
      <c r="V564"/>
      <c r="W564"/>
      <c r="X564"/>
      <c r="Y564"/>
      <c r="Z564"/>
      <c r="AA564"/>
      <c r="AB564"/>
      <c r="AC564"/>
      <c r="AD564"/>
      <c r="AE564"/>
    </row>
    <row r="565" spans="1:31" ht="15">
      <c r="A565"/>
      <c r="B565"/>
      <c r="C565"/>
      <c r="D565"/>
      <c r="E565"/>
      <c r="F565"/>
      <c r="G565"/>
      <c r="H565"/>
      <c r="I565"/>
      <c r="J565"/>
      <c r="K565"/>
      <c r="L565"/>
      <c r="M565"/>
      <c r="N565"/>
      <c r="O565"/>
      <c r="P565"/>
      <c r="Q565"/>
      <c r="R565"/>
      <c r="S565"/>
      <c r="T565"/>
      <c r="U565"/>
      <c r="V565"/>
      <c r="W565"/>
      <c r="X565"/>
      <c r="Y565"/>
      <c r="Z565"/>
      <c r="AA565"/>
      <c r="AB565"/>
      <c r="AC565"/>
      <c r="AD565"/>
      <c r="AE565"/>
    </row>
    <row r="566" spans="1:31" ht="15">
      <c r="A566"/>
      <c r="B566"/>
      <c r="C566"/>
      <c r="D566"/>
      <c r="E566"/>
      <c r="F566"/>
      <c r="G566"/>
      <c r="H566"/>
      <c r="I566"/>
      <c r="J566"/>
      <c r="K566"/>
      <c r="L566"/>
      <c r="M566"/>
      <c r="N566"/>
      <c r="O566"/>
      <c r="P566"/>
      <c r="Q566"/>
      <c r="R566"/>
      <c r="S566"/>
      <c r="T566"/>
      <c r="U566"/>
      <c r="V566"/>
      <c r="W566"/>
      <c r="X566"/>
      <c r="Y566"/>
      <c r="Z566"/>
      <c r="AA566"/>
      <c r="AB566"/>
      <c r="AC566"/>
      <c r="AD566"/>
      <c r="AE566"/>
    </row>
    <row r="567" spans="1:31" ht="15">
      <c r="A567"/>
      <c r="B567"/>
      <c r="C567"/>
      <c r="D567"/>
      <c r="E567"/>
      <c r="F567"/>
      <c r="G567"/>
      <c r="H567"/>
      <c r="I567"/>
      <c r="J567"/>
      <c r="K567"/>
      <c r="L567"/>
      <c r="M567"/>
      <c r="N567"/>
      <c r="O567"/>
      <c r="P567"/>
      <c r="Q567"/>
      <c r="R567"/>
      <c r="S567"/>
      <c r="T567"/>
      <c r="U567"/>
      <c r="V567"/>
      <c r="W567"/>
      <c r="X567"/>
      <c r="Y567"/>
      <c r="Z567"/>
      <c r="AA567"/>
      <c r="AB567"/>
      <c r="AC567"/>
      <c r="AD567"/>
      <c r="AE567"/>
    </row>
    <row r="568" spans="1:31" ht="15">
      <c r="A568"/>
      <c r="B568"/>
      <c r="C568"/>
      <c r="D568"/>
      <c r="E568"/>
      <c r="F568"/>
      <c r="G568"/>
      <c r="H568"/>
      <c r="I568"/>
      <c r="J568"/>
      <c r="K568"/>
      <c r="L568"/>
      <c r="M568"/>
      <c r="N568"/>
      <c r="O568"/>
      <c r="P568"/>
      <c r="Q568"/>
      <c r="R568"/>
      <c r="S568"/>
      <c r="T568"/>
      <c r="U568"/>
      <c r="V568"/>
      <c r="W568"/>
      <c r="X568"/>
      <c r="Y568"/>
      <c r="Z568"/>
      <c r="AA568"/>
      <c r="AB568"/>
      <c r="AC568"/>
      <c r="AD568"/>
      <c r="AE568"/>
    </row>
    <row r="569" spans="1:31" ht="15">
      <c r="A569"/>
      <c r="B569"/>
      <c r="C569"/>
      <c r="D569"/>
      <c r="E569"/>
      <c r="F569"/>
      <c r="G569"/>
      <c r="H569"/>
      <c r="I569"/>
      <c r="J569"/>
      <c r="K569"/>
      <c r="L569"/>
      <c r="M569"/>
      <c r="N569"/>
      <c r="O569"/>
      <c r="P569"/>
      <c r="Q569"/>
      <c r="R569"/>
      <c r="S569"/>
      <c r="T569"/>
      <c r="U569"/>
      <c r="V569"/>
      <c r="W569"/>
      <c r="X569"/>
      <c r="Y569"/>
      <c r="Z569"/>
      <c r="AA569"/>
      <c r="AB569"/>
      <c r="AC569"/>
      <c r="AD569"/>
      <c r="AE569"/>
    </row>
    <row r="570" spans="1:31" ht="15">
      <c r="A570"/>
      <c r="B570"/>
      <c r="C570"/>
      <c r="D570"/>
      <c r="E570"/>
      <c r="F570"/>
      <c r="G570"/>
      <c r="H570"/>
      <c r="I570"/>
      <c r="J570"/>
      <c r="K570"/>
      <c r="L570"/>
      <c r="M570"/>
      <c r="N570"/>
      <c r="O570"/>
      <c r="P570"/>
      <c r="Q570"/>
      <c r="R570"/>
      <c r="S570"/>
      <c r="T570"/>
      <c r="U570"/>
      <c r="V570"/>
      <c r="W570"/>
      <c r="X570"/>
      <c r="Y570"/>
      <c r="Z570"/>
      <c r="AA570"/>
      <c r="AB570"/>
      <c r="AC570"/>
      <c r="AD570"/>
      <c r="AE570"/>
    </row>
    <row r="571" spans="1:31" ht="15">
      <c r="A571"/>
      <c r="B571"/>
      <c r="C571"/>
      <c r="D571"/>
      <c r="E571"/>
      <c r="F571"/>
      <c r="G571"/>
      <c r="H571"/>
      <c r="I571"/>
      <c r="J571"/>
      <c r="K571"/>
      <c r="L571"/>
      <c r="M571"/>
      <c r="N571"/>
      <c r="O571"/>
      <c r="P571"/>
      <c r="Q571"/>
      <c r="R571"/>
      <c r="S571"/>
      <c r="T571"/>
      <c r="U571"/>
      <c r="V571"/>
      <c r="W571"/>
      <c r="X571"/>
      <c r="Y571"/>
      <c r="Z571"/>
      <c r="AA571"/>
      <c r="AB571"/>
      <c r="AC571"/>
      <c r="AD571"/>
      <c r="AE571"/>
    </row>
    <row r="572" spans="1:31" ht="15">
      <c r="A572"/>
      <c r="B572"/>
      <c r="C572"/>
      <c r="D572"/>
      <c r="E572"/>
      <c r="F572"/>
      <c r="G572"/>
      <c r="H572"/>
      <c r="I572"/>
      <c r="J572"/>
      <c r="K572"/>
      <c r="L572"/>
      <c r="M572"/>
      <c r="N572"/>
      <c r="O572"/>
      <c r="P572"/>
      <c r="Q572"/>
      <c r="R572"/>
      <c r="S572"/>
      <c r="T572"/>
      <c r="U572"/>
      <c r="V572"/>
      <c r="W572"/>
      <c r="X572"/>
      <c r="Y572"/>
      <c r="Z572"/>
      <c r="AA572"/>
      <c r="AB572"/>
      <c r="AC572"/>
      <c r="AD572"/>
      <c r="AE572"/>
    </row>
    <row r="573" spans="1:31" ht="15">
      <c r="A573"/>
      <c r="B573"/>
      <c r="C573"/>
      <c r="D573"/>
      <c r="E573"/>
      <c r="F573"/>
      <c r="G573"/>
      <c r="H573"/>
      <c r="I573"/>
      <c r="J573"/>
      <c r="K573"/>
      <c r="L573"/>
      <c r="M573"/>
      <c r="N573"/>
      <c r="O573"/>
      <c r="P573"/>
      <c r="Q573"/>
      <c r="R573"/>
      <c r="S573"/>
      <c r="T573"/>
      <c r="U573"/>
      <c r="V573"/>
      <c r="W573"/>
      <c r="X573"/>
      <c r="Y573"/>
      <c r="Z573"/>
      <c r="AA573"/>
      <c r="AB573"/>
      <c r="AC573"/>
      <c r="AD573"/>
      <c r="AE573"/>
    </row>
    <row r="574" spans="1:31" ht="15">
      <c r="A574"/>
      <c r="B574"/>
      <c r="C574"/>
      <c r="D574"/>
      <c r="E574"/>
      <c r="F574"/>
      <c r="G574"/>
      <c r="H574"/>
      <c r="I574"/>
      <c r="J574"/>
      <c r="K574"/>
      <c r="L574"/>
      <c r="M574"/>
      <c r="N574"/>
      <c r="O574"/>
      <c r="P574"/>
      <c r="Q574"/>
      <c r="R574"/>
      <c r="S574"/>
      <c r="T574"/>
      <c r="U574"/>
      <c r="V574"/>
      <c r="W574"/>
      <c r="X574"/>
      <c r="Y574"/>
      <c r="Z574"/>
      <c r="AA574"/>
      <c r="AB574"/>
      <c r="AC574"/>
      <c r="AD574"/>
      <c r="AE574"/>
    </row>
    <row r="575" spans="1:31" ht="15">
      <c r="A575"/>
      <c r="B575"/>
      <c r="C575"/>
      <c r="D575"/>
      <c r="E575"/>
      <c r="F575"/>
      <c r="G575"/>
      <c r="H575"/>
      <c r="I575"/>
      <c r="J575"/>
      <c r="K575"/>
      <c r="L575"/>
      <c r="M575"/>
      <c r="N575"/>
      <c r="O575"/>
      <c r="P575"/>
      <c r="Q575"/>
      <c r="R575"/>
      <c r="S575"/>
      <c r="T575"/>
      <c r="U575"/>
      <c r="V575"/>
      <c r="W575"/>
      <c r="X575"/>
      <c r="Y575"/>
      <c r="Z575"/>
      <c r="AA575"/>
      <c r="AB575"/>
      <c r="AC575"/>
      <c r="AD575"/>
      <c r="AE575"/>
    </row>
    <row r="576" spans="1:31" ht="15">
      <c r="A576"/>
      <c r="B576"/>
      <c r="C576"/>
      <c r="D576"/>
      <c r="E576"/>
      <c r="F576"/>
      <c r="G576"/>
      <c r="H576"/>
      <c r="I576"/>
      <c r="J576"/>
      <c r="K576"/>
      <c r="L576"/>
      <c r="M576"/>
      <c r="N576"/>
      <c r="O576"/>
      <c r="P576"/>
      <c r="Q576"/>
      <c r="R576"/>
      <c r="S576"/>
      <c r="T576"/>
      <c r="U576"/>
      <c r="V576"/>
      <c r="W576"/>
      <c r="X576"/>
      <c r="Y576"/>
      <c r="Z576"/>
      <c r="AA576"/>
      <c r="AB576"/>
      <c r="AC576"/>
      <c r="AD576"/>
      <c r="AE576"/>
    </row>
    <row r="577" spans="1:31" ht="15">
      <c r="A577"/>
      <c r="B577"/>
      <c r="C577"/>
      <c r="D577"/>
      <c r="E577"/>
      <c r="F577"/>
      <c r="G577"/>
      <c r="H577"/>
      <c r="I577"/>
      <c r="J577"/>
      <c r="K577"/>
      <c r="L577"/>
      <c r="M577"/>
      <c r="N577"/>
      <c r="O577"/>
      <c r="P577"/>
      <c r="Q577"/>
      <c r="R577"/>
      <c r="S577"/>
      <c r="T577"/>
      <c r="U577"/>
      <c r="V577"/>
      <c r="W577"/>
      <c r="X577"/>
      <c r="Y577"/>
      <c r="Z577"/>
      <c r="AA577"/>
      <c r="AB577"/>
      <c r="AC577"/>
      <c r="AD577"/>
      <c r="AE577"/>
    </row>
    <row r="578" spans="1:31" ht="15">
      <c r="A578"/>
      <c r="B578"/>
      <c r="C578"/>
      <c r="D578"/>
      <c r="E578"/>
      <c r="F578"/>
      <c r="G578"/>
      <c r="H578"/>
      <c r="I578"/>
      <c r="J578"/>
      <c r="K578"/>
      <c r="L578"/>
      <c r="M578"/>
      <c r="N578"/>
      <c r="O578"/>
      <c r="P578"/>
      <c r="Q578"/>
      <c r="R578"/>
      <c r="S578"/>
      <c r="T578"/>
      <c r="U578"/>
      <c r="V578"/>
      <c r="W578"/>
      <c r="X578"/>
      <c r="Y578"/>
      <c r="Z578"/>
      <c r="AA578"/>
      <c r="AB578"/>
      <c r="AC578"/>
      <c r="AD578"/>
      <c r="AE578"/>
    </row>
    <row r="579" spans="1:31" ht="15">
      <c r="A579"/>
      <c r="B579"/>
      <c r="C579"/>
      <c r="D579"/>
      <c r="E579"/>
      <c r="F579"/>
      <c r="G579"/>
      <c r="H579"/>
      <c r="I579"/>
      <c r="J579"/>
      <c r="K579"/>
      <c r="L579"/>
      <c r="M579"/>
      <c r="N579"/>
      <c r="O579"/>
      <c r="P579"/>
      <c r="Q579"/>
      <c r="R579"/>
      <c r="S579"/>
      <c r="T579"/>
      <c r="U579"/>
      <c r="V579"/>
      <c r="W579"/>
      <c r="X579"/>
      <c r="Y579"/>
      <c r="Z579"/>
      <c r="AA579"/>
      <c r="AB579"/>
      <c r="AC579"/>
      <c r="AD579"/>
      <c r="AE579"/>
    </row>
    <row r="580" spans="1:31" ht="15">
      <c r="A580"/>
      <c r="B580"/>
      <c r="C580"/>
      <c r="D580"/>
      <c r="E580"/>
      <c r="F580"/>
      <c r="G580"/>
      <c r="H580"/>
      <c r="I580"/>
      <c r="J580"/>
      <c r="K580"/>
      <c r="L580"/>
      <c r="M580"/>
      <c r="N580"/>
      <c r="O580"/>
      <c r="P580"/>
      <c r="Q580"/>
      <c r="R580"/>
      <c r="S580"/>
      <c r="T580"/>
      <c r="U580"/>
      <c r="V580"/>
      <c r="W580"/>
      <c r="X580"/>
      <c r="Y580"/>
      <c r="Z580"/>
      <c r="AA580"/>
      <c r="AB580"/>
      <c r="AC580"/>
      <c r="AD580"/>
      <c r="AE580"/>
    </row>
    <row r="581" spans="1:31" ht="15">
      <c r="A581"/>
      <c r="B581"/>
      <c r="C581"/>
      <c r="D581"/>
      <c r="E581"/>
      <c r="F581"/>
      <c r="G581"/>
      <c r="H581"/>
      <c r="I581"/>
      <c r="J581"/>
      <c r="K581"/>
      <c r="L581"/>
      <c r="M581"/>
      <c r="N581"/>
      <c r="O581"/>
      <c r="P581"/>
      <c r="Q581"/>
      <c r="R581"/>
      <c r="S581"/>
      <c r="T581"/>
      <c r="U581"/>
      <c r="V581"/>
      <c r="W581"/>
      <c r="X581"/>
      <c r="Y581"/>
      <c r="Z581"/>
      <c r="AA581"/>
      <c r="AB581"/>
      <c r="AC581"/>
      <c r="AD581"/>
      <c r="AE581"/>
    </row>
    <row r="582" spans="1:31" ht="15">
      <c r="A582"/>
      <c r="B582"/>
      <c r="C582"/>
      <c r="D582"/>
      <c r="E582"/>
      <c r="F582"/>
      <c r="G582"/>
      <c r="H582"/>
      <c r="I582"/>
      <c r="J582"/>
      <c r="K582"/>
      <c r="L582"/>
      <c r="M582"/>
      <c r="N582"/>
      <c r="O582"/>
      <c r="P582"/>
      <c r="Q582"/>
      <c r="R582"/>
      <c r="S582"/>
      <c r="T582"/>
      <c r="U582"/>
      <c r="V582"/>
      <c r="W582"/>
      <c r="X582"/>
      <c r="Y582"/>
      <c r="Z582"/>
      <c r="AA582"/>
      <c r="AB582"/>
      <c r="AC582"/>
      <c r="AD582"/>
      <c r="AE582"/>
    </row>
    <row r="583" spans="1:31" ht="15">
      <c r="A583"/>
      <c r="B583"/>
      <c r="C583"/>
      <c r="D583"/>
      <c r="E583"/>
      <c r="F583"/>
      <c r="G583"/>
      <c r="H583"/>
      <c r="I583"/>
      <c r="J583"/>
      <c r="K583"/>
      <c r="L583"/>
      <c r="M583"/>
      <c r="N583"/>
      <c r="O583"/>
      <c r="P583"/>
      <c r="Q583"/>
      <c r="R583"/>
      <c r="S583"/>
      <c r="T583"/>
      <c r="U583"/>
      <c r="V583"/>
      <c r="W583"/>
      <c r="X583"/>
      <c r="Y583"/>
      <c r="Z583"/>
      <c r="AA583"/>
      <c r="AB583"/>
      <c r="AC583"/>
      <c r="AD583"/>
      <c r="AE583"/>
    </row>
    <row r="584" spans="1:31" ht="15">
      <c r="A584"/>
      <c r="B584"/>
      <c r="C584"/>
      <c r="D584"/>
      <c r="E584"/>
      <c r="F584"/>
      <c r="G584"/>
      <c r="H584"/>
      <c r="I584"/>
      <c r="J584"/>
      <c r="K584"/>
      <c r="L584"/>
      <c r="M584"/>
      <c r="N584"/>
      <c r="O584"/>
      <c r="P584"/>
      <c r="Q584"/>
      <c r="R584"/>
      <c r="S584"/>
      <c r="T584"/>
      <c r="U584"/>
      <c r="V584"/>
      <c r="W584"/>
      <c r="X584"/>
      <c r="Y584"/>
      <c r="Z584"/>
      <c r="AA584"/>
      <c r="AB584"/>
      <c r="AC584"/>
      <c r="AD584"/>
      <c r="AE584"/>
    </row>
    <row r="585" spans="1:31" ht="15">
      <c r="A585"/>
      <c r="B585"/>
      <c r="C585"/>
      <c r="D585"/>
      <c r="E585"/>
      <c r="F585"/>
      <c r="G585"/>
      <c r="H585"/>
      <c r="I585"/>
      <c r="J585"/>
      <c r="K585"/>
      <c r="L585"/>
      <c r="M585"/>
      <c r="N585"/>
      <c r="O585"/>
      <c r="P585"/>
      <c r="Q585"/>
      <c r="R585"/>
      <c r="S585"/>
      <c r="T585"/>
      <c r="U585"/>
      <c r="V585"/>
      <c r="W585"/>
      <c r="X585"/>
      <c r="Y585"/>
      <c r="Z585"/>
      <c r="AA585"/>
      <c r="AB585"/>
      <c r="AC585"/>
      <c r="AD585"/>
      <c r="AE585"/>
    </row>
    <row r="586" spans="1:31" ht="15">
      <c r="A586"/>
      <c r="B586"/>
      <c r="C586"/>
      <c r="D586"/>
      <c r="E586"/>
      <c r="F586"/>
      <c r="G586"/>
      <c r="H586"/>
      <c r="I586"/>
      <c r="J586"/>
      <c r="K586"/>
      <c r="L586"/>
      <c r="M586"/>
      <c r="N586"/>
      <c r="O586"/>
      <c r="P586"/>
      <c r="Q586"/>
      <c r="R586"/>
      <c r="S586"/>
      <c r="T586"/>
      <c r="U586"/>
      <c r="V586"/>
      <c r="W586"/>
      <c r="X586"/>
      <c r="Y586"/>
      <c r="Z586"/>
      <c r="AA586"/>
      <c r="AB586"/>
      <c r="AC586"/>
      <c r="AD586"/>
      <c r="AE586"/>
    </row>
    <row r="587" spans="1:31" ht="15">
      <c r="A587"/>
      <c r="B587"/>
      <c r="C587"/>
      <c r="D587"/>
      <c r="E587"/>
      <c r="F587"/>
      <c r="G587"/>
      <c r="H587"/>
      <c r="I587"/>
      <c r="J587"/>
      <c r="K587"/>
      <c r="L587"/>
      <c r="M587"/>
      <c r="N587"/>
      <c r="O587"/>
      <c r="P587"/>
      <c r="Q587"/>
      <c r="R587"/>
      <c r="S587"/>
      <c r="T587"/>
      <c r="U587"/>
      <c r="V587"/>
      <c r="W587"/>
      <c r="X587"/>
      <c r="Y587"/>
      <c r="Z587"/>
      <c r="AA587"/>
      <c r="AB587"/>
      <c r="AC587"/>
      <c r="AD587"/>
      <c r="AE587"/>
    </row>
    <row r="588" spans="1:31" ht="15">
      <c r="A588"/>
      <c r="B588"/>
      <c r="C588"/>
      <c r="D588"/>
      <c r="E588"/>
      <c r="F588"/>
      <c r="G588"/>
      <c r="H588"/>
      <c r="I588"/>
      <c r="J588"/>
      <c r="K588"/>
      <c r="L588"/>
      <c r="M588"/>
      <c r="N588"/>
      <c r="O588"/>
      <c r="P588"/>
      <c r="Q588"/>
      <c r="R588"/>
      <c r="S588"/>
      <c r="T588"/>
      <c r="U588"/>
      <c r="V588"/>
      <c r="W588"/>
      <c r="X588"/>
      <c r="Y588"/>
      <c r="Z588"/>
      <c r="AA588"/>
      <c r="AB588"/>
      <c r="AC588"/>
      <c r="AD588"/>
      <c r="AE588"/>
    </row>
    <row r="589" spans="1:31" ht="15">
      <c r="A589"/>
      <c r="B589"/>
      <c r="C589"/>
      <c r="D589"/>
      <c r="E589"/>
      <c r="F589"/>
      <c r="G589"/>
      <c r="H589"/>
      <c r="I589"/>
      <c r="J589"/>
      <c r="K589"/>
      <c r="L589"/>
      <c r="M589"/>
      <c r="N589"/>
      <c r="O589"/>
      <c r="P589"/>
      <c r="Q589"/>
      <c r="R589"/>
      <c r="S589"/>
      <c r="T589"/>
      <c r="U589"/>
      <c r="V589"/>
      <c r="W589"/>
      <c r="X589"/>
      <c r="Y589"/>
      <c r="Z589"/>
      <c r="AA589"/>
      <c r="AB589"/>
      <c r="AC589"/>
      <c r="AD589"/>
      <c r="AE589"/>
    </row>
    <row r="590" spans="1:31" ht="15">
      <c r="A590"/>
      <c r="B590"/>
      <c r="C590"/>
      <c r="D590"/>
      <c r="E590"/>
      <c r="F590"/>
      <c r="G590"/>
      <c r="H590"/>
      <c r="I590"/>
      <c r="J590"/>
      <c r="K590"/>
      <c r="L590"/>
      <c r="M590"/>
      <c r="N590"/>
      <c r="O590"/>
      <c r="P590"/>
      <c r="Q590"/>
      <c r="R590"/>
      <c r="S590"/>
      <c r="T590"/>
      <c r="U590"/>
      <c r="V590"/>
      <c r="W590"/>
      <c r="X590"/>
      <c r="Y590"/>
      <c r="Z590"/>
      <c r="AA590"/>
      <c r="AB590"/>
      <c r="AC590"/>
      <c r="AD590"/>
      <c r="AE590"/>
    </row>
    <row r="591" spans="1:31" ht="15">
      <c r="A591"/>
      <c r="B591"/>
      <c r="C591"/>
      <c r="D591"/>
      <c r="E591"/>
      <c r="F591"/>
      <c r="G591"/>
      <c r="H591"/>
      <c r="I591"/>
      <c r="J591"/>
      <c r="K591"/>
      <c r="L591"/>
      <c r="M591"/>
      <c r="N591"/>
      <c r="O591"/>
      <c r="P591"/>
      <c r="Q591"/>
      <c r="R591"/>
      <c r="S591"/>
      <c r="T591"/>
      <c r="U591"/>
      <c r="V591"/>
      <c r="W591"/>
      <c r="X591"/>
      <c r="Y591"/>
      <c r="Z591"/>
      <c r="AA591"/>
      <c r="AB591"/>
      <c r="AC591"/>
      <c r="AD591"/>
      <c r="AE591"/>
    </row>
    <row r="592" spans="1:31" ht="15">
      <c r="A592"/>
      <c r="B592"/>
      <c r="C592"/>
      <c r="D592"/>
      <c r="E592"/>
      <c r="F592"/>
      <c r="G592"/>
      <c r="H592"/>
      <c r="I592"/>
      <c r="J592"/>
      <c r="K592"/>
      <c r="L592"/>
      <c r="M592"/>
      <c r="N592"/>
      <c r="O592"/>
      <c r="P592"/>
      <c r="Q592"/>
      <c r="R592"/>
      <c r="S592"/>
      <c r="T592"/>
      <c r="U592"/>
      <c r="V592"/>
      <c r="W592"/>
      <c r="X592"/>
      <c r="Y592"/>
      <c r="Z592"/>
      <c r="AA592"/>
      <c r="AB592"/>
      <c r="AC592"/>
      <c r="AD592"/>
      <c r="AE592"/>
    </row>
    <row r="593" spans="1:31" ht="15">
      <c r="A593"/>
      <c r="B593"/>
      <c r="C593"/>
      <c r="D593"/>
      <c r="E593"/>
      <c r="F593"/>
      <c r="G593"/>
      <c r="H593"/>
      <c r="I593"/>
      <c r="J593"/>
      <c r="K593"/>
      <c r="L593"/>
      <c r="M593"/>
      <c r="N593"/>
      <c r="O593"/>
      <c r="P593"/>
      <c r="Q593"/>
      <c r="R593"/>
      <c r="S593"/>
      <c r="T593"/>
      <c r="U593"/>
      <c r="V593"/>
      <c r="W593"/>
      <c r="X593"/>
      <c r="Y593"/>
      <c r="Z593"/>
      <c r="AA593"/>
      <c r="AB593"/>
      <c r="AC593"/>
      <c r="AD593"/>
      <c r="AE593"/>
    </row>
    <row r="594" spans="1:31" ht="15">
      <c r="A594"/>
      <c r="B594"/>
      <c r="C594"/>
      <c r="D594"/>
      <c r="E594"/>
      <c r="F594"/>
      <c r="G594"/>
      <c r="H594"/>
      <c r="I594"/>
      <c r="J594"/>
      <c r="K594"/>
      <c r="L594"/>
      <c r="M594"/>
      <c r="N594"/>
      <c r="O594"/>
      <c r="P594"/>
      <c r="Q594"/>
      <c r="R594"/>
      <c r="S594"/>
      <c r="T594"/>
      <c r="U594"/>
      <c r="V594"/>
      <c r="W594"/>
      <c r="X594"/>
      <c r="Y594"/>
      <c r="Z594"/>
      <c r="AA594"/>
      <c r="AB594"/>
      <c r="AC594"/>
      <c r="AD594"/>
      <c r="AE594"/>
    </row>
    <row r="595" spans="1:31" ht="15">
      <c r="A595"/>
      <c r="B595"/>
      <c r="C595"/>
      <c r="D595"/>
      <c r="E595"/>
      <c r="F595"/>
      <c r="G595"/>
      <c r="H595"/>
      <c r="I595"/>
      <c r="J595"/>
      <c r="K595"/>
      <c r="L595"/>
      <c r="M595"/>
      <c r="N595"/>
      <c r="O595"/>
      <c r="P595"/>
      <c r="Q595"/>
      <c r="R595"/>
      <c r="S595"/>
      <c r="T595"/>
      <c r="U595"/>
      <c r="V595"/>
      <c r="W595"/>
      <c r="X595"/>
      <c r="Y595"/>
      <c r="Z595"/>
      <c r="AA595"/>
      <c r="AB595"/>
      <c r="AC595"/>
      <c r="AD595"/>
      <c r="AE595"/>
    </row>
    <row r="596" spans="1:31" ht="15">
      <c r="A596"/>
      <c r="B596"/>
      <c r="C596"/>
      <c r="D596"/>
      <c r="E596"/>
      <c r="F596"/>
      <c r="G596"/>
      <c r="H596"/>
      <c r="I596"/>
      <c r="J596"/>
      <c r="K596"/>
      <c r="L596"/>
      <c r="M596"/>
      <c r="N596"/>
      <c r="O596"/>
      <c r="P596"/>
      <c r="Q596"/>
      <c r="R596"/>
      <c r="S596"/>
      <c r="T596"/>
      <c r="U596"/>
      <c r="V596"/>
      <c r="W596"/>
      <c r="X596"/>
      <c r="Y596"/>
      <c r="Z596"/>
      <c r="AA596"/>
      <c r="AB596"/>
      <c r="AC596"/>
      <c r="AD596"/>
      <c r="AE596"/>
    </row>
    <row r="597" spans="1:31" ht="15">
      <c r="A597"/>
      <c r="B597"/>
      <c r="C597"/>
      <c r="D597"/>
      <c r="E597"/>
      <c r="F597"/>
      <c r="G597"/>
      <c r="H597"/>
      <c r="I597"/>
      <c r="J597"/>
      <c r="K597"/>
      <c r="L597"/>
      <c r="M597"/>
      <c r="N597"/>
      <c r="O597"/>
      <c r="P597"/>
      <c r="Q597"/>
      <c r="R597"/>
      <c r="S597"/>
      <c r="T597"/>
      <c r="U597"/>
      <c r="V597"/>
      <c r="W597"/>
      <c r="X597"/>
      <c r="Y597"/>
      <c r="Z597"/>
      <c r="AA597"/>
      <c r="AB597"/>
      <c r="AC597"/>
      <c r="AD597"/>
      <c r="AE597"/>
    </row>
    <row r="598" spans="1:31" ht="15">
      <c r="A598"/>
      <c r="B598"/>
      <c r="C598"/>
      <c r="D598"/>
      <c r="E598"/>
      <c r="F598"/>
      <c r="G598"/>
      <c r="H598"/>
      <c r="I598"/>
      <c r="J598"/>
      <c r="K598"/>
      <c r="L598"/>
      <c r="M598"/>
      <c r="N598"/>
      <c r="O598"/>
      <c r="P598"/>
      <c r="Q598"/>
      <c r="R598"/>
      <c r="S598"/>
      <c r="T598"/>
      <c r="U598"/>
      <c r="V598"/>
      <c r="W598"/>
      <c r="X598"/>
      <c r="Y598"/>
      <c r="Z598"/>
      <c r="AA598"/>
      <c r="AB598"/>
      <c r="AC598"/>
      <c r="AD598"/>
      <c r="AE598"/>
    </row>
    <row r="599" spans="1:31" ht="15">
      <c r="A599"/>
      <c r="B599"/>
      <c r="C599"/>
      <c r="D599"/>
      <c r="E599"/>
      <c r="F599"/>
      <c r="G599"/>
      <c r="H599"/>
      <c r="I599"/>
      <c r="J599"/>
      <c r="K599"/>
      <c r="L599"/>
      <c r="M599"/>
      <c r="N599"/>
      <c r="O599"/>
      <c r="P599"/>
      <c r="Q599"/>
      <c r="R599"/>
      <c r="S599"/>
      <c r="T599"/>
      <c r="U599"/>
      <c r="V599"/>
      <c r="W599"/>
      <c r="X599"/>
      <c r="Y599"/>
      <c r="Z599"/>
      <c r="AA599"/>
      <c r="AB599"/>
      <c r="AC599"/>
      <c r="AD599"/>
      <c r="AE599"/>
    </row>
    <row r="600" spans="1:31" ht="15">
      <c r="A600"/>
      <c r="B600"/>
      <c r="C600"/>
      <c r="D600"/>
      <c r="E600"/>
      <c r="F600"/>
      <c r="G600"/>
      <c r="H600"/>
      <c r="I600"/>
      <c r="J600"/>
      <c r="K600"/>
      <c r="L600"/>
      <c r="M600"/>
      <c r="N600"/>
      <c r="O600"/>
      <c r="P600"/>
      <c r="Q600"/>
      <c r="R600"/>
      <c r="S600"/>
      <c r="T600"/>
      <c r="U600"/>
      <c r="V600"/>
      <c r="W600"/>
      <c r="X600"/>
      <c r="Y600"/>
      <c r="Z600"/>
      <c r="AA600"/>
      <c r="AB600"/>
      <c r="AC600"/>
      <c r="AD600"/>
      <c r="AE600"/>
    </row>
    <row r="601" spans="1:31" ht="15">
      <c r="A601"/>
      <c r="B601"/>
      <c r="C601"/>
      <c r="D601"/>
      <c r="E601"/>
      <c r="F601"/>
      <c r="G601"/>
      <c r="H601"/>
      <c r="I601"/>
      <c r="J601"/>
      <c r="K601"/>
      <c r="L601"/>
      <c r="M601"/>
      <c r="N601"/>
      <c r="O601"/>
      <c r="P601"/>
      <c r="Q601"/>
      <c r="R601"/>
      <c r="S601"/>
      <c r="T601"/>
      <c r="U601"/>
      <c r="V601"/>
      <c r="W601"/>
      <c r="X601"/>
      <c r="Y601"/>
      <c r="Z601"/>
      <c r="AA601"/>
      <c r="AB601"/>
      <c r="AC601"/>
      <c r="AD601"/>
      <c r="AE601"/>
    </row>
    <row r="602" spans="1:31" ht="15">
      <c r="A602"/>
      <c r="B602"/>
      <c r="C602"/>
      <c r="D602"/>
      <c r="E602"/>
      <c r="F602"/>
      <c r="G602"/>
      <c r="H602"/>
      <c r="I602"/>
      <c r="J602"/>
      <c r="K602"/>
      <c r="L602"/>
      <c r="M602"/>
      <c r="N602"/>
      <c r="O602"/>
      <c r="P602"/>
      <c r="Q602"/>
      <c r="R602"/>
      <c r="S602"/>
      <c r="T602"/>
      <c r="U602"/>
      <c r="V602"/>
      <c r="W602"/>
      <c r="X602"/>
      <c r="Y602"/>
      <c r="Z602"/>
      <c r="AA602"/>
      <c r="AB602"/>
      <c r="AC602"/>
      <c r="AD602"/>
      <c r="AE602"/>
    </row>
    <row r="603" spans="1:31" ht="15">
      <c r="A603"/>
      <c r="B603"/>
      <c r="C603"/>
      <c r="D603"/>
      <c r="E603"/>
      <c r="F603"/>
      <c r="G603"/>
      <c r="H603"/>
      <c r="I603"/>
      <c r="J603"/>
      <c r="K603"/>
      <c r="L603"/>
      <c r="M603"/>
      <c r="N603"/>
      <c r="O603"/>
      <c r="P603"/>
      <c r="Q603"/>
      <c r="R603"/>
      <c r="S603"/>
      <c r="T603"/>
      <c r="U603"/>
      <c r="V603"/>
      <c r="W603"/>
      <c r="X603"/>
      <c r="Y603"/>
      <c r="Z603"/>
      <c r="AA603"/>
      <c r="AB603"/>
      <c r="AC603"/>
      <c r="AD603"/>
      <c r="AE603"/>
    </row>
    <row r="604" spans="1:31" ht="15">
      <c r="A604"/>
      <c r="B604"/>
      <c r="C604"/>
      <c r="D604"/>
      <c r="E604"/>
      <c r="F604"/>
      <c r="G604"/>
      <c r="H604"/>
      <c r="I604"/>
      <c r="J604"/>
      <c r="K604"/>
      <c r="L604"/>
      <c r="M604"/>
      <c r="N604"/>
      <c r="O604"/>
      <c r="P604"/>
      <c r="Q604"/>
      <c r="R604"/>
      <c r="S604"/>
      <c r="T604"/>
      <c r="U604"/>
      <c r="V604"/>
      <c r="W604"/>
      <c r="X604"/>
      <c r="Y604"/>
      <c r="Z604"/>
      <c r="AA604"/>
      <c r="AB604"/>
      <c r="AC604"/>
      <c r="AD604"/>
      <c r="AE604"/>
    </row>
    <row r="605" spans="1:31" ht="15">
      <c r="A605"/>
      <c r="B605"/>
      <c r="C605"/>
      <c r="D605"/>
      <c r="E605"/>
      <c r="F605"/>
      <c r="G605"/>
      <c r="H605"/>
      <c r="I605"/>
      <c r="J605"/>
      <c r="K605"/>
      <c r="L605"/>
      <c r="M605"/>
      <c r="N605"/>
      <c r="O605"/>
      <c r="P605"/>
      <c r="Q605"/>
      <c r="R605"/>
      <c r="S605"/>
      <c r="T605"/>
      <c r="U605"/>
      <c r="V605"/>
      <c r="W605"/>
      <c r="X605"/>
      <c r="Y605"/>
      <c r="Z605"/>
      <c r="AA605"/>
      <c r="AB605"/>
      <c r="AC605"/>
      <c r="AD605"/>
      <c r="AE605"/>
    </row>
    <row r="606" spans="1:31" ht="15">
      <c r="A606"/>
      <c r="B606"/>
      <c r="C606"/>
      <c r="D606"/>
      <c r="E606"/>
      <c r="F606"/>
      <c r="G606"/>
      <c r="H606"/>
      <c r="I606"/>
      <c r="J606"/>
      <c r="K606"/>
      <c r="L606"/>
      <c r="M606"/>
      <c r="N606"/>
      <c r="O606"/>
      <c r="P606"/>
      <c r="Q606"/>
      <c r="R606"/>
      <c r="S606"/>
      <c r="T606"/>
      <c r="U606"/>
      <c r="V606"/>
      <c r="W606"/>
      <c r="X606"/>
      <c r="Y606"/>
      <c r="Z606"/>
      <c r="AA606"/>
      <c r="AB606"/>
      <c r="AC606"/>
      <c r="AD606"/>
      <c r="AE606"/>
    </row>
    <row r="607" spans="1:31" ht="15">
      <c r="A607"/>
      <c r="B607"/>
      <c r="C607"/>
      <c r="D607"/>
      <c r="E607"/>
      <c r="F607"/>
      <c r="G607"/>
      <c r="H607"/>
      <c r="I607"/>
      <c r="J607"/>
      <c r="K607"/>
      <c r="L607"/>
      <c r="M607"/>
      <c r="N607"/>
      <c r="O607"/>
      <c r="P607"/>
      <c r="Q607"/>
      <c r="R607"/>
      <c r="S607"/>
      <c r="T607"/>
      <c r="U607"/>
      <c r="V607"/>
      <c r="W607"/>
      <c r="X607"/>
      <c r="Y607"/>
      <c r="Z607"/>
      <c r="AA607"/>
      <c r="AB607"/>
      <c r="AC607"/>
      <c r="AD607"/>
      <c r="AE607"/>
    </row>
    <row r="608" spans="1:31" ht="15">
      <c r="A608"/>
      <c r="B608"/>
      <c r="C608"/>
      <c r="D608"/>
      <c r="E608"/>
      <c r="F608"/>
      <c r="G608"/>
      <c r="H608"/>
      <c r="I608"/>
      <c r="J608"/>
      <c r="K608"/>
      <c r="L608"/>
      <c r="M608"/>
      <c r="N608"/>
      <c r="O608"/>
      <c r="P608"/>
      <c r="Q608"/>
      <c r="R608"/>
      <c r="S608"/>
      <c r="T608"/>
      <c r="U608"/>
      <c r="V608"/>
      <c r="W608"/>
      <c r="X608"/>
      <c r="Y608"/>
      <c r="Z608"/>
      <c r="AA608"/>
      <c r="AB608"/>
      <c r="AC608"/>
      <c r="AD608"/>
      <c r="AE608"/>
    </row>
    <row r="609" spans="1:31" ht="15">
      <c r="A609"/>
      <c r="B609"/>
      <c r="C609"/>
      <c r="D609"/>
      <c r="E609"/>
      <c r="F609"/>
      <c r="G609"/>
      <c r="H609"/>
      <c r="I609"/>
      <c r="J609"/>
      <c r="K609"/>
      <c r="L609"/>
      <c r="M609"/>
      <c r="N609"/>
      <c r="O609"/>
      <c r="P609"/>
      <c r="Q609"/>
      <c r="R609"/>
      <c r="S609"/>
      <c r="T609"/>
      <c r="U609"/>
      <c r="V609"/>
      <c r="W609"/>
      <c r="X609"/>
      <c r="Y609"/>
      <c r="Z609"/>
      <c r="AA609"/>
      <c r="AB609"/>
      <c r="AC609"/>
      <c r="AD609"/>
      <c r="AE609"/>
    </row>
    <row r="610" spans="1:31" ht="15">
      <c r="A610"/>
      <c r="B610"/>
      <c r="C610"/>
      <c r="D610"/>
      <c r="E610"/>
      <c r="F610"/>
      <c r="G610"/>
      <c r="H610"/>
      <c r="I610"/>
      <c r="J610"/>
      <c r="K610"/>
      <c r="L610"/>
      <c r="M610"/>
      <c r="N610"/>
      <c r="O610"/>
      <c r="P610"/>
      <c r="Q610"/>
      <c r="R610"/>
      <c r="S610"/>
      <c r="T610"/>
      <c r="U610"/>
      <c r="V610"/>
      <c r="W610"/>
      <c r="X610"/>
      <c r="Y610"/>
      <c r="Z610"/>
      <c r="AA610"/>
      <c r="AB610"/>
      <c r="AC610"/>
      <c r="AD610"/>
      <c r="AE610"/>
    </row>
    <row r="611" spans="1:31" ht="15">
      <c r="A611"/>
      <c r="B611"/>
      <c r="C611"/>
      <c r="D611"/>
      <c r="E611"/>
      <c r="F611"/>
      <c r="G611"/>
      <c r="H611"/>
      <c r="I611"/>
      <c r="J611"/>
      <c r="K611"/>
      <c r="L611"/>
      <c r="M611"/>
      <c r="N611"/>
      <c r="O611"/>
      <c r="P611"/>
      <c r="Q611"/>
      <c r="R611"/>
      <c r="S611"/>
      <c r="T611"/>
      <c r="U611"/>
      <c r="V611"/>
      <c r="W611"/>
      <c r="X611"/>
      <c r="Y611"/>
      <c r="Z611"/>
      <c r="AA611"/>
      <c r="AB611"/>
      <c r="AC611"/>
      <c r="AD611"/>
      <c r="AE611"/>
    </row>
    <row r="612" spans="1:31" ht="15">
      <c r="A612"/>
      <c r="B612"/>
      <c r="C612"/>
      <c r="D612"/>
      <c r="E612"/>
      <c r="F612"/>
      <c r="G612"/>
      <c r="H612"/>
      <c r="I612"/>
      <c r="J612"/>
      <c r="K612"/>
      <c r="L612"/>
      <c r="M612"/>
      <c r="N612"/>
      <c r="O612"/>
      <c r="P612"/>
      <c r="Q612"/>
      <c r="R612"/>
      <c r="S612"/>
      <c r="T612"/>
      <c r="U612"/>
      <c r="V612"/>
      <c r="W612"/>
      <c r="X612"/>
      <c r="Y612"/>
      <c r="Z612"/>
      <c r="AA612"/>
      <c r="AB612"/>
      <c r="AC612"/>
      <c r="AD612"/>
      <c r="AE612"/>
    </row>
    <row r="613" spans="1:31" ht="15">
      <c r="A613"/>
      <c r="B613"/>
      <c r="C613"/>
      <c r="D613"/>
      <c r="E613"/>
      <c r="F613"/>
      <c r="G613"/>
      <c r="H613"/>
      <c r="I613"/>
      <c r="J613"/>
      <c r="K613"/>
      <c r="L613"/>
      <c r="M613"/>
      <c r="N613"/>
      <c r="O613"/>
      <c r="P613"/>
      <c r="Q613"/>
      <c r="R613"/>
      <c r="S613"/>
      <c r="T613"/>
      <c r="U613"/>
      <c r="V613"/>
      <c r="W613"/>
      <c r="X613"/>
      <c r="Y613"/>
      <c r="Z613"/>
      <c r="AA613"/>
      <c r="AB613"/>
      <c r="AC613"/>
      <c r="AD613"/>
      <c r="AE613"/>
    </row>
    <row r="614" spans="1:31" ht="15">
      <c r="A614"/>
      <c r="B614"/>
      <c r="C614"/>
      <c r="D614"/>
      <c r="E614"/>
      <c r="F614"/>
      <c r="G614"/>
      <c r="H614"/>
      <c r="I614"/>
      <c r="J614"/>
      <c r="K614"/>
      <c r="L614"/>
      <c r="M614"/>
      <c r="N614"/>
      <c r="O614"/>
      <c r="P614"/>
      <c r="Q614"/>
      <c r="R614"/>
      <c r="S614"/>
      <c r="T614"/>
      <c r="U614"/>
      <c r="V614"/>
      <c r="W614"/>
      <c r="X614"/>
      <c r="Y614"/>
      <c r="Z614"/>
      <c r="AA614"/>
      <c r="AB614"/>
      <c r="AC614"/>
      <c r="AD614"/>
      <c r="AE614"/>
    </row>
    <row r="615" spans="1:31" ht="15">
      <c r="A615"/>
      <c r="B615"/>
      <c r="C615"/>
      <c r="D615"/>
      <c r="E615"/>
      <c r="F615"/>
      <c r="G615"/>
      <c r="H615"/>
      <c r="I615"/>
      <c r="J615"/>
      <c r="K615"/>
      <c r="L615"/>
      <c r="M615"/>
      <c r="N615"/>
      <c r="O615"/>
      <c r="P615"/>
      <c r="Q615"/>
      <c r="R615"/>
      <c r="S615"/>
      <c r="T615"/>
      <c r="U615"/>
      <c r="V615"/>
      <c r="W615"/>
      <c r="X615"/>
      <c r="Y615"/>
      <c r="Z615"/>
      <c r="AA615"/>
      <c r="AB615"/>
      <c r="AC615"/>
      <c r="AD615"/>
      <c r="AE615"/>
    </row>
    <row r="616" spans="1:31" ht="15">
      <c r="A616"/>
      <c r="B616"/>
      <c r="C616"/>
      <c r="D616"/>
      <c r="E616"/>
      <c r="F616"/>
      <c r="G616"/>
      <c r="H616"/>
      <c r="I616"/>
      <c r="J616"/>
      <c r="K616"/>
      <c r="L616"/>
      <c r="M616"/>
      <c r="N616"/>
      <c r="O616"/>
      <c r="P616"/>
      <c r="Q616"/>
      <c r="R616"/>
      <c r="S616"/>
      <c r="T616"/>
      <c r="U616"/>
      <c r="V616"/>
      <c r="W616"/>
      <c r="X616"/>
      <c r="Y616"/>
      <c r="Z616"/>
      <c r="AA616"/>
      <c r="AB616"/>
      <c r="AC616"/>
      <c r="AD616"/>
      <c r="AE616"/>
    </row>
    <row r="617" spans="1:31" ht="15">
      <c r="A617"/>
      <c r="B617"/>
      <c r="C617"/>
      <c r="D617"/>
      <c r="E617"/>
      <c r="F617"/>
      <c r="G617"/>
      <c r="H617"/>
      <c r="I617"/>
      <c r="J617"/>
      <c r="K617"/>
      <c r="L617"/>
      <c r="M617"/>
      <c r="N617"/>
      <c r="O617"/>
      <c r="P617"/>
      <c r="Q617"/>
      <c r="R617"/>
      <c r="S617"/>
      <c r="T617"/>
      <c r="U617"/>
      <c r="V617"/>
      <c r="W617"/>
      <c r="X617"/>
      <c r="Y617"/>
      <c r="Z617"/>
      <c r="AA617"/>
      <c r="AB617"/>
      <c r="AC617"/>
      <c r="AD617"/>
      <c r="AE617"/>
    </row>
    <row r="618" spans="1:31" ht="15">
      <c r="A618"/>
      <c r="B618"/>
      <c r="C618"/>
      <c r="D618"/>
      <c r="E618"/>
      <c r="F618"/>
      <c r="G618"/>
      <c r="H618"/>
      <c r="I618"/>
      <c r="J618"/>
      <c r="K618"/>
      <c r="L618"/>
      <c r="M618"/>
      <c r="N618"/>
      <c r="O618"/>
      <c r="P618"/>
      <c r="Q618"/>
      <c r="R618"/>
      <c r="S618"/>
      <c r="T618"/>
      <c r="U618"/>
      <c r="V618"/>
      <c r="W618"/>
      <c r="X618"/>
      <c r="Y618"/>
      <c r="Z618"/>
      <c r="AA618"/>
      <c r="AB618"/>
      <c r="AC618"/>
      <c r="AD618"/>
      <c r="AE618"/>
    </row>
    <row r="619" spans="1:31" ht="15">
      <c r="A619"/>
      <c r="B619"/>
      <c r="C619"/>
      <c r="D619"/>
      <c r="E619"/>
      <c r="F619"/>
      <c r="G619"/>
      <c r="H619"/>
      <c r="I619"/>
      <c r="J619"/>
      <c r="K619"/>
      <c r="L619"/>
      <c r="M619"/>
      <c r="N619"/>
      <c r="O619"/>
      <c r="P619"/>
      <c r="Q619"/>
      <c r="R619"/>
      <c r="S619"/>
      <c r="T619"/>
      <c r="U619"/>
      <c r="V619"/>
      <c r="W619"/>
      <c r="X619"/>
      <c r="Y619"/>
      <c r="Z619"/>
      <c r="AA619"/>
      <c r="AB619"/>
      <c r="AC619"/>
      <c r="AD619"/>
      <c r="AE619"/>
    </row>
    <row r="620" spans="1:31" ht="15">
      <c r="A620"/>
      <c r="B620"/>
      <c r="C620"/>
      <c r="D620"/>
      <c r="E620"/>
      <c r="F620"/>
      <c r="G620"/>
      <c r="H620"/>
      <c r="I620"/>
      <c r="J620"/>
      <c r="K620"/>
      <c r="L620"/>
      <c r="M620"/>
      <c r="N620"/>
      <c r="O620"/>
      <c r="P620"/>
      <c r="Q620"/>
      <c r="R620"/>
      <c r="S620"/>
      <c r="T620"/>
      <c r="U620"/>
      <c r="V620"/>
      <c r="W620"/>
      <c r="X620"/>
      <c r="Y620"/>
      <c r="Z620"/>
      <c r="AA620"/>
      <c r="AB620"/>
      <c r="AC620"/>
      <c r="AD620"/>
      <c r="AE620"/>
    </row>
    <row r="621" spans="1:31" ht="15">
      <c r="A621"/>
      <c r="B621"/>
      <c r="C621"/>
      <c r="D621"/>
      <c r="E621"/>
      <c r="F621"/>
      <c r="G621"/>
      <c r="H621"/>
      <c r="I621"/>
      <c r="J621"/>
      <c r="K621"/>
      <c r="L621"/>
      <c r="M621"/>
      <c r="N621"/>
      <c r="O621"/>
      <c r="P621"/>
      <c r="Q621"/>
      <c r="R621"/>
      <c r="S621"/>
      <c r="T621"/>
      <c r="U621"/>
      <c r="V621"/>
      <c r="W621"/>
      <c r="X621"/>
      <c r="Y621"/>
      <c r="Z621"/>
      <c r="AA621"/>
      <c r="AB621"/>
      <c r="AC621"/>
      <c r="AD621"/>
      <c r="AE621"/>
    </row>
    <row r="622" spans="1:31" ht="15">
      <c r="A622"/>
      <c r="B622"/>
      <c r="C622"/>
      <c r="D622"/>
      <c r="E622"/>
      <c r="F622"/>
      <c r="G622"/>
      <c r="H622"/>
      <c r="I622"/>
      <c r="J622"/>
      <c r="K622"/>
      <c r="L622"/>
      <c r="M622"/>
      <c r="N622"/>
      <c r="O622"/>
      <c r="P622"/>
      <c r="Q622"/>
      <c r="R622"/>
      <c r="S622"/>
      <c r="T622"/>
      <c r="U622"/>
      <c r="V622"/>
      <c r="W622"/>
      <c r="X622"/>
      <c r="Y622"/>
      <c r="Z622"/>
      <c r="AA622"/>
      <c r="AB622"/>
      <c r="AC622"/>
      <c r="AD622"/>
      <c r="AE622"/>
    </row>
    <row r="623" spans="1:31" ht="15">
      <c r="A623"/>
      <c r="B623"/>
      <c r="C623"/>
      <c r="D623"/>
      <c r="E623"/>
      <c r="F623"/>
      <c r="G623"/>
      <c r="H623"/>
      <c r="I623"/>
      <c r="J623"/>
      <c r="K623"/>
      <c r="L623"/>
      <c r="M623"/>
      <c r="N623"/>
      <c r="O623"/>
      <c r="P623"/>
      <c r="Q623"/>
      <c r="R623"/>
      <c r="S623"/>
      <c r="T623"/>
      <c r="U623"/>
      <c r="V623"/>
      <c r="W623"/>
      <c r="X623"/>
      <c r="Y623"/>
      <c r="Z623"/>
      <c r="AA623"/>
      <c r="AB623"/>
      <c r="AC623"/>
      <c r="AD623"/>
      <c r="AE623"/>
    </row>
    <row r="624" spans="1:31" ht="15">
      <c r="A624"/>
      <c r="B624"/>
      <c r="C624"/>
      <c r="D624"/>
      <c r="E624"/>
      <c r="F624"/>
      <c r="G624"/>
      <c r="H624"/>
      <c r="I624"/>
      <c r="J624"/>
      <c r="K624"/>
      <c r="L624"/>
      <c r="M624"/>
      <c r="N624"/>
      <c r="O624"/>
      <c r="P624"/>
      <c r="Q624"/>
      <c r="R624"/>
      <c r="S624"/>
      <c r="T624"/>
      <c r="U624"/>
      <c r="V624"/>
      <c r="W624"/>
      <c r="X624"/>
      <c r="Y624"/>
      <c r="Z624"/>
      <c r="AA624"/>
      <c r="AB624"/>
      <c r="AC624"/>
      <c r="AD624"/>
      <c r="AE624"/>
    </row>
    <row r="625" spans="1:31" ht="15">
      <c r="A625"/>
      <c r="B625"/>
      <c r="C625"/>
      <c r="D625"/>
      <c r="E625"/>
      <c r="F625"/>
      <c r="G625"/>
      <c r="H625"/>
      <c r="I625"/>
      <c r="J625"/>
      <c r="K625"/>
      <c r="L625"/>
      <c r="M625"/>
      <c r="N625"/>
      <c r="O625"/>
      <c r="P625"/>
      <c r="Q625"/>
      <c r="R625"/>
      <c r="S625"/>
      <c r="T625"/>
      <c r="U625"/>
      <c r="V625"/>
      <c r="W625"/>
      <c r="X625"/>
      <c r="Y625"/>
      <c r="Z625"/>
      <c r="AA625"/>
      <c r="AB625"/>
      <c r="AC625"/>
      <c r="AD625"/>
      <c r="AE625"/>
    </row>
    <row r="626" spans="1:31" ht="15">
      <c r="A626"/>
      <c r="B626"/>
      <c r="C626"/>
      <c r="D626"/>
      <c r="E626"/>
      <c r="F626"/>
      <c r="G626"/>
      <c r="H626"/>
      <c r="I626"/>
      <c r="J626"/>
      <c r="K626"/>
      <c r="L626"/>
      <c r="M626"/>
      <c r="N626"/>
      <c r="O626"/>
      <c r="P626"/>
      <c r="Q626"/>
      <c r="R626"/>
      <c r="S626"/>
      <c r="T626"/>
      <c r="U626"/>
      <c r="V626"/>
      <c r="W626"/>
      <c r="X626"/>
      <c r="Y626"/>
      <c r="Z626"/>
      <c r="AA626"/>
      <c r="AB626"/>
      <c r="AC626"/>
      <c r="AD626"/>
      <c r="AE626"/>
    </row>
    <row r="627" spans="1:31" ht="15">
      <c r="A627"/>
      <c r="B627"/>
      <c r="C627"/>
      <c r="D627"/>
      <c r="E627"/>
      <c r="F627"/>
      <c r="G627"/>
      <c r="H627"/>
      <c r="I627"/>
      <c r="J627"/>
      <c r="K627"/>
      <c r="L627"/>
      <c r="M627"/>
      <c r="N627"/>
      <c r="O627"/>
      <c r="P627"/>
      <c r="Q627"/>
      <c r="R627"/>
      <c r="S627"/>
      <c r="T627"/>
      <c r="U627"/>
      <c r="V627"/>
      <c r="W627"/>
      <c r="X627"/>
      <c r="Y627"/>
      <c r="Z627"/>
      <c r="AA627"/>
      <c r="AB627"/>
      <c r="AC627"/>
      <c r="AD627"/>
      <c r="AE627"/>
    </row>
    <row r="628" spans="1:31" ht="15">
      <c r="A628"/>
      <c r="B628"/>
      <c r="C628"/>
      <c r="D628"/>
      <c r="E628"/>
      <c r="F628"/>
      <c r="G628"/>
      <c r="H628"/>
      <c r="I628"/>
      <c r="J628"/>
      <c r="K628"/>
      <c r="L628"/>
      <c r="M628"/>
      <c r="N628"/>
      <c r="O628"/>
      <c r="P628"/>
      <c r="Q628"/>
      <c r="R628"/>
      <c r="S628"/>
      <c r="T628"/>
      <c r="U628"/>
      <c r="V628"/>
      <c r="W628"/>
      <c r="X628"/>
      <c r="Y628"/>
      <c r="Z628"/>
      <c r="AA628"/>
      <c r="AB628"/>
      <c r="AC628"/>
      <c r="AD628"/>
      <c r="AE628"/>
    </row>
    <row r="629" spans="1:31" ht="15">
      <c r="A629"/>
      <c r="B629"/>
      <c r="C629"/>
      <c r="D629"/>
      <c r="E629"/>
      <c r="F629"/>
      <c r="G629"/>
      <c r="H629"/>
      <c r="I629"/>
      <c r="J629"/>
      <c r="K629"/>
      <c r="L629"/>
      <c r="M629"/>
      <c r="N629"/>
      <c r="O629"/>
      <c r="P629"/>
      <c r="Q629"/>
      <c r="R629"/>
      <c r="S629"/>
      <c r="T629"/>
      <c r="U629"/>
      <c r="V629"/>
      <c r="W629"/>
      <c r="X629"/>
      <c r="Y629"/>
      <c r="Z629"/>
      <c r="AA629"/>
      <c r="AB629"/>
      <c r="AC629"/>
      <c r="AD629"/>
      <c r="AE629"/>
    </row>
    <row r="630" spans="1:31" ht="15">
      <c r="A630"/>
      <c r="B630"/>
      <c r="C630"/>
      <c r="D630"/>
      <c r="E630"/>
      <c r="F630"/>
      <c r="G630"/>
      <c r="H630"/>
      <c r="I630"/>
      <c r="J630"/>
      <c r="K630"/>
      <c r="L630"/>
      <c r="M630"/>
      <c r="N630"/>
      <c r="O630"/>
      <c r="P630"/>
      <c r="Q630"/>
      <c r="R630"/>
      <c r="S630"/>
      <c r="T630"/>
      <c r="U630"/>
      <c r="V630"/>
      <c r="W630"/>
      <c r="X630"/>
      <c r="Y630"/>
      <c r="Z630"/>
      <c r="AA630"/>
      <c r="AB630"/>
      <c r="AC630"/>
      <c r="AD630"/>
      <c r="AE630"/>
    </row>
    <row r="631" spans="1:31" ht="15">
      <c r="A631"/>
      <c r="B631"/>
      <c r="C631"/>
      <c r="D631"/>
      <c r="E631"/>
      <c r="F631"/>
      <c r="G631"/>
      <c r="H631"/>
      <c r="I631"/>
      <c r="J631"/>
      <c r="K631"/>
      <c r="L631"/>
      <c r="M631"/>
      <c r="N631"/>
      <c r="O631"/>
      <c r="P631"/>
      <c r="Q631"/>
      <c r="R631"/>
      <c r="S631"/>
      <c r="T631"/>
      <c r="U631"/>
      <c r="V631"/>
      <c r="W631"/>
      <c r="X631"/>
      <c r="Y631"/>
      <c r="Z631"/>
      <c r="AA631"/>
      <c r="AB631"/>
      <c r="AC631"/>
      <c r="AD631"/>
      <c r="AE631"/>
    </row>
    <row r="632" spans="1:31" ht="15">
      <c r="A632"/>
      <c r="B632"/>
      <c r="C632"/>
      <c r="D632"/>
      <c r="E632"/>
      <c r="F632"/>
      <c r="G632"/>
      <c r="H632"/>
      <c r="I632"/>
      <c r="J632"/>
      <c r="K632"/>
      <c r="L632"/>
      <c r="M632"/>
      <c r="N632"/>
      <c r="O632"/>
      <c r="P632"/>
      <c r="Q632"/>
      <c r="R632"/>
      <c r="S632"/>
      <c r="T632"/>
      <c r="U632"/>
      <c r="V632"/>
      <c r="W632"/>
      <c r="X632"/>
      <c r="Y632"/>
      <c r="Z632"/>
      <c r="AA632"/>
      <c r="AB632"/>
      <c r="AC632"/>
      <c r="AD632"/>
      <c r="AE632"/>
    </row>
    <row r="633" spans="1:31" ht="15">
      <c r="A633"/>
      <c r="B633"/>
      <c r="C633"/>
      <c r="D633"/>
      <c r="E633"/>
      <c r="F633"/>
      <c r="G633"/>
      <c r="H633"/>
      <c r="I633"/>
      <c r="J633"/>
      <c r="K633"/>
      <c r="L633"/>
      <c r="M633"/>
      <c r="N633"/>
      <c r="O633"/>
      <c r="P633"/>
      <c r="Q633"/>
      <c r="R633"/>
      <c r="S633"/>
      <c r="T633"/>
      <c r="U633"/>
      <c r="V633"/>
      <c r="W633"/>
      <c r="X633"/>
      <c r="Y633"/>
      <c r="Z633"/>
      <c r="AA633"/>
      <c r="AB633"/>
      <c r="AC633"/>
      <c r="AD633"/>
      <c r="AE633"/>
    </row>
    <row r="634" spans="1:31" ht="15">
      <c r="A634"/>
      <c r="B634"/>
      <c r="C634"/>
      <c r="D634"/>
      <c r="E634"/>
      <c r="F634"/>
      <c r="G634"/>
      <c r="H634"/>
      <c r="I634"/>
      <c r="J634"/>
      <c r="K634"/>
      <c r="L634"/>
      <c r="M634"/>
      <c r="N634"/>
      <c r="O634"/>
      <c r="P634"/>
      <c r="Q634"/>
      <c r="R634"/>
      <c r="S634"/>
      <c r="T634"/>
      <c r="U634"/>
      <c r="V634"/>
      <c r="W634"/>
      <c r="X634"/>
      <c r="Y634"/>
      <c r="Z634"/>
      <c r="AA634"/>
      <c r="AB634"/>
      <c r="AC634"/>
      <c r="AD634"/>
      <c r="AE634"/>
    </row>
    <row r="635" spans="1:31" ht="15">
      <c r="A635"/>
      <c r="B635"/>
      <c r="C635"/>
      <c r="D635"/>
      <c r="E635"/>
      <c r="F635"/>
      <c r="G635"/>
      <c r="H635"/>
      <c r="I635"/>
      <c r="J635"/>
      <c r="K635"/>
      <c r="L635"/>
      <c r="M635"/>
      <c r="N635"/>
      <c r="O635"/>
      <c r="P635"/>
      <c r="Q635"/>
      <c r="R635"/>
      <c r="S635"/>
      <c r="T635"/>
      <c r="U635"/>
      <c r="V635"/>
      <c r="W635"/>
      <c r="X635"/>
      <c r="Y635"/>
      <c r="Z635"/>
      <c r="AA635"/>
      <c r="AB635"/>
      <c r="AC635"/>
      <c r="AD635"/>
      <c r="AE635"/>
    </row>
    <row r="636" spans="1:31" ht="15">
      <c r="A636"/>
      <c r="B636"/>
      <c r="C636"/>
      <c r="D636"/>
      <c r="E636"/>
      <c r="F636"/>
      <c r="G636"/>
      <c r="H636"/>
      <c r="I636"/>
      <c r="J636"/>
      <c r="K636"/>
      <c r="L636"/>
      <c r="M636"/>
      <c r="N636"/>
      <c r="O636"/>
      <c r="P636"/>
      <c r="Q636"/>
      <c r="R636"/>
      <c r="S636"/>
      <c r="T636"/>
      <c r="U636"/>
      <c r="V636"/>
      <c r="W636"/>
      <c r="X636"/>
      <c r="Y636"/>
      <c r="Z636"/>
      <c r="AA636"/>
      <c r="AB636"/>
      <c r="AC636"/>
      <c r="AD636"/>
      <c r="AE636"/>
    </row>
    <row r="637" spans="1:31" ht="15">
      <c r="A637"/>
      <c r="B637"/>
      <c r="C637"/>
      <c r="D637"/>
      <c r="E637"/>
      <c r="F637"/>
      <c r="G637"/>
      <c r="H637"/>
      <c r="I637"/>
      <c r="J637"/>
      <c r="K637"/>
      <c r="L637"/>
      <c r="M637"/>
      <c r="N637"/>
      <c r="O637"/>
      <c r="P637"/>
      <c r="Q637"/>
      <c r="R637"/>
      <c r="S637"/>
      <c r="T637"/>
      <c r="U637"/>
      <c r="V637"/>
      <c r="W637"/>
      <c r="X637"/>
      <c r="Y637"/>
      <c r="Z637"/>
      <c r="AA637"/>
      <c r="AB637"/>
      <c r="AC637"/>
      <c r="AD637"/>
      <c r="AE637"/>
    </row>
    <row r="638" spans="1:31" ht="15">
      <c r="A638"/>
      <c r="B638"/>
      <c r="C638"/>
      <c r="D638"/>
      <c r="E638"/>
      <c r="F638"/>
      <c r="G638"/>
      <c r="H638"/>
      <c r="I638"/>
      <c r="J638"/>
      <c r="K638"/>
      <c r="L638"/>
      <c r="M638"/>
      <c r="N638"/>
      <c r="O638"/>
      <c r="P638"/>
      <c r="Q638"/>
      <c r="R638"/>
      <c r="S638"/>
      <c r="T638"/>
      <c r="U638"/>
      <c r="V638"/>
      <c r="W638"/>
      <c r="X638"/>
      <c r="Y638"/>
      <c r="Z638"/>
      <c r="AA638"/>
      <c r="AB638"/>
      <c r="AC638"/>
      <c r="AD638"/>
      <c r="AE638"/>
    </row>
    <row r="639" spans="1:31" ht="15">
      <c r="A639"/>
      <c r="B639"/>
      <c r="C639"/>
      <c r="D639"/>
      <c r="E639"/>
      <c r="F639"/>
      <c r="G639"/>
      <c r="H639"/>
      <c r="I639"/>
      <c r="J639"/>
      <c r="K639"/>
      <c r="L639"/>
      <c r="M639"/>
      <c r="N639"/>
      <c r="O639"/>
      <c r="P639"/>
      <c r="Q639"/>
      <c r="R639"/>
      <c r="S639"/>
      <c r="T639"/>
      <c r="U639"/>
      <c r="V639"/>
      <c r="W639"/>
      <c r="X639"/>
      <c r="Y639"/>
      <c r="Z639"/>
      <c r="AA639"/>
      <c r="AB639"/>
      <c r="AC639"/>
      <c r="AD639"/>
      <c r="AE639"/>
    </row>
    <row r="640" spans="1:31" ht="15">
      <c r="A640"/>
      <c r="B640"/>
      <c r="C640"/>
      <c r="D640"/>
      <c r="E640"/>
      <c r="F640"/>
      <c r="G640"/>
      <c r="H640"/>
      <c r="I640"/>
      <c r="J640"/>
      <c r="K640"/>
      <c r="L640"/>
      <c r="M640"/>
      <c r="N640"/>
      <c r="O640"/>
      <c r="P640"/>
      <c r="Q640"/>
      <c r="R640"/>
      <c r="S640"/>
      <c r="T640"/>
      <c r="U640"/>
      <c r="V640"/>
      <c r="W640"/>
      <c r="X640"/>
      <c r="Y640"/>
      <c r="Z640"/>
      <c r="AA640"/>
      <c r="AB640"/>
      <c r="AC640"/>
      <c r="AD640"/>
      <c r="AE640"/>
    </row>
    <row r="641" spans="1:31" ht="15">
      <c r="A641"/>
      <c r="B641"/>
      <c r="C641"/>
      <c r="D641"/>
      <c r="E641"/>
      <c r="F641"/>
      <c r="G641"/>
      <c r="H641"/>
      <c r="I641"/>
      <c r="J641"/>
      <c r="K641"/>
      <c r="L641"/>
      <c r="M641"/>
      <c r="N641"/>
      <c r="O641"/>
      <c r="P641"/>
      <c r="Q641"/>
      <c r="R641"/>
      <c r="S641"/>
      <c r="T641"/>
      <c r="U641"/>
      <c r="V641"/>
      <c r="W641"/>
      <c r="X641"/>
      <c r="Y641"/>
      <c r="Z641"/>
      <c r="AA641"/>
      <c r="AB641"/>
      <c r="AC641"/>
      <c r="AD641"/>
      <c r="AE641"/>
    </row>
    <row r="642" spans="1:31" ht="15">
      <c r="A642"/>
      <c r="B642"/>
      <c r="C642"/>
      <c r="D642"/>
      <c r="E642"/>
      <c r="F642"/>
      <c r="G642"/>
      <c r="H642"/>
      <c r="I642"/>
      <c r="J642"/>
      <c r="K642"/>
      <c r="L642"/>
      <c r="M642"/>
      <c r="N642"/>
      <c r="O642"/>
      <c r="P642"/>
      <c r="Q642"/>
      <c r="R642"/>
      <c r="S642"/>
      <c r="T642"/>
      <c r="U642"/>
      <c r="V642"/>
      <c r="W642"/>
      <c r="X642"/>
      <c r="Y642"/>
      <c r="Z642"/>
      <c r="AA642"/>
      <c r="AB642"/>
      <c r="AC642"/>
      <c r="AD642"/>
      <c r="AE642"/>
    </row>
    <row r="643" spans="1:31" ht="15">
      <c r="A643"/>
      <c r="B643"/>
      <c r="C643"/>
      <c r="D643"/>
      <c r="E643"/>
      <c r="F643"/>
      <c r="G643"/>
      <c r="H643"/>
      <c r="I643"/>
      <c r="J643"/>
      <c r="K643"/>
      <c r="L643"/>
      <c r="M643"/>
      <c r="N643"/>
      <c r="O643"/>
      <c r="P643"/>
      <c r="Q643"/>
      <c r="R643"/>
      <c r="S643"/>
      <c r="T643"/>
      <c r="U643"/>
      <c r="V643"/>
      <c r="W643"/>
      <c r="X643"/>
      <c r="Y643"/>
      <c r="Z643"/>
      <c r="AA643"/>
      <c r="AB643"/>
      <c r="AC643"/>
      <c r="AD643"/>
      <c r="AE643"/>
    </row>
    <row r="644" spans="1:31" ht="15">
      <c r="A644"/>
      <c r="B644"/>
      <c r="C644"/>
      <c r="D644"/>
      <c r="E644"/>
      <c r="F644"/>
      <c r="G644"/>
      <c r="H644"/>
      <c r="I644"/>
      <c r="J644"/>
      <c r="K644"/>
      <c r="L644"/>
      <c r="M644"/>
      <c r="N644"/>
      <c r="O644"/>
      <c r="P644"/>
      <c r="Q644"/>
      <c r="R644"/>
      <c r="S644"/>
      <c r="T644"/>
      <c r="U644"/>
      <c r="V644"/>
      <c r="W644"/>
      <c r="X644"/>
      <c r="Y644"/>
      <c r="Z644"/>
      <c r="AA644"/>
      <c r="AB644"/>
      <c r="AC644"/>
      <c r="AD644"/>
      <c r="AE644"/>
    </row>
    <row r="645" spans="1:31" ht="15">
      <c r="A645"/>
      <c r="B645"/>
      <c r="C645"/>
      <c r="D645"/>
      <c r="E645"/>
      <c r="F645"/>
      <c r="G645"/>
      <c r="H645"/>
      <c r="I645"/>
      <c r="J645"/>
      <c r="K645"/>
      <c r="L645"/>
      <c r="M645"/>
      <c r="N645"/>
      <c r="O645"/>
      <c r="P645"/>
      <c r="Q645"/>
      <c r="R645"/>
      <c r="S645"/>
      <c r="T645"/>
      <c r="U645"/>
      <c r="V645"/>
      <c r="W645"/>
      <c r="X645"/>
      <c r="Y645"/>
      <c r="Z645"/>
      <c r="AA645"/>
      <c r="AB645"/>
      <c r="AC645"/>
      <c r="AD645"/>
      <c r="AE645"/>
    </row>
    <row r="646" spans="1:31" ht="15">
      <c r="A646"/>
      <c r="B646"/>
      <c r="C646"/>
      <c r="D646"/>
      <c r="E646"/>
      <c r="F646"/>
      <c r="G646"/>
      <c r="H646"/>
      <c r="I646"/>
      <c r="J646"/>
      <c r="K646"/>
      <c r="L646"/>
      <c r="M646"/>
      <c r="N646"/>
      <c r="O646"/>
      <c r="P646"/>
      <c r="Q646"/>
      <c r="R646"/>
      <c r="S646"/>
      <c r="T646"/>
      <c r="U646"/>
      <c r="V646"/>
      <c r="W646"/>
      <c r="X646"/>
      <c r="Y646"/>
      <c r="Z646"/>
      <c r="AA646"/>
      <c r="AB646"/>
      <c r="AC646"/>
      <c r="AD646"/>
      <c r="AE646"/>
    </row>
    <row r="647" spans="1:31" ht="15">
      <c r="A647"/>
      <c r="B647"/>
      <c r="C647"/>
      <c r="D647"/>
      <c r="E647"/>
      <c r="F647"/>
      <c r="G647"/>
      <c r="H647"/>
      <c r="I647"/>
      <c r="J647"/>
      <c r="K647"/>
      <c r="L647"/>
      <c r="M647"/>
      <c r="N647"/>
      <c r="O647"/>
      <c r="P647"/>
      <c r="Q647"/>
      <c r="R647"/>
      <c r="S647"/>
      <c r="T647"/>
      <c r="U647"/>
      <c r="V647"/>
      <c r="W647"/>
      <c r="X647"/>
      <c r="Y647"/>
      <c r="Z647"/>
      <c r="AA647"/>
      <c r="AB647"/>
      <c r="AC647"/>
      <c r="AD647"/>
      <c r="AE647"/>
    </row>
    <row r="648" spans="1:31" ht="15">
      <c r="A648"/>
      <c r="B648"/>
      <c r="C648"/>
      <c r="D648"/>
      <c r="E648"/>
      <c r="F648"/>
      <c r="G648"/>
      <c r="H648"/>
      <c r="I648"/>
      <c r="J648"/>
      <c r="K648"/>
      <c r="L648"/>
      <c r="M648"/>
      <c r="N648"/>
      <c r="O648"/>
      <c r="P648"/>
      <c r="Q648"/>
      <c r="R648"/>
      <c r="S648"/>
      <c r="T648"/>
      <c r="U648"/>
      <c r="V648"/>
      <c r="W648"/>
      <c r="X648"/>
      <c r="Y648"/>
      <c r="Z648"/>
      <c r="AA648"/>
      <c r="AB648"/>
      <c r="AC648"/>
      <c r="AD648"/>
      <c r="AE648"/>
    </row>
    <row r="649" spans="1:31" ht="15">
      <c r="A649"/>
      <c r="B649"/>
      <c r="C649"/>
      <c r="D649"/>
      <c r="E649"/>
      <c r="F649"/>
      <c r="G649"/>
      <c r="H649"/>
      <c r="I649"/>
      <c r="J649"/>
      <c r="K649"/>
      <c r="L649"/>
      <c r="M649"/>
      <c r="N649"/>
      <c r="O649"/>
      <c r="P649"/>
      <c r="Q649"/>
      <c r="R649"/>
      <c r="S649"/>
      <c r="T649"/>
      <c r="U649"/>
      <c r="V649"/>
      <c r="W649"/>
      <c r="X649"/>
      <c r="Y649"/>
      <c r="Z649"/>
      <c r="AA649"/>
      <c r="AB649"/>
      <c r="AC649"/>
      <c r="AD649"/>
      <c r="AE649"/>
    </row>
    <row r="650" spans="1:31" ht="15">
      <c r="A650"/>
      <c r="B650"/>
      <c r="C650"/>
      <c r="D650"/>
      <c r="E650"/>
      <c r="F650"/>
      <c r="G650"/>
      <c r="H650"/>
      <c r="I650"/>
      <c r="J650"/>
      <c r="K650"/>
      <c r="L650"/>
      <c r="M650"/>
      <c r="N650"/>
      <c r="O650"/>
      <c r="P650"/>
      <c r="Q650"/>
      <c r="R650"/>
      <c r="S650"/>
      <c r="T650"/>
      <c r="U650"/>
      <c r="V650"/>
      <c r="W650"/>
      <c r="X650"/>
      <c r="Y650"/>
      <c r="Z650"/>
      <c r="AA650"/>
      <c r="AB650"/>
      <c r="AC650"/>
      <c r="AD650"/>
      <c r="AE650"/>
    </row>
    <row r="651" spans="1:31" ht="15">
      <c r="A651"/>
      <c r="B651"/>
      <c r="C651"/>
      <c r="D651"/>
      <c r="E651"/>
      <c r="F651"/>
      <c r="G651"/>
      <c r="H651"/>
      <c r="I651"/>
      <c r="J651"/>
      <c r="K651"/>
      <c r="L651"/>
      <c r="M651"/>
      <c r="N651"/>
      <c r="O651"/>
      <c r="P651"/>
      <c r="Q651"/>
      <c r="R651"/>
      <c r="S651"/>
      <c r="T651"/>
      <c r="U651"/>
      <c r="V651"/>
      <c r="W651"/>
      <c r="X651"/>
      <c r="Y651"/>
      <c r="Z651"/>
      <c r="AA651"/>
      <c r="AB651"/>
      <c r="AC651"/>
      <c r="AD651"/>
      <c r="AE651"/>
    </row>
    <row r="652" spans="1:31" ht="15">
      <c r="A652"/>
      <c r="B652"/>
      <c r="C652"/>
      <c r="D652"/>
      <c r="E652"/>
      <c r="F652"/>
      <c r="G652"/>
      <c r="H652"/>
      <c r="I652"/>
      <c r="J652"/>
      <c r="K652"/>
      <c r="L652"/>
      <c r="M652"/>
      <c r="N652"/>
      <c r="O652"/>
      <c r="P652"/>
      <c r="Q652"/>
      <c r="R652"/>
      <c r="S652"/>
      <c r="T652"/>
      <c r="U652"/>
      <c r="V652"/>
      <c r="W652"/>
      <c r="X652"/>
      <c r="Y652"/>
      <c r="Z652"/>
      <c r="AA652"/>
      <c r="AB652"/>
      <c r="AC652"/>
      <c r="AD652"/>
      <c r="AE652"/>
    </row>
    <row r="653" spans="1:31" ht="15">
      <c r="A653"/>
      <c r="B653"/>
      <c r="C653"/>
      <c r="D653"/>
      <c r="E653"/>
      <c r="F653"/>
      <c r="G653"/>
      <c r="H653"/>
      <c r="I653"/>
      <c r="J653"/>
      <c r="K653"/>
      <c r="L653"/>
      <c r="M653"/>
      <c r="N653"/>
      <c r="O653"/>
      <c r="P653"/>
      <c r="Q653"/>
      <c r="R653"/>
      <c r="S653"/>
      <c r="T653"/>
      <c r="U653"/>
      <c r="V653"/>
      <c r="W653"/>
      <c r="X653"/>
      <c r="Y653"/>
      <c r="Z653"/>
      <c r="AA653"/>
      <c r="AB653"/>
      <c r="AC653"/>
      <c r="AD653"/>
      <c r="AE653"/>
    </row>
    <row r="654" spans="1:31" ht="15">
      <c r="A654"/>
      <c r="B654"/>
      <c r="C654"/>
      <c r="D654"/>
      <c r="E654"/>
      <c r="F654"/>
      <c r="G654"/>
      <c r="H654"/>
      <c r="I654"/>
      <c r="J654"/>
      <c r="K654"/>
      <c r="L654"/>
      <c r="M654"/>
      <c r="N654"/>
      <c r="O654"/>
      <c r="P654"/>
      <c r="Q654"/>
      <c r="R654"/>
      <c r="S654"/>
      <c r="T654"/>
      <c r="U654"/>
      <c r="V654"/>
      <c r="W654"/>
      <c r="X654"/>
      <c r="Y654"/>
      <c r="Z654"/>
      <c r="AA654"/>
      <c r="AB654"/>
      <c r="AC654"/>
      <c r="AD654"/>
      <c r="AE654"/>
    </row>
    <row r="655" spans="1:31" ht="15">
      <c r="A655"/>
      <c r="B655"/>
      <c r="C655"/>
      <c r="D655"/>
      <c r="E655"/>
      <c r="F655"/>
      <c r="G655"/>
      <c r="H655"/>
      <c r="I655"/>
      <c r="J655"/>
      <c r="K655"/>
      <c r="L655"/>
      <c r="M655"/>
      <c r="N655"/>
      <c r="O655"/>
      <c r="P655"/>
      <c r="Q655"/>
      <c r="R655"/>
      <c r="S655"/>
      <c r="T655"/>
      <c r="U655"/>
      <c r="V655"/>
      <c r="W655"/>
      <c r="X655"/>
      <c r="Y655"/>
      <c r="Z655"/>
      <c r="AA655"/>
      <c r="AB655"/>
      <c r="AC655"/>
      <c r="AD655"/>
      <c r="AE655"/>
    </row>
    <row r="656" spans="1:31" ht="15">
      <c r="A656"/>
      <c r="B656"/>
      <c r="C656"/>
      <c r="D656"/>
      <c r="E656"/>
      <c r="F656"/>
      <c r="G656"/>
      <c r="H656"/>
      <c r="I656"/>
      <c r="J656"/>
      <c r="K656"/>
      <c r="L656"/>
      <c r="M656"/>
      <c r="N656"/>
      <c r="O656"/>
      <c r="P656"/>
      <c r="Q656"/>
      <c r="R656"/>
      <c r="S656"/>
      <c r="T656"/>
      <c r="U656"/>
      <c r="V656"/>
      <c r="W656"/>
      <c r="X656"/>
      <c r="Y656"/>
      <c r="Z656"/>
      <c r="AA656"/>
      <c r="AB656"/>
      <c r="AC656"/>
      <c r="AD656"/>
      <c r="AE656"/>
    </row>
    <row r="657" spans="1:31" ht="15">
      <c r="A657"/>
      <c r="B657"/>
      <c r="C657"/>
      <c r="D657"/>
      <c r="E657"/>
      <c r="F657"/>
      <c r="G657"/>
      <c r="H657"/>
      <c r="I657"/>
      <c r="J657"/>
      <c r="K657"/>
      <c r="L657"/>
      <c r="M657"/>
      <c r="N657"/>
      <c r="O657"/>
      <c r="P657"/>
      <c r="Q657"/>
      <c r="R657"/>
      <c r="S657"/>
      <c r="T657"/>
      <c r="U657"/>
      <c r="V657"/>
      <c r="W657"/>
      <c r="X657"/>
      <c r="Y657"/>
      <c r="Z657"/>
      <c r="AA657"/>
      <c r="AB657"/>
      <c r="AC657"/>
      <c r="AD657"/>
      <c r="AE657"/>
    </row>
    <row r="658" spans="1:31" ht="15">
      <c r="A658"/>
      <c r="B658"/>
      <c r="C658"/>
      <c r="D658"/>
      <c r="E658"/>
      <c r="F658"/>
      <c r="G658"/>
      <c r="H658"/>
      <c r="I658"/>
      <c r="J658"/>
      <c r="K658"/>
      <c r="L658"/>
      <c r="M658"/>
      <c r="N658"/>
      <c r="O658"/>
      <c r="P658"/>
      <c r="Q658"/>
      <c r="R658"/>
      <c r="S658"/>
      <c r="T658"/>
      <c r="U658"/>
      <c r="V658"/>
      <c r="W658"/>
      <c r="X658"/>
      <c r="Y658"/>
      <c r="Z658"/>
      <c r="AA658"/>
      <c r="AB658"/>
      <c r="AC658"/>
      <c r="AD658"/>
      <c r="AE658"/>
    </row>
    <row r="659" spans="1:31" ht="15">
      <c r="A659"/>
      <c r="B659"/>
      <c r="C659"/>
      <c r="D659"/>
      <c r="E659"/>
      <c r="F659"/>
      <c r="G659"/>
      <c r="H659"/>
      <c r="I659"/>
      <c r="J659"/>
      <c r="K659"/>
      <c r="L659"/>
      <c r="M659"/>
      <c r="N659"/>
      <c r="O659"/>
      <c r="P659"/>
      <c r="Q659"/>
      <c r="R659"/>
      <c r="S659"/>
      <c r="T659"/>
      <c r="U659"/>
      <c r="V659"/>
      <c r="W659"/>
      <c r="X659"/>
      <c r="Y659"/>
      <c r="Z659"/>
      <c r="AA659"/>
      <c r="AB659"/>
      <c r="AC659"/>
      <c r="AD659"/>
      <c r="AE659"/>
    </row>
    <row r="660" spans="1:31" ht="15">
      <c r="A660"/>
      <c r="B660"/>
      <c r="C660"/>
      <c r="D660"/>
      <c r="E660"/>
      <c r="F660"/>
      <c r="G660"/>
      <c r="H660"/>
      <c r="I660"/>
      <c r="J660"/>
      <c r="K660"/>
      <c r="L660"/>
      <c r="M660"/>
      <c r="N660"/>
      <c r="O660"/>
      <c r="P660"/>
      <c r="Q660"/>
      <c r="R660"/>
      <c r="S660"/>
      <c r="T660"/>
      <c r="U660"/>
      <c r="V660"/>
      <c r="W660"/>
      <c r="X660"/>
      <c r="Y660"/>
      <c r="Z660"/>
      <c r="AA660"/>
      <c r="AB660"/>
      <c r="AC660"/>
      <c r="AD660"/>
      <c r="AE660"/>
    </row>
    <row r="661" spans="1:31" ht="15">
      <c r="A661"/>
      <c r="B661"/>
      <c r="C661"/>
      <c r="D661"/>
      <c r="E661"/>
      <c r="F661"/>
      <c r="G661"/>
      <c r="H661"/>
      <c r="I661"/>
      <c r="J661"/>
      <c r="K661"/>
      <c r="L661"/>
      <c r="M661"/>
      <c r="N661"/>
      <c r="O661"/>
      <c r="P661"/>
      <c r="Q661"/>
      <c r="R661"/>
      <c r="S661"/>
      <c r="T661"/>
      <c r="U661"/>
      <c r="V661"/>
      <c r="W661"/>
      <c r="X661"/>
      <c r="Y661"/>
      <c r="Z661"/>
      <c r="AA661"/>
      <c r="AB661"/>
      <c r="AC661"/>
      <c r="AD661"/>
      <c r="AE661"/>
    </row>
    <row r="662" spans="1:31" ht="15">
      <c r="A662"/>
      <c r="B662"/>
      <c r="C662"/>
      <c r="D662"/>
      <c r="E662"/>
      <c r="F662"/>
      <c r="G662"/>
      <c r="H662"/>
      <c r="I662"/>
      <c r="J662"/>
      <c r="K662"/>
      <c r="L662"/>
      <c r="M662"/>
      <c r="N662"/>
      <c r="O662"/>
      <c r="P662"/>
      <c r="Q662"/>
      <c r="R662"/>
      <c r="S662"/>
      <c r="T662"/>
      <c r="U662"/>
      <c r="V662"/>
      <c r="W662"/>
      <c r="X662"/>
      <c r="Y662"/>
      <c r="Z662"/>
      <c r="AA662"/>
      <c r="AB662"/>
      <c r="AC662"/>
      <c r="AD662"/>
      <c r="AE662"/>
    </row>
    <row r="663" spans="1:31" ht="15">
      <c r="A663"/>
      <c r="B663"/>
      <c r="C663"/>
      <c r="D663"/>
      <c r="E663"/>
      <c r="F663"/>
      <c r="G663"/>
      <c r="H663"/>
      <c r="I663"/>
      <c r="J663"/>
      <c r="K663"/>
      <c r="L663"/>
      <c r="M663"/>
      <c r="N663"/>
      <c r="O663"/>
      <c r="P663"/>
      <c r="Q663"/>
      <c r="R663"/>
      <c r="S663"/>
      <c r="T663"/>
      <c r="U663"/>
      <c r="V663"/>
      <c r="W663"/>
      <c r="X663"/>
      <c r="Y663"/>
      <c r="Z663"/>
      <c r="AA663"/>
      <c r="AB663"/>
      <c r="AC663"/>
      <c r="AD663"/>
      <c r="AE663"/>
    </row>
    <row r="664" spans="1:31" ht="15">
      <c r="A664"/>
      <c r="B664"/>
      <c r="C664"/>
      <c r="D664"/>
      <c r="E664"/>
      <c r="F664"/>
      <c r="G664"/>
      <c r="H664"/>
      <c r="I664"/>
      <c r="J664"/>
      <c r="K664"/>
      <c r="L664"/>
      <c r="M664"/>
      <c r="N664"/>
      <c r="O664"/>
      <c r="P664"/>
      <c r="Q664"/>
      <c r="R664"/>
      <c r="S664"/>
      <c r="T664"/>
      <c r="U664"/>
      <c r="V664"/>
      <c r="W664"/>
      <c r="X664"/>
      <c r="Y664"/>
      <c r="Z664"/>
      <c r="AA664"/>
      <c r="AB664"/>
      <c r="AC664"/>
      <c r="AD664"/>
      <c r="AE664"/>
    </row>
    <row r="665" spans="1:31" ht="15">
      <c r="A665"/>
      <c r="B665"/>
      <c r="C665"/>
      <c r="D665"/>
      <c r="E665"/>
      <c r="F665"/>
      <c r="G665"/>
      <c r="H665"/>
      <c r="I665"/>
      <c r="J665"/>
      <c r="K665"/>
      <c r="L665"/>
      <c r="M665"/>
      <c r="N665"/>
      <c r="O665"/>
      <c r="P665"/>
      <c r="Q665"/>
      <c r="R665"/>
      <c r="S665"/>
      <c r="T665"/>
      <c r="U665"/>
      <c r="V665"/>
      <c r="W665"/>
      <c r="X665"/>
      <c r="Y665"/>
      <c r="Z665"/>
      <c r="AA665"/>
      <c r="AB665"/>
      <c r="AC665"/>
      <c r="AD665"/>
      <c r="AE665"/>
    </row>
    <row r="666" spans="1:31" ht="15">
      <c r="A666"/>
      <c r="B666"/>
      <c r="C666"/>
      <c r="D666"/>
      <c r="E666"/>
      <c r="F666"/>
      <c r="G666"/>
      <c r="H666"/>
      <c r="I666"/>
      <c r="J666"/>
      <c r="K666"/>
      <c r="L666"/>
      <c r="M666"/>
      <c r="N666"/>
      <c r="O666"/>
      <c r="P666"/>
      <c r="Q666"/>
      <c r="R666"/>
      <c r="S666"/>
      <c r="T666"/>
      <c r="U666"/>
      <c r="V666"/>
      <c r="W666"/>
      <c r="X666"/>
      <c r="Y666"/>
      <c r="Z666"/>
      <c r="AA666"/>
      <c r="AB666"/>
      <c r="AC666"/>
      <c r="AD666"/>
      <c r="AE666"/>
    </row>
  </sheetData>
  <sheetProtection/>
  <mergeCells count="4">
    <mergeCell ref="E1:G1"/>
    <mergeCell ref="B1:D1"/>
    <mergeCell ref="B3:E3"/>
    <mergeCell ref="B4:D4"/>
  </mergeCells>
  <printOptions/>
  <pageMargins left="0.4" right="0.3" top="0.3" bottom="0.2" header="0" footer="0"/>
  <pageSetup fitToHeight="0" fitToWidth="1" horizontalDpi="600" verticalDpi="600" orientation="portrait" scale="58" r:id="rId1"/>
  <rowBreaks count="5" manualBreakCount="5">
    <brk id="4" max="255" man="1"/>
    <brk id="29" max="255" man="1"/>
    <brk id="120" max="255" man="1"/>
    <brk id="303" max="14" man="1"/>
    <brk id="327" max="3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kda</dc:creator>
  <cp:keywords/>
  <dc:description/>
  <cp:lastModifiedBy>owner</cp:lastModifiedBy>
  <cp:lastPrinted>2004-10-28T13:49:32Z</cp:lastPrinted>
  <dcterms:created xsi:type="dcterms:W3CDTF">2003-05-05T18:19:41Z</dcterms:created>
  <dcterms:modified xsi:type="dcterms:W3CDTF">2009-04-16T14:41:08Z</dcterms:modified>
  <cp:category/>
  <cp:version/>
  <cp:contentType/>
  <cp:contentStatus/>
</cp:coreProperties>
</file>