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RCA\EC\For2016\KS\GW_Model_Input\posted\"/>
    </mc:Choice>
  </mc:AlternateContent>
  <bookViews>
    <workbookView xWindow="240" yWindow="150" windowWidth="35985" windowHeight="12615"/>
  </bookViews>
  <sheets>
    <sheet name="Fed_Reservoir" sheetId="1" r:id="rId1"/>
  </sheets>
  <externalReferences>
    <externalReference r:id="rId2"/>
    <externalReference r:id="rId3"/>
    <externalReference r:id="rId4"/>
  </externalReferences>
  <definedNames>
    <definedName name="CanalCUPercent">[1]INPUT!$C$148</definedName>
    <definedName name="MI_CUPercent">[1]INPUT!$C$150</definedName>
    <definedName name="PumperCUPercent">[1]INPUT!$C$149</definedName>
    <definedName name="recharge">[2]rech!$A$19:$L$34</definedName>
    <definedName name="type">[2]rech!$A$5:$C$12</definedName>
    <definedName name="x">[3]rech!$A$5:$C$12</definedName>
  </definedNames>
  <calcPr calcId="171027"/>
</workbook>
</file>

<file path=xl/calcChain.xml><?xml version="1.0" encoding="utf-8"?>
<calcChain xmlns="http://schemas.openxmlformats.org/spreadsheetml/2006/main">
  <c r="D14" i="1" l="1"/>
  <c r="G6" i="1" l="1"/>
  <c r="F14" i="1" l="1"/>
  <c r="C14" i="1"/>
  <c r="E14" i="1" s="1"/>
  <c r="E12" i="1"/>
  <c r="E11" i="1"/>
  <c r="E10" i="1"/>
  <c r="E9" i="1"/>
  <c r="E8" i="1"/>
  <c r="G7" i="1"/>
  <c r="G8" i="1" s="1"/>
  <c r="G9" i="1" s="1"/>
  <c r="G10" i="1" s="1"/>
  <c r="G11" i="1" s="1"/>
  <c r="G12" i="1" s="1"/>
  <c r="E7" i="1"/>
  <c r="E6" i="1"/>
  <c r="E5" i="1"/>
</calcChain>
</file>

<file path=xl/sharedStrings.xml><?xml version="1.0" encoding="utf-8"?>
<sst xmlns="http://schemas.openxmlformats.org/spreadsheetml/2006/main" count="32" uniqueCount="27">
  <si>
    <t>Federal Reservoir Net Evaporation*</t>
  </si>
  <si>
    <t>Subbasin</t>
  </si>
  <si>
    <t>Reservoir Name</t>
  </si>
  <si>
    <t>Gross Evaporation</t>
  </si>
  <si>
    <t>Net Evaporation</t>
  </si>
  <si>
    <t>Net / Gross</t>
  </si>
  <si>
    <t>Storage Change</t>
  </si>
  <si>
    <t>bgncol</t>
  </si>
  <si>
    <t>[Acre-feet]</t>
  </si>
  <si>
    <t>South Fork</t>
  </si>
  <si>
    <t>Bonny Reservoir</t>
  </si>
  <si>
    <t>Frenchman</t>
  </si>
  <si>
    <t>Enders Reservoir</t>
  </si>
  <si>
    <t>Red Willow</t>
  </si>
  <si>
    <t>Hugh Butler Lake</t>
  </si>
  <si>
    <t>Medicine C</t>
  </si>
  <si>
    <t>Harry Strunk Lake</t>
  </si>
  <si>
    <t>Prairie Dog</t>
  </si>
  <si>
    <t>Keith Sebelius Lake</t>
  </si>
  <si>
    <t>Main Stem</t>
  </si>
  <si>
    <t>Swanson Lake</t>
  </si>
  <si>
    <t>Harlan County Lake</t>
  </si>
  <si>
    <t>Lovewell Reservoir</t>
  </si>
  <si>
    <t>sum</t>
  </si>
  <si>
    <t>net / gross</t>
  </si>
  <si>
    <t>sum excluding Lovewell</t>
  </si>
  <si>
    <t>(*) Supporting calculations are in file Fed_Net_Evap_thru_2016.zip.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</si>
</sst>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/>
    <xf numFmtId="0" fontId="4" fillId="0" borderId="0" xfId="0" applyFont="1" applyFill="1" applyBorder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quotePrefix="1" applyAlignment="1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</cellXfs>
  <cellStyles count="6">
    <cellStyle name="Normal" xfId="0" builtinId="0"/>
    <cellStyle name="Normal 14" xfId="1"/>
    <cellStyle name="Normal 2" xfId="2"/>
    <cellStyle name="Normal 2 2" xfId="3"/>
    <cellStyle name="Normal 3" xfId="4"/>
    <cellStyle name="Note 1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/EC/For2008/KS/RRCA%20Accounting%20For%202008%20with%20NE%205yr%20corrections_and_BOR_HC_evap_correction_s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8/final/Copy%20of%20RRCS_Overlap_Groups_2008_final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final/RRCS_Overlap_Groups_2009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Documentation_2007"/>
      <sheetName val="INPUT"/>
      <sheetName val="NORTH FORK"/>
      <sheetName val="ARIKAREE"/>
      <sheetName val="BUFFALO"/>
      <sheetName val="ROCK"/>
      <sheetName val="SOUTH FORK"/>
      <sheetName val="FRENCHMAN"/>
      <sheetName val="DRIFTWOOD"/>
      <sheetName val="RED WILLOW"/>
      <sheetName val="MEDICINE CREEK"/>
      <sheetName val="BEAVER"/>
      <sheetName val="SAPPA"/>
      <sheetName val="PRAIRIE DOG"/>
      <sheetName val="MAINSTEM"/>
      <sheetName val="T1"/>
      <sheetName val="T2"/>
      <sheetName val="T3 A,B,C"/>
      <sheetName val="T4 A,B"/>
      <sheetName val="T5A"/>
      <sheetName val="T5 B,E"/>
      <sheetName val="T5 C,D"/>
      <sheetName val="Attachment6"/>
      <sheetName val="Attachment7"/>
      <sheetName val="import_GM_output"/>
      <sheetName val="GM_output"/>
      <sheetName val="CourtlandAvLove"/>
      <sheetName val="Fed_Reservoir"/>
      <sheetName val="Fed_Reservoir_v0"/>
      <sheetName val="CourtlandAvLove_2007"/>
      <sheetName val="Documentation_Input"/>
    </sheetNames>
    <sheetDataSet>
      <sheetData sheetId="0"/>
      <sheetData sheetId="1"/>
      <sheetData sheetId="2">
        <row r="148">
          <cell r="C148">
            <v>0.6</v>
          </cell>
        </row>
        <row r="149">
          <cell r="C149">
            <v>0.75</v>
          </cell>
        </row>
        <row r="150">
          <cell r="C150">
            <v>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rech"/>
      <sheetName val="Rptd_GW_Irr_Use_2008"/>
      <sheetName val="Rptd_SW_Irr_Use_2008"/>
      <sheetName val="Almena_Rptd_Use_2008"/>
      <sheetName val="Non_Irr_Use_By_Gp_2008"/>
      <sheetName val="Non_Irr_Use_2008_ge_50af"/>
      <sheetName val="Non_Irr_Use_2008"/>
      <sheetName val="ne_wells_ks_use_2005-2008"/>
      <sheetName val="Non_Irr_Use_2008_LT_50af"/>
      <sheetName val="Authacres2008_gw.csv"/>
      <sheetName val="Authacres2008_sw.csv"/>
      <sheetName val="Pumprech2008.csv"/>
      <sheetName val="2008mi.csv"/>
      <sheetName val="Swrech2008.csv"/>
      <sheetName val="Rptd_SW_Irr_Use_2008_for_Acctg"/>
      <sheetName val="Rptd_SW_Use_by_basin_2008"/>
      <sheetName val="excluded_Net_Ac_Auth_Irr"/>
      <sheetName val="metered"/>
      <sheetName val="Rptd_GW_Irr_Use_2008_problems"/>
      <sheetName val="Coords_Non_Irr_Use_2008"/>
      <sheetName val="Coords_SW_Irr_Use_2008"/>
      <sheetName val="Coords_GW_Irr_Use_2008"/>
      <sheetName val="Rptd_GW_Irr_Use_2008_error_chk"/>
    </sheetNames>
    <sheetDataSet>
      <sheetData sheetId="0"/>
      <sheetData sheetId="1"/>
      <sheetData sheetId="2"/>
      <sheetData sheetId="3"/>
      <sheetData sheetId="4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9.5934525457461728E-3</v>
          </cell>
          <cell r="D19">
            <v>3.1829166139022307E-3</v>
          </cell>
          <cell r="E19">
            <v>0.12287919138336677</v>
          </cell>
          <cell r="F19">
            <v>0.79522224997147373</v>
          </cell>
          <cell r="G19">
            <v>1.1391061815924601E-2</v>
          </cell>
          <cell r="H19">
            <v>4.26379366024177E-2</v>
          </cell>
          <cell r="I19">
            <v>0</v>
          </cell>
          <cell r="J19">
            <v>2.4733235472027596E-3</v>
          </cell>
          <cell r="K19">
            <v>1.26198675199662E-2</v>
          </cell>
          <cell r="L19">
            <v>0.13044577138300908</v>
          </cell>
        </row>
        <row r="20">
          <cell r="A20" t="str">
            <v>DC</v>
          </cell>
          <cell r="B20" t="str">
            <v>Decatur</v>
          </cell>
          <cell r="C20">
            <v>0.14616324461846109</v>
          </cell>
          <cell r="D20">
            <v>2.0598516830650407E-2</v>
          </cell>
          <cell r="E20">
            <v>0.12029763357499512</v>
          </cell>
          <cell r="F20">
            <v>0.58958489234398492</v>
          </cell>
          <cell r="G20">
            <v>2.7702136704457536E-2</v>
          </cell>
          <cell r="H20">
            <v>4.3059597391425161E-2</v>
          </cell>
          <cell r="I20">
            <v>0</v>
          </cell>
          <cell r="J20">
            <v>1.9265132052386585E-2</v>
          </cell>
          <cell r="K20">
            <v>3.3328846483639096E-2</v>
          </cell>
          <cell r="L20">
            <v>0.15553823538940093</v>
          </cell>
        </row>
        <row r="21">
          <cell r="A21" t="str">
            <v>GH</v>
          </cell>
          <cell r="B21" t="str">
            <v>Graham</v>
          </cell>
          <cell r="C21">
            <v>9.6769962860229221E-4</v>
          </cell>
          <cell r="D21">
            <v>0</v>
          </cell>
          <cell r="E21">
            <v>0.28543707739350938</v>
          </cell>
          <cell r="F21">
            <v>0.63992104096307612</v>
          </cell>
          <cell r="G21">
            <v>0</v>
          </cell>
          <cell r="H21">
            <v>3.6901596127925138E-2</v>
          </cell>
          <cell r="I21">
            <v>0</v>
          </cell>
          <cell r="J21">
            <v>0</v>
          </cell>
          <cell r="K21">
            <v>3.6772585886887102E-2</v>
          </cell>
          <cell r="L21">
            <v>0.13691305642937926</v>
          </cell>
        </row>
        <row r="22">
          <cell r="A22" t="str">
            <v>GO</v>
          </cell>
          <cell r="B22" t="str">
            <v>Gove</v>
          </cell>
          <cell r="C22">
            <v>3.8431786867757278E-2</v>
          </cell>
          <cell r="D22">
            <v>0</v>
          </cell>
          <cell r="E22">
            <v>4.2753059139024337E-2</v>
          </cell>
          <cell r="F22">
            <v>0.83119803747755672</v>
          </cell>
          <cell r="G22">
            <v>2.2614794004474025E-3</v>
          </cell>
          <cell r="H22">
            <v>6.8020068980615758E-2</v>
          </cell>
          <cell r="I22">
            <v>0</v>
          </cell>
          <cell r="J22">
            <v>0</v>
          </cell>
          <cell r="K22">
            <v>1.7335568134598599E-2</v>
          </cell>
          <cell r="L22">
            <v>0.13279119463837721</v>
          </cell>
        </row>
        <row r="23">
          <cell r="A23" t="str">
            <v>JW</v>
          </cell>
          <cell r="B23" t="str">
            <v>Jewell</v>
          </cell>
          <cell r="C23">
            <v>0.10125934698041034</v>
          </cell>
          <cell r="D23">
            <v>0</v>
          </cell>
          <cell r="E23">
            <v>0.62756873359013021</v>
          </cell>
          <cell r="F23">
            <v>0.27117191942945951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0.16960511913598039</v>
          </cell>
        </row>
        <row r="24">
          <cell r="A24" t="str">
            <v>LG</v>
          </cell>
          <cell r="B24" t="str">
            <v>Logan</v>
          </cell>
          <cell r="C24">
            <v>1.2096892202838043E-2</v>
          </cell>
          <cell r="D24">
            <v>0</v>
          </cell>
          <cell r="E24">
            <v>3.8303883028267469E-2</v>
          </cell>
          <cell r="F24">
            <v>0.89436473159680963</v>
          </cell>
          <cell r="G24">
            <v>4.6859105322149749E-2</v>
          </cell>
          <cell r="H24">
            <v>0</v>
          </cell>
          <cell r="I24">
            <v>2.0780173985689779E-3</v>
          </cell>
          <cell r="J24">
            <v>0</v>
          </cell>
          <cell r="K24">
            <v>6.2973704513660826E-3</v>
          </cell>
          <cell r="L24">
            <v>0.12622543177631862</v>
          </cell>
        </row>
        <row r="25">
          <cell r="A25" t="str">
            <v>NT</v>
          </cell>
          <cell r="B25" t="str">
            <v>Norton</v>
          </cell>
          <cell r="C25">
            <v>0.36684185023494004</v>
          </cell>
          <cell r="D25">
            <v>0</v>
          </cell>
          <cell r="E25">
            <v>2.6781590354434944E-2</v>
          </cell>
          <cell r="F25">
            <v>0.48373446236423723</v>
          </cell>
          <cell r="G25">
            <v>8.5245442144795663E-3</v>
          </cell>
          <cell r="H25">
            <v>5.4775177872019715E-2</v>
          </cell>
          <cell r="I25">
            <v>0</v>
          </cell>
          <cell r="J25">
            <v>3.9072176711361963E-2</v>
          </cell>
          <cell r="K25">
            <v>2.0270198248526557E-2</v>
          </cell>
          <cell r="L25">
            <v>0.19398897876773197</v>
          </cell>
        </row>
        <row r="26">
          <cell r="A26" t="str">
            <v>PL</v>
          </cell>
          <cell r="B26" t="str">
            <v>Phillips</v>
          </cell>
          <cell r="C26">
            <v>0.26748357099954068</v>
          </cell>
          <cell r="D26">
            <v>1.1169383360550168E-2</v>
          </cell>
          <cell r="E26">
            <v>6.7453889134571232E-2</v>
          </cell>
          <cell r="F26">
            <v>0.47892904165022787</v>
          </cell>
          <cell r="G26">
            <v>0</v>
          </cell>
          <cell r="H26">
            <v>7.8967059822402097E-2</v>
          </cell>
          <cell r="I26">
            <v>3.4701991285195709E-2</v>
          </cell>
          <cell r="J26">
            <v>0</v>
          </cell>
          <cell r="K26">
            <v>6.1295063747512264E-2</v>
          </cell>
          <cell r="L26">
            <v>0.17322601739982493</v>
          </cell>
        </row>
        <row r="27">
          <cell r="A27" t="str">
            <v>RA</v>
          </cell>
          <cell r="B27" t="str">
            <v>Rawlins</v>
          </cell>
          <cell r="C27">
            <v>1.8466025207986354E-2</v>
          </cell>
          <cell r="D27">
            <v>0</v>
          </cell>
          <cell r="E27">
            <v>6.6712387030075995E-2</v>
          </cell>
          <cell r="F27">
            <v>0.79258573626166307</v>
          </cell>
          <cell r="G27">
            <v>3.3549577542821188E-2</v>
          </cell>
          <cell r="H27">
            <v>4.0960465023300079E-2</v>
          </cell>
          <cell r="I27">
            <v>0</v>
          </cell>
          <cell r="J27">
            <v>2.7029649413588396E-2</v>
          </cell>
          <cell r="K27">
            <v>2.0696159520564996E-2</v>
          </cell>
          <cell r="L27">
            <v>0.13198452206843286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0.17</v>
          </cell>
        </row>
        <row r="29">
          <cell r="A29" t="str">
            <v>RP</v>
          </cell>
          <cell r="B29" t="str">
            <v>Republic</v>
          </cell>
          <cell r="C29">
            <v>0.26082247889149801</v>
          </cell>
          <cell r="D29">
            <v>0</v>
          </cell>
          <cell r="E29">
            <v>0</v>
          </cell>
          <cell r="F29">
            <v>0.73917752110850199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0.16694804620046963</v>
          </cell>
        </row>
        <row r="30">
          <cell r="A30" t="str">
            <v>SD</v>
          </cell>
          <cell r="B30" t="str">
            <v>Sheridan</v>
          </cell>
          <cell r="C30">
            <v>8.8758410532511905E-3</v>
          </cell>
          <cell r="D30">
            <v>9.4639288488533048E-4</v>
          </cell>
          <cell r="E30">
            <v>0.11704253684856541</v>
          </cell>
          <cell r="F30">
            <v>0.78952780580874149</v>
          </cell>
          <cell r="G30">
            <v>9.1200506682955883E-4</v>
          </cell>
          <cell r="H30">
            <v>6.1722464057901084E-2</v>
          </cell>
          <cell r="I30">
            <v>3.4149970066961097E-3</v>
          </cell>
          <cell r="J30">
            <v>0</v>
          </cell>
          <cell r="K30">
            <v>1.755795727312975E-2</v>
          </cell>
          <cell r="L30">
            <v>0.13023789136033187</v>
          </cell>
        </row>
        <row r="31">
          <cell r="A31" t="str">
            <v>SH</v>
          </cell>
          <cell r="B31" t="str">
            <v>Sherman</v>
          </cell>
          <cell r="C31">
            <v>9.5123589629056583E-3</v>
          </cell>
          <cell r="D31">
            <v>5.8378904097553981E-3</v>
          </cell>
          <cell r="E31">
            <v>7.9779804272255492E-2</v>
          </cell>
          <cell r="F31">
            <v>0.87099966679158891</v>
          </cell>
          <cell r="G31">
            <v>2.4981366939691931E-3</v>
          </cell>
          <cell r="H31">
            <v>2.0352172665838032E-2</v>
          </cell>
          <cell r="I31">
            <v>1.4567497817640426E-3</v>
          </cell>
          <cell r="J31">
            <v>2.050240433593838E-3</v>
          </cell>
          <cell r="K31">
            <v>7.51297998832939E-3</v>
          </cell>
          <cell r="L31">
            <v>0.12611684119914446</v>
          </cell>
        </row>
        <row r="32">
          <cell r="A32" t="str">
            <v>TH</v>
          </cell>
          <cell r="B32" t="str">
            <v>Thomas</v>
          </cell>
          <cell r="C32">
            <v>1.7490528818808807E-3</v>
          </cell>
          <cell r="D32">
            <v>2.6340645260054078E-3</v>
          </cell>
          <cell r="E32">
            <v>7.0131678247746979E-2</v>
          </cell>
          <cell r="F32">
            <v>0.87681398012087675</v>
          </cell>
          <cell r="G32">
            <v>2.1302580939173543E-3</v>
          </cell>
          <cell r="H32">
            <v>1.2726094232309604E-2</v>
          </cell>
          <cell r="I32">
            <v>1.780215684118728E-3</v>
          </cell>
          <cell r="J32">
            <v>3.0045223587350394E-3</v>
          </cell>
          <cell r="K32">
            <v>2.9030133854409279E-2</v>
          </cell>
          <cell r="L32">
            <v>0.12430985933350443</v>
          </cell>
        </row>
        <row r="33">
          <cell r="A33" t="str">
            <v>TR</v>
          </cell>
          <cell r="B33" t="str">
            <v>Trego</v>
          </cell>
          <cell r="C33">
            <v>1.0895680564421872E-2</v>
          </cell>
          <cell r="D33">
            <v>0</v>
          </cell>
          <cell r="E33">
            <v>7.7810250938202333E-2</v>
          </cell>
          <cell r="F33">
            <v>0.69108043881437564</v>
          </cell>
          <cell r="G33">
            <v>1.7170050594577862E-2</v>
          </cell>
          <cell r="H33">
            <v>8.0907626973672014E-2</v>
          </cell>
          <cell r="I33">
            <v>0</v>
          </cell>
          <cell r="J33">
            <v>3.4252863974255303E-2</v>
          </cell>
          <cell r="K33">
            <v>8.7883088140495003E-2</v>
          </cell>
          <cell r="L33">
            <v>0.13366958770692308</v>
          </cell>
        </row>
        <row r="34">
          <cell r="A34" t="str">
            <v>WA</v>
          </cell>
          <cell r="B34" t="str">
            <v>Wallace</v>
          </cell>
          <cell r="C34">
            <v>7.404139604402755E-3</v>
          </cell>
          <cell r="D34">
            <v>0</v>
          </cell>
          <cell r="E34">
            <v>0.31910134112342475</v>
          </cell>
          <cell r="F34">
            <v>0.67349451927217241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0.13728781218496375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summary_2009"/>
      <sheetName val="metered"/>
      <sheetName val="Net_Ac_Auth_Irr"/>
      <sheetName val="rech"/>
      <sheetName val="pu_pd_dist_gt_5mi"/>
      <sheetName val="Rptd_GW_Irr_Use_2009"/>
      <sheetName val="Rptd_SW_Irr_Use_2009"/>
      <sheetName val="sw_cbcu_for_accounting_2009"/>
      <sheetName val="Almena_Rptd_Use_2009"/>
      <sheetName val="Non_Irr_Use_By_Gp_2009"/>
      <sheetName val="Non_gwIrr_Use_ge_50AF_2009"/>
      <sheetName val="Non_Irr_SW_Use_2009"/>
      <sheetName val="Non_Irr_Use_2009"/>
      <sheetName val="coords_Rptd_GW_Irr_Use_2009"/>
      <sheetName val="coords_Rptd_SW_Irr_Use_2009"/>
      <sheetName val="coords_Non_Irr_Use_2009"/>
      <sheetName val="Rptd_GW_Irr_Use_2009_outside"/>
      <sheetName val="Authacres"/>
      <sheetName val="authacres2009.out"/>
      <sheetName val="Rptd_GW_Irr_Use_2009_error_chks"/>
      <sheetName val="pumprech2009"/>
      <sheetName val="2009mi"/>
      <sheetName val="swrech2009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F12" sqref="F12"/>
    </sheetView>
  </sheetViews>
  <sheetFormatPr defaultRowHeight="15" x14ac:dyDescent="0.25"/>
  <cols>
    <col min="1" max="1" width="11.140625" style="2" customWidth="1"/>
    <col min="2" max="2" width="23" style="2" bestFit="1" customWidth="1"/>
    <col min="3" max="3" width="21.85546875" style="2" bestFit="1" customWidth="1"/>
    <col min="4" max="4" width="18.85546875" style="2" bestFit="1" customWidth="1"/>
    <col min="5" max="5" width="13.85546875" style="2" bestFit="1" customWidth="1"/>
    <col min="6" max="6" width="19.140625" style="2" bestFit="1" customWidth="1"/>
    <col min="7" max="16384" width="9.140625" style="2"/>
  </cols>
  <sheetData>
    <row r="1" spans="1:13" ht="23.25" thickBot="1" x14ac:dyDescent="0.35">
      <c r="A1" s="1" t="s">
        <v>0</v>
      </c>
      <c r="C1" s="3"/>
      <c r="D1" s="3"/>
      <c r="E1" s="3"/>
    </row>
    <row r="2" spans="1:13" ht="19.5" thickBot="1" x14ac:dyDescent="0.3">
      <c r="B2" s="4">
        <v>2016</v>
      </c>
      <c r="C2" s="5"/>
      <c r="D2" s="5"/>
      <c r="E2" s="5"/>
    </row>
    <row r="3" spans="1:13" ht="18.75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I3" s="9"/>
    </row>
    <row r="4" spans="1:13" ht="18.75" x14ac:dyDescent="0.3">
      <c r="A4"/>
      <c r="C4" s="10" t="s">
        <v>8</v>
      </c>
      <c r="D4" s="10" t="s">
        <v>8</v>
      </c>
      <c r="E4" s="11"/>
      <c r="F4" s="8" t="s">
        <v>8</v>
      </c>
    </row>
    <row r="5" spans="1:13" ht="18.75" x14ac:dyDescent="0.3">
      <c r="A5" s="6" t="s">
        <v>9</v>
      </c>
      <c r="B5" s="7" t="s">
        <v>10</v>
      </c>
      <c r="C5" s="12">
        <v>0</v>
      </c>
      <c r="D5" s="12">
        <v>0</v>
      </c>
      <c r="E5" s="13">
        <f>IF(C5&lt;&gt;0,D5/C5,0)</f>
        <v>0</v>
      </c>
      <c r="F5" s="12">
        <v>0</v>
      </c>
      <c r="G5" s="2">
        <v>1</v>
      </c>
      <c r="J5" s="14"/>
      <c r="M5" s="14"/>
    </row>
    <row r="6" spans="1:13" ht="18.75" x14ac:dyDescent="0.3">
      <c r="A6" s="6" t="s">
        <v>11</v>
      </c>
      <c r="B6" s="7" t="s">
        <v>12</v>
      </c>
      <c r="C6" s="12">
        <v>2413</v>
      </c>
      <c r="D6" s="12">
        <v>984.09704652777782</v>
      </c>
      <c r="E6" s="13">
        <f t="shared" ref="E6:E12" si="0">IF(C6&lt;&gt;0,D6/C6,0)</f>
        <v>0.40783134957636874</v>
      </c>
      <c r="F6" s="12">
        <v>85.999999999998522</v>
      </c>
      <c r="G6" s="2">
        <f>G5+1</f>
        <v>2</v>
      </c>
      <c r="J6" s="14"/>
      <c r="M6" s="14"/>
    </row>
    <row r="7" spans="1:13" ht="18.75" x14ac:dyDescent="0.3">
      <c r="A7" s="15" t="s">
        <v>13</v>
      </c>
      <c r="B7" s="7" t="s">
        <v>14</v>
      </c>
      <c r="C7" s="12">
        <v>3251</v>
      </c>
      <c r="D7" s="12">
        <v>1750.7775000000001</v>
      </c>
      <c r="E7" s="13">
        <f>IF(C7&lt;&gt;0,D7/C7,0)</f>
        <v>0.53853506613349744</v>
      </c>
      <c r="F7" s="12">
        <v>1790.0000000000009</v>
      </c>
      <c r="G7" s="2">
        <f t="shared" ref="G7:G12" si="1">G6+1</f>
        <v>3</v>
      </c>
      <c r="J7" s="14"/>
      <c r="M7" s="14"/>
    </row>
    <row r="8" spans="1:13" ht="18.75" x14ac:dyDescent="0.3">
      <c r="A8" s="15" t="s">
        <v>15</v>
      </c>
      <c r="B8" s="7" t="s">
        <v>16</v>
      </c>
      <c r="C8" s="12">
        <v>5408</v>
      </c>
      <c r="D8" s="12">
        <v>2099.5931666666665</v>
      </c>
      <c r="E8" s="13">
        <f t="shared" si="0"/>
        <v>0.38823838141025641</v>
      </c>
      <c r="F8" s="12">
        <v>-4380.0000000000027</v>
      </c>
      <c r="G8" s="2">
        <f t="shared" si="1"/>
        <v>4</v>
      </c>
      <c r="J8" s="14"/>
      <c r="M8" s="14"/>
    </row>
    <row r="9" spans="1:13" ht="18.75" x14ac:dyDescent="0.3">
      <c r="A9" s="15" t="s">
        <v>17</v>
      </c>
      <c r="B9" s="7" t="s">
        <v>18</v>
      </c>
      <c r="C9" s="12">
        <v>3926</v>
      </c>
      <c r="D9" s="12">
        <v>2039.4223750000001</v>
      </c>
      <c r="E9" s="13">
        <f t="shared" si="0"/>
        <v>0.51946570937340808</v>
      </c>
      <c r="F9" s="12">
        <v>3616.9999999999991</v>
      </c>
      <c r="G9" s="2">
        <f t="shared" si="1"/>
        <v>5</v>
      </c>
      <c r="J9" s="14"/>
      <c r="M9" s="14"/>
    </row>
    <row r="10" spans="1:13" ht="18.75" x14ac:dyDescent="0.3">
      <c r="A10" s="15" t="s">
        <v>19</v>
      </c>
      <c r="B10" s="7" t="s">
        <v>20</v>
      </c>
      <c r="C10" s="12">
        <v>10492</v>
      </c>
      <c r="D10" s="12">
        <v>4365.4754583333342</v>
      </c>
      <c r="E10" s="13">
        <f t="shared" si="0"/>
        <v>0.41607657818655491</v>
      </c>
      <c r="F10" s="12">
        <v>2381</v>
      </c>
      <c r="G10" s="2">
        <f t="shared" si="1"/>
        <v>6</v>
      </c>
      <c r="J10" s="14"/>
      <c r="M10" s="14"/>
    </row>
    <row r="11" spans="1:13" ht="18.75" x14ac:dyDescent="0.3">
      <c r="A11" s="15" t="s">
        <v>19</v>
      </c>
      <c r="B11" s="7" t="s">
        <v>21</v>
      </c>
      <c r="C11" s="12">
        <v>35920</v>
      </c>
      <c r="D11" s="12">
        <v>10611.166666666666</v>
      </c>
      <c r="E11" s="13">
        <f t="shared" si="0"/>
        <v>0.29541109873793614</v>
      </c>
      <c r="F11" s="12">
        <v>26787.000000000007</v>
      </c>
      <c r="G11" s="2">
        <f t="shared" si="1"/>
        <v>7</v>
      </c>
      <c r="J11" s="14"/>
      <c r="M11" s="14"/>
    </row>
    <row r="12" spans="1:13" ht="18.75" x14ac:dyDescent="0.3">
      <c r="A12" s="15" t="s">
        <v>19</v>
      </c>
      <c r="B12" s="7" t="s">
        <v>22</v>
      </c>
      <c r="C12" s="12">
        <v>10010</v>
      </c>
      <c r="D12" s="12">
        <v>1532.2242499999998</v>
      </c>
      <c r="E12" s="13">
        <f t="shared" si="0"/>
        <v>0.15306935564435561</v>
      </c>
      <c r="F12" s="12">
        <v>1118.9999999999998</v>
      </c>
      <c r="G12" s="2">
        <f t="shared" si="1"/>
        <v>8</v>
      </c>
      <c r="J12" s="14"/>
      <c r="M12" s="14"/>
    </row>
    <row r="13" spans="1:13" x14ac:dyDescent="0.25">
      <c r="C13" s="3" t="s">
        <v>23</v>
      </c>
      <c r="D13" s="3" t="s">
        <v>23</v>
      </c>
      <c r="E13" s="3" t="s">
        <v>24</v>
      </c>
      <c r="F13" s="16" t="s">
        <v>25</v>
      </c>
    </row>
    <row r="14" spans="1:13" ht="18.75" x14ac:dyDescent="0.3">
      <c r="B14" s="7"/>
      <c r="C14" s="17">
        <f>SUM(C5:C12)</f>
        <v>71420</v>
      </c>
      <c r="D14" s="17">
        <f>SUM(D5:D12)</f>
        <v>23382.756463194444</v>
      </c>
      <c r="E14" s="13">
        <f>IF(C14&lt;&gt;0,D14/C14,0)</f>
        <v>0.32739787823010985</v>
      </c>
      <c r="F14" s="17">
        <f>SUM(F5:F11)</f>
        <v>30281.000000000004</v>
      </c>
    </row>
    <row r="16" spans="1:13" x14ac:dyDescent="0.25">
      <c r="A16" s="18" t="s">
        <v>26</v>
      </c>
    </row>
    <row r="18" spans="2:3" ht="20.25" customHeight="1" x14ac:dyDescent="0.25">
      <c r="B18" s="19"/>
      <c r="C18" s="20"/>
    </row>
    <row r="19" spans="2:3" ht="18" x14ac:dyDescent="0.25">
      <c r="B19" s="21"/>
      <c r="C19" s="21"/>
    </row>
    <row r="20" spans="2:3" ht="18.75" x14ac:dyDescent="0.3">
      <c r="B20" s="7"/>
      <c r="C20" s="8"/>
    </row>
    <row r="21" spans="2:3" ht="18.75" x14ac:dyDescent="0.3">
      <c r="B21" s="7"/>
      <c r="C21" s="8"/>
    </row>
    <row r="22" spans="2:3" ht="18.75" x14ac:dyDescent="0.3">
      <c r="B22" s="7"/>
    </row>
    <row r="23" spans="2:3" ht="18.75" x14ac:dyDescent="0.3">
      <c r="B23" s="7"/>
    </row>
    <row r="24" spans="2:3" ht="18.75" x14ac:dyDescent="0.3">
      <c r="B24" s="7"/>
    </row>
    <row r="25" spans="2:3" ht="18.75" x14ac:dyDescent="0.3">
      <c r="B25" s="7"/>
    </row>
    <row r="26" spans="2:3" ht="18.75" x14ac:dyDescent="0.3">
      <c r="B26" s="7"/>
    </row>
    <row r="27" spans="2:3" ht="18.75" x14ac:dyDescent="0.3">
      <c r="B27" s="7"/>
    </row>
    <row r="28" spans="2:3" ht="18.75" x14ac:dyDescent="0.3">
      <c r="B28" s="7"/>
    </row>
    <row r="30" spans="2:3" ht="18.75" x14ac:dyDescent="0.3">
      <c r="B30" s="7"/>
      <c r="C30" s="14"/>
    </row>
    <row r="38" spans="9:10" x14ac:dyDescent="0.25">
      <c r="I38" s="14"/>
      <c r="J38" s="14"/>
    </row>
    <row r="39" spans="9:10" x14ac:dyDescent="0.25">
      <c r="I39" s="14"/>
      <c r="J39" s="14"/>
    </row>
    <row r="40" spans="9:10" x14ac:dyDescent="0.25">
      <c r="I40" s="14"/>
      <c r="J40" s="14"/>
    </row>
    <row r="41" spans="9:10" x14ac:dyDescent="0.25">
      <c r="I41" s="14"/>
      <c r="J41" s="14"/>
    </row>
    <row r="42" spans="9:10" x14ac:dyDescent="0.25">
      <c r="I42" s="14"/>
      <c r="J42" s="14"/>
    </row>
    <row r="43" spans="9:10" x14ac:dyDescent="0.25">
      <c r="I43" s="14"/>
      <c r="J43" s="14"/>
    </row>
    <row r="44" spans="9:10" x14ac:dyDescent="0.25">
      <c r="I44" s="14"/>
      <c r="J44" s="14"/>
    </row>
    <row r="45" spans="9:10" x14ac:dyDescent="0.25">
      <c r="I45" s="14"/>
      <c r="J4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Fed_Reservoir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2016-04-06T18:52:06Z</dcterms:created>
  <dcterms:modified xsi:type="dcterms:W3CDTF">2017-08-04T18:13:42Z</dcterms:modified>
</cp:coreProperties>
</file>