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180" windowWidth="17670" windowHeight="11130" activeTab="2"/>
  </bookViews>
  <sheets>
    <sheet name="Counties" sheetId="3" r:id="rId1"/>
    <sheet name="gw_declines" sheetId="16" r:id="rId2"/>
    <sheet name="county_budget" sheetId="15" r:id="rId3"/>
    <sheet name="1980-2008.CTY_sort" sheetId="14" r:id="rId4"/>
  </sheets>
  <definedNames>
    <definedName name="_xlnm.Print_Area" localSheetId="2">county_budget!$B$80:$K$110</definedName>
  </definedNames>
  <calcPr calcId="125725"/>
</workbook>
</file>

<file path=xl/calcChain.xml><?xml version="1.0" encoding="utf-8"?>
<calcChain xmlns="http://schemas.openxmlformats.org/spreadsheetml/2006/main">
  <c r="F36" i="15"/>
  <c r="F38" s="1"/>
  <c r="A1"/>
  <c r="B58" i="3"/>
  <c r="BK262" i="14"/>
  <c r="BK261"/>
  <c r="BK260"/>
  <c r="BK259"/>
  <c r="BK258"/>
  <c r="BK257"/>
  <c r="BK256"/>
  <c r="BK255"/>
  <c r="BK254"/>
  <c r="BK253"/>
  <c r="BK252"/>
  <c r="BK251"/>
  <c r="BK250"/>
  <c r="BK249"/>
  <c r="BK248"/>
  <c r="BK247"/>
  <c r="BK246"/>
  <c r="BK245"/>
  <c r="BK244"/>
  <c r="BK243"/>
  <c r="BK242"/>
  <c r="BK241"/>
  <c r="BK240"/>
  <c r="BK239"/>
  <c r="BK238"/>
  <c r="BK237"/>
  <c r="BK236"/>
  <c r="BK235"/>
  <c r="BK234"/>
  <c r="BK117"/>
  <c r="BK116"/>
  <c r="BK115"/>
  <c r="BK114"/>
  <c r="BK113"/>
  <c r="BK112"/>
  <c r="BK111"/>
  <c r="BK110"/>
  <c r="BK109"/>
  <c r="BK108"/>
  <c r="BK107"/>
  <c r="BK106"/>
  <c r="BK105"/>
  <c r="BK104"/>
  <c r="BK103"/>
  <c r="BK102"/>
  <c r="BK101"/>
  <c r="BK100"/>
  <c r="BK99"/>
  <c r="BK98"/>
  <c r="BK97"/>
  <c r="BK96"/>
  <c r="BK95"/>
  <c r="BK94"/>
  <c r="BK93"/>
  <c r="BK92"/>
  <c r="BK91"/>
  <c r="BK90"/>
  <c r="BK89"/>
  <c r="BK320"/>
  <c r="BK319"/>
  <c r="BK318"/>
  <c r="BK317"/>
  <c r="BK316"/>
  <c r="BK315"/>
  <c r="BK314"/>
  <c r="BK313"/>
  <c r="BK312"/>
  <c r="BK311"/>
  <c r="BK310"/>
  <c r="BK309"/>
  <c r="BK308"/>
  <c r="BK307"/>
  <c r="BK306"/>
  <c r="BK305"/>
  <c r="BK304"/>
  <c r="BK303"/>
  <c r="BK302"/>
  <c r="BK301"/>
  <c r="BK300"/>
  <c r="BK299"/>
  <c r="BK298"/>
  <c r="BK297"/>
  <c r="BK296"/>
  <c r="BK295"/>
  <c r="BK294"/>
  <c r="BK293"/>
  <c r="BK292"/>
  <c r="BK291"/>
  <c r="BK290"/>
  <c r="BK289"/>
  <c r="BK288"/>
  <c r="BK287"/>
  <c r="BK286"/>
  <c r="BK285"/>
  <c r="BK284"/>
  <c r="BK283"/>
  <c r="BK282"/>
  <c r="BK281"/>
  <c r="BK280"/>
  <c r="BK279"/>
  <c r="BK278"/>
  <c r="BK277"/>
  <c r="BK276"/>
  <c r="BK275"/>
  <c r="BK274"/>
  <c r="BK273"/>
  <c r="BK272"/>
  <c r="BK271"/>
  <c r="BK270"/>
  <c r="BK269"/>
  <c r="BK268"/>
  <c r="BK267"/>
  <c r="BK266"/>
  <c r="BK265"/>
  <c r="BK264"/>
  <c r="BK263"/>
  <c r="BK233"/>
  <c r="BK232"/>
  <c r="BK231"/>
  <c r="BK230"/>
  <c r="BK229"/>
  <c r="BK228"/>
  <c r="BK227"/>
  <c r="BK226"/>
  <c r="BK225"/>
  <c r="BK224"/>
  <c r="BK223"/>
  <c r="BK222"/>
  <c r="BK221"/>
  <c r="BK220"/>
  <c r="BK219"/>
  <c r="BK218"/>
  <c r="BK217"/>
  <c r="BK216"/>
  <c r="BK215"/>
  <c r="BK214"/>
  <c r="BK213"/>
  <c r="BK212"/>
  <c r="BK211"/>
  <c r="BK210"/>
  <c r="BK209"/>
  <c r="BK208"/>
  <c r="BK207"/>
  <c r="BK206"/>
  <c r="BK205"/>
  <c r="BK204"/>
  <c r="BK203"/>
  <c r="BK202"/>
  <c r="BK201"/>
  <c r="BK200"/>
  <c r="BK199"/>
  <c r="BK198"/>
  <c r="BK197"/>
  <c r="BK196"/>
  <c r="BK195"/>
  <c r="BK194"/>
  <c r="BK193"/>
  <c r="BK192"/>
  <c r="BK191"/>
  <c r="BK190"/>
  <c r="BK189"/>
  <c r="BK188"/>
  <c r="BK187"/>
  <c r="BK186"/>
  <c r="BK185"/>
  <c r="BK184"/>
  <c r="BK183"/>
  <c r="BK182"/>
  <c r="BK181"/>
  <c r="BK180"/>
  <c r="BK179"/>
  <c r="BK178"/>
  <c r="BK177"/>
  <c r="BK176"/>
  <c r="BK175"/>
  <c r="BK174"/>
  <c r="BK173"/>
  <c r="BK172"/>
  <c r="BK171"/>
  <c r="BK170"/>
  <c r="BK169"/>
  <c r="BK168"/>
  <c r="BK167"/>
  <c r="BK166"/>
  <c r="BK165"/>
  <c r="BK164"/>
  <c r="BK163"/>
  <c r="BK162"/>
  <c r="BK161"/>
  <c r="BK160"/>
  <c r="BK159"/>
  <c r="BK158"/>
  <c r="BK157"/>
  <c r="BK156"/>
  <c r="BK155"/>
  <c r="BK154"/>
  <c r="BK153"/>
  <c r="BK152"/>
  <c r="BK151"/>
  <c r="BK150"/>
  <c r="BK149"/>
  <c r="BK148"/>
  <c r="BK147"/>
  <c r="BK146"/>
  <c r="BK145"/>
  <c r="BK144"/>
  <c r="BK143"/>
  <c r="BK142"/>
  <c r="BK141"/>
  <c r="BK140"/>
  <c r="BK139"/>
  <c r="BK138"/>
  <c r="BK137"/>
  <c r="BK136"/>
  <c r="BK135"/>
  <c r="BK134"/>
  <c r="BK133"/>
  <c r="BK132"/>
  <c r="BK131"/>
  <c r="BK130"/>
  <c r="BK129"/>
  <c r="BK128"/>
  <c r="BK127"/>
  <c r="BK126"/>
  <c r="BK125"/>
  <c r="BK124"/>
  <c r="BK123"/>
  <c r="BK122"/>
  <c r="BK121"/>
  <c r="BK120"/>
  <c r="BK119"/>
  <c r="BK118"/>
  <c r="BK88"/>
  <c r="BK87"/>
  <c r="BK86"/>
  <c r="BK85"/>
  <c r="BK84"/>
  <c r="BK83"/>
  <c r="BK82"/>
  <c r="BK81"/>
  <c r="BK80"/>
  <c r="BK79"/>
  <c r="BK78"/>
  <c r="BK77"/>
  <c r="BK76"/>
  <c r="BK75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K5"/>
  <c r="BK4"/>
  <c r="BK3"/>
  <c r="BK2"/>
  <c r="BJ117"/>
  <c r="BI117"/>
  <c r="BJ116"/>
  <c r="BI116"/>
  <c r="BJ115"/>
  <c r="BI115"/>
  <c r="BJ114"/>
  <c r="BI114"/>
  <c r="BJ113"/>
  <c r="BI113"/>
  <c r="BJ112"/>
  <c r="BI112"/>
  <c r="BJ111"/>
  <c r="BI111"/>
  <c r="BJ110"/>
  <c r="BI110"/>
  <c r="BJ109"/>
  <c r="BI109"/>
  <c r="BJ108"/>
  <c r="BI108"/>
  <c r="BJ107"/>
  <c r="BI107"/>
  <c r="BJ106"/>
  <c r="BI106"/>
  <c r="BJ105"/>
  <c r="BI105"/>
  <c r="BJ104"/>
  <c r="BI104"/>
  <c r="BJ103"/>
  <c r="BI103"/>
  <c r="BJ102"/>
  <c r="BI102"/>
  <c r="BJ101"/>
  <c r="BI101"/>
  <c r="BJ100"/>
  <c r="BI100"/>
  <c r="BJ99"/>
  <c r="BI99"/>
  <c r="BJ98"/>
  <c r="BI98"/>
  <c r="BJ97"/>
  <c r="BI97"/>
  <c r="BJ96"/>
  <c r="BI96"/>
  <c r="BJ95"/>
  <c r="BI95"/>
  <c r="BJ94"/>
  <c r="BI94"/>
  <c r="BJ93"/>
  <c r="BI93"/>
  <c r="BJ92"/>
  <c r="BI92"/>
  <c r="BJ91"/>
  <c r="BI91"/>
  <c r="BJ90"/>
  <c r="BI90"/>
  <c r="BJ89"/>
  <c r="BI89"/>
  <c r="BJ262"/>
  <c r="BI262"/>
  <c r="BJ261"/>
  <c r="BI261"/>
  <c r="BJ260"/>
  <c r="BI260"/>
  <c r="BJ259"/>
  <c r="BI259"/>
  <c r="BJ258"/>
  <c r="BI258"/>
  <c r="BJ257"/>
  <c r="BI257"/>
  <c r="BJ256"/>
  <c r="BI256"/>
  <c r="BJ255"/>
  <c r="BI255"/>
  <c r="BJ254"/>
  <c r="BI254"/>
  <c r="BJ253"/>
  <c r="BI253"/>
  <c r="BJ252"/>
  <c r="BI252"/>
  <c r="BJ251"/>
  <c r="BI251"/>
  <c r="BJ250"/>
  <c r="BI250"/>
  <c r="BJ249"/>
  <c r="BI249"/>
  <c r="BJ248"/>
  <c r="BI248"/>
  <c r="BJ247"/>
  <c r="BI247"/>
  <c r="BJ246"/>
  <c r="BI246"/>
  <c r="BJ245"/>
  <c r="BI245"/>
  <c r="BJ244"/>
  <c r="BI244"/>
  <c r="BJ243"/>
  <c r="BI243"/>
  <c r="BJ242"/>
  <c r="BI242"/>
  <c r="BJ241"/>
  <c r="BI241"/>
  <c r="BJ240"/>
  <c r="BI240"/>
  <c r="BJ239"/>
  <c r="BI239"/>
  <c r="BJ238"/>
  <c r="BI238"/>
  <c r="BJ237"/>
  <c r="BI237"/>
  <c r="BJ236"/>
  <c r="BI236"/>
  <c r="BJ235"/>
  <c r="BI235"/>
  <c r="BJ234"/>
  <c r="BI234"/>
  <c r="BJ320"/>
  <c r="BI320"/>
  <c r="BJ319"/>
  <c r="BI319"/>
  <c r="BJ318"/>
  <c r="BI318"/>
  <c r="BJ317"/>
  <c r="BI317"/>
  <c r="BJ316"/>
  <c r="BI316"/>
  <c r="BJ315"/>
  <c r="BI315"/>
  <c r="BJ314"/>
  <c r="BI314"/>
  <c r="BJ313"/>
  <c r="BI313"/>
  <c r="BJ312"/>
  <c r="BI312"/>
  <c r="BJ311"/>
  <c r="BI311"/>
  <c r="BJ310"/>
  <c r="BI310"/>
  <c r="BJ309"/>
  <c r="BI309"/>
  <c r="BJ308"/>
  <c r="BI308"/>
  <c r="BJ307"/>
  <c r="BI307"/>
  <c r="BJ306"/>
  <c r="BI306"/>
  <c r="BJ305"/>
  <c r="BI305"/>
  <c r="BJ304"/>
  <c r="BI304"/>
  <c r="BJ303"/>
  <c r="BI303"/>
  <c r="BJ302"/>
  <c r="BI302"/>
  <c r="BJ301"/>
  <c r="BI301"/>
  <c r="BJ300"/>
  <c r="BI300"/>
  <c r="BJ299"/>
  <c r="BI299"/>
  <c r="BJ298"/>
  <c r="BI298"/>
  <c r="BJ297"/>
  <c r="BI297"/>
  <c r="BJ296"/>
  <c r="BI296"/>
  <c r="BJ295"/>
  <c r="BI295"/>
  <c r="BJ294"/>
  <c r="BI294"/>
  <c r="BJ293"/>
  <c r="BI293"/>
  <c r="BJ292"/>
  <c r="BI292"/>
  <c r="BJ291"/>
  <c r="BI291"/>
  <c r="BJ290"/>
  <c r="BI290"/>
  <c r="BJ289"/>
  <c r="BI289"/>
  <c r="BJ288"/>
  <c r="BI288"/>
  <c r="BJ287"/>
  <c r="BI287"/>
  <c r="BJ286"/>
  <c r="BI286"/>
  <c r="BJ285"/>
  <c r="BI285"/>
  <c r="BJ284"/>
  <c r="BI284"/>
  <c r="BJ283"/>
  <c r="BI283"/>
  <c r="BJ282"/>
  <c r="BI282"/>
  <c r="BJ281"/>
  <c r="BI281"/>
  <c r="BJ280"/>
  <c r="BI280"/>
  <c r="BJ279"/>
  <c r="BI279"/>
  <c r="BJ278"/>
  <c r="BI278"/>
  <c r="BJ277"/>
  <c r="BI277"/>
  <c r="BJ276"/>
  <c r="BI276"/>
  <c r="BJ275"/>
  <c r="BI275"/>
  <c r="BJ274"/>
  <c r="BI274"/>
  <c r="BJ273"/>
  <c r="BI273"/>
  <c r="BJ272"/>
  <c r="BI272"/>
  <c r="BJ271"/>
  <c r="BI271"/>
  <c r="BJ270"/>
  <c r="BI270"/>
  <c r="BJ269"/>
  <c r="BI269"/>
  <c r="BJ268"/>
  <c r="BI268"/>
  <c r="BJ267"/>
  <c r="BI267"/>
  <c r="BJ266"/>
  <c r="BI266"/>
  <c r="BJ265"/>
  <c r="BI265"/>
  <c r="BJ264"/>
  <c r="BI264"/>
  <c r="BJ263"/>
  <c r="BI263"/>
  <c r="BJ233"/>
  <c r="BI233"/>
  <c r="BJ232"/>
  <c r="BI232"/>
  <c r="BJ231"/>
  <c r="BI231"/>
  <c r="BJ230"/>
  <c r="BI230"/>
  <c r="BJ229"/>
  <c r="BI229"/>
  <c r="BJ228"/>
  <c r="BI228"/>
  <c r="BJ227"/>
  <c r="BI227"/>
  <c r="BJ226"/>
  <c r="BI226"/>
  <c r="BJ225"/>
  <c r="BI225"/>
  <c r="BJ224"/>
  <c r="BI224"/>
  <c r="BJ223"/>
  <c r="BI223"/>
  <c r="BJ222"/>
  <c r="BI222"/>
  <c r="BJ221"/>
  <c r="BI221"/>
  <c r="BJ220"/>
  <c r="BI220"/>
  <c r="BJ219"/>
  <c r="BI219"/>
  <c r="BJ218"/>
  <c r="BI218"/>
  <c r="BJ217"/>
  <c r="BI217"/>
  <c r="BJ216"/>
  <c r="BI216"/>
  <c r="BJ215"/>
  <c r="BI215"/>
  <c r="BJ214"/>
  <c r="BI214"/>
  <c r="BJ213"/>
  <c r="BI213"/>
  <c r="BJ212"/>
  <c r="BI212"/>
  <c r="BJ211"/>
  <c r="BI211"/>
  <c r="BJ210"/>
  <c r="BI210"/>
  <c r="BJ209"/>
  <c r="BI209"/>
  <c r="BJ208"/>
  <c r="BI208"/>
  <c r="BJ207"/>
  <c r="BI207"/>
  <c r="BJ206"/>
  <c r="BI206"/>
  <c r="BJ205"/>
  <c r="BI205"/>
  <c r="BJ204"/>
  <c r="BI204"/>
  <c r="BJ203"/>
  <c r="BI203"/>
  <c r="BJ202"/>
  <c r="BI202"/>
  <c r="BJ201"/>
  <c r="BI201"/>
  <c r="BJ200"/>
  <c r="BI200"/>
  <c r="BJ199"/>
  <c r="BI199"/>
  <c r="BJ198"/>
  <c r="BI198"/>
  <c r="BJ197"/>
  <c r="BI197"/>
  <c r="BJ196"/>
  <c r="BI196"/>
  <c r="BJ195"/>
  <c r="BI195"/>
  <c r="BJ194"/>
  <c r="BI194"/>
  <c r="BJ193"/>
  <c r="BI193"/>
  <c r="BJ192"/>
  <c r="BI192"/>
  <c r="BJ191"/>
  <c r="BI191"/>
  <c r="BJ190"/>
  <c r="BI190"/>
  <c r="BJ189"/>
  <c r="BI189"/>
  <c r="BJ188"/>
  <c r="BI188"/>
  <c r="BJ187"/>
  <c r="BI187"/>
  <c r="BJ186"/>
  <c r="BI186"/>
  <c r="BJ185"/>
  <c r="BI185"/>
  <c r="BJ184"/>
  <c r="BI184"/>
  <c r="BJ183"/>
  <c r="BI183"/>
  <c r="BJ182"/>
  <c r="BI182"/>
  <c r="BJ181"/>
  <c r="BI181"/>
  <c r="BJ180"/>
  <c r="BI180"/>
  <c r="BJ179"/>
  <c r="BI179"/>
  <c r="BJ178"/>
  <c r="BI178"/>
  <c r="BJ177"/>
  <c r="BI177"/>
  <c r="BJ176"/>
  <c r="BI176"/>
  <c r="BJ175"/>
  <c r="BI175"/>
  <c r="BJ174"/>
  <c r="BI174"/>
  <c r="BJ173"/>
  <c r="BI173"/>
  <c r="BJ172"/>
  <c r="BI172"/>
  <c r="BJ171"/>
  <c r="BI171"/>
  <c r="BJ170"/>
  <c r="BI170"/>
  <c r="BJ169"/>
  <c r="BI169"/>
  <c r="BJ168"/>
  <c r="BI168"/>
  <c r="BJ167"/>
  <c r="BI167"/>
  <c r="BJ166"/>
  <c r="BI166"/>
  <c r="BJ165"/>
  <c r="BI165"/>
  <c r="BJ164"/>
  <c r="BI164"/>
  <c r="BJ163"/>
  <c r="BI163"/>
  <c r="BJ162"/>
  <c r="BI162"/>
  <c r="BJ161"/>
  <c r="BI161"/>
  <c r="BJ160"/>
  <c r="BI160"/>
  <c r="BJ159"/>
  <c r="BI159"/>
  <c r="BJ158"/>
  <c r="BI158"/>
  <c r="BJ157"/>
  <c r="BI157"/>
  <c r="BJ156"/>
  <c r="BI156"/>
  <c r="BJ155"/>
  <c r="BI155"/>
  <c r="BJ154"/>
  <c r="BI154"/>
  <c r="BJ153"/>
  <c r="BI153"/>
  <c r="BJ152"/>
  <c r="BI152"/>
  <c r="BJ151"/>
  <c r="BI151"/>
  <c r="BJ150"/>
  <c r="BI150"/>
  <c r="BJ149"/>
  <c r="BI149"/>
  <c r="BJ148"/>
  <c r="BI148"/>
  <c r="BJ147"/>
  <c r="BI147"/>
  <c r="BJ146"/>
  <c r="BI146"/>
  <c r="BJ145"/>
  <c r="BI145"/>
  <c r="BJ144"/>
  <c r="BI144"/>
  <c r="BJ143"/>
  <c r="BI143"/>
  <c r="BJ142"/>
  <c r="BI142"/>
  <c r="BJ141"/>
  <c r="BI141"/>
  <c r="BJ140"/>
  <c r="BI140"/>
  <c r="BJ139"/>
  <c r="BI139"/>
  <c r="BJ138"/>
  <c r="BI138"/>
  <c r="BJ137"/>
  <c r="BI137"/>
  <c r="BJ136"/>
  <c r="BI136"/>
  <c r="BJ135"/>
  <c r="BI135"/>
  <c r="BJ134"/>
  <c r="BI134"/>
  <c r="BJ133"/>
  <c r="BI133"/>
  <c r="BJ132"/>
  <c r="BI132"/>
  <c r="BJ131"/>
  <c r="BI131"/>
  <c r="BJ130"/>
  <c r="BI130"/>
  <c r="BJ129"/>
  <c r="BI129"/>
  <c r="BJ128"/>
  <c r="BI128"/>
  <c r="BJ127"/>
  <c r="BI127"/>
  <c r="BJ126"/>
  <c r="BI126"/>
  <c r="BJ125"/>
  <c r="BI125"/>
  <c r="BJ124"/>
  <c r="BI124"/>
  <c r="BJ123"/>
  <c r="BI123"/>
  <c r="BJ122"/>
  <c r="BI122"/>
  <c r="BJ121"/>
  <c r="BI121"/>
  <c r="BJ120"/>
  <c r="BI120"/>
  <c r="BJ119"/>
  <c r="BI119"/>
  <c r="BJ118"/>
  <c r="BI118"/>
  <c r="BJ88"/>
  <c r="BI88"/>
  <c r="BJ87"/>
  <c r="BI87"/>
  <c r="BJ86"/>
  <c r="BI86"/>
  <c r="BJ85"/>
  <c r="BI85"/>
  <c r="BJ84"/>
  <c r="BI84"/>
  <c r="BJ83"/>
  <c r="BI83"/>
  <c r="BJ82"/>
  <c r="BI82"/>
  <c r="BJ81"/>
  <c r="BI81"/>
  <c r="BJ80"/>
  <c r="BI80"/>
  <c r="BJ79"/>
  <c r="BI79"/>
  <c r="BJ78"/>
  <c r="BI78"/>
  <c r="BJ77"/>
  <c r="BI77"/>
  <c r="BJ76"/>
  <c r="BI76"/>
  <c r="BJ75"/>
  <c r="BI75"/>
  <c r="BJ74"/>
  <c r="BI74"/>
  <c r="BJ73"/>
  <c r="BI73"/>
  <c r="BJ72"/>
  <c r="BI72"/>
  <c r="BJ71"/>
  <c r="BI71"/>
  <c r="BJ70"/>
  <c r="BI70"/>
  <c r="BJ69"/>
  <c r="BI69"/>
  <c r="BJ68"/>
  <c r="BI68"/>
  <c r="BJ67"/>
  <c r="BI67"/>
  <c r="BJ66"/>
  <c r="BI66"/>
  <c r="BJ65"/>
  <c r="BI65"/>
  <c r="BJ64"/>
  <c r="BI64"/>
  <c r="BJ63"/>
  <c r="BI63"/>
  <c r="BJ62"/>
  <c r="BI62"/>
  <c r="BJ61"/>
  <c r="BI61"/>
  <c r="BJ60"/>
  <c r="BI60"/>
  <c r="BJ59"/>
  <c r="BI59"/>
  <c r="BJ58"/>
  <c r="BI58"/>
  <c r="BJ57"/>
  <c r="BI57"/>
  <c r="BJ56"/>
  <c r="BI56"/>
  <c r="BJ55"/>
  <c r="BI55"/>
  <c r="BJ54"/>
  <c r="BI54"/>
  <c r="BJ53"/>
  <c r="BI53"/>
  <c r="BJ52"/>
  <c r="BI52"/>
  <c r="BJ51"/>
  <c r="BI51"/>
  <c r="BJ50"/>
  <c r="BI50"/>
  <c r="BJ49"/>
  <c r="BI49"/>
  <c r="BJ48"/>
  <c r="BI48"/>
  <c r="BJ47"/>
  <c r="BI47"/>
  <c r="BJ46"/>
  <c r="BI46"/>
  <c r="BJ45"/>
  <c r="BI45"/>
  <c r="BJ44"/>
  <c r="BI44"/>
  <c r="BJ43"/>
  <c r="BI43"/>
  <c r="BJ42"/>
  <c r="BI42"/>
  <c r="BJ41"/>
  <c r="BI41"/>
  <c r="BJ40"/>
  <c r="BI40"/>
  <c r="BJ39"/>
  <c r="BI39"/>
  <c r="BJ38"/>
  <c r="BI38"/>
  <c r="BJ37"/>
  <c r="BI37"/>
  <c r="BJ36"/>
  <c r="BI36"/>
  <c r="BJ35"/>
  <c r="BI35"/>
  <c r="BJ34"/>
  <c r="BI34"/>
  <c r="BJ33"/>
  <c r="BI33"/>
  <c r="BJ32"/>
  <c r="BI32"/>
  <c r="BJ31"/>
  <c r="BI31"/>
  <c r="BJ30"/>
  <c r="BI30"/>
  <c r="BJ29"/>
  <c r="BI29"/>
  <c r="BJ28"/>
  <c r="BI28"/>
  <c r="BJ27"/>
  <c r="BI27"/>
  <c r="BJ26"/>
  <c r="BI26"/>
  <c r="BJ25"/>
  <c r="BI25"/>
  <c r="BJ24"/>
  <c r="BI24"/>
  <c r="BJ23"/>
  <c r="BI23"/>
  <c r="BJ22"/>
  <c r="BI22"/>
  <c r="BJ21"/>
  <c r="BI21"/>
  <c r="BJ20"/>
  <c r="BI20"/>
  <c r="BJ19"/>
  <c r="BI19"/>
  <c r="BJ18"/>
  <c r="BI18"/>
  <c r="BJ17"/>
  <c r="BI17"/>
  <c r="BJ16"/>
  <c r="BI16"/>
  <c r="BJ15"/>
  <c r="BI15"/>
  <c r="BJ14"/>
  <c r="BI14"/>
  <c r="BJ13"/>
  <c r="BI13"/>
  <c r="BJ12"/>
  <c r="BI12"/>
  <c r="BJ11"/>
  <c r="BI11"/>
  <c r="BJ10"/>
  <c r="BI10"/>
  <c r="BJ9"/>
  <c r="BI9"/>
  <c r="BJ8"/>
  <c r="BI8"/>
  <c r="BJ7"/>
  <c r="BI7"/>
  <c r="BJ6"/>
  <c r="BI6"/>
  <c r="BJ5"/>
  <c r="BI5"/>
  <c r="BJ4"/>
  <c r="BI4"/>
  <c r="BJ3"/>
  <c r="BI3"/>
  <c r="BJ2"/>
  <c r="BI2"/>
  <c r="B56" i="3"/>
  <c r="B57"/>
  <c r="BH320" i="14"/>
  <c r="BG320"/>
  <c r="BF320"/>
  <c r="BH319"/>
  <c r="BG319"/>
  <c r="BF319"/>
  <c r="BH318"/>
  <c r="BG318"/>
  <c r="BF318"/>
  <c r="BH317"/>
  <c r="BG317"/>
  <c r="BF317"/>
  <c r="BH316"/>
  <c r="BG316"/>
  <c r="BF316"/>
  <c r="BH315"/>
  <c r="BG315"/>
  <c r="BF315"/>
  <c r="BH314"/>
  <c r="BG314"/>
  <c r="BF314"/>
  <c r="BH313"/>
  <c r="BG313"/>
  <c r="BF313"/>
  <c r="BH312"/>
  <c r="BG312"/>
  <c r="BF312"/>
  <c r="BH311"/>
  <c r="BG311"/>
  <c r="BF311"/>
  <c r="BH310"/>
  <c r="BG310"/>
  <c r="BF310"/>
  <c r="BH309"/>
  <c r="BG309"/>
  <c r="BF309"/>
  <c r="BH308"/>
  <c r="BG308"/>
  <c r="BF308"/>
  <c r="BH307"/>
  <c r="BG307"/>
  <c r="BF307"/>
  <c r="BH306"/>
  <c r="BG306"/>
  <c r="BF306"/>
  <c r="BH305"/>
  <c r="BG305"/>
  <c r="BF305"/>
  <c r="BH304"/>
  <c r="BG304"/>
  <c r="BF304"/>
  <c r="BH303"/>
  <c r="BG303"/>
  <c r="BF303"/>
  <c r="BH302"/>
  <c r="BG302"/>
  <c r="BF302"/>
  <c r="BH301"/>
  <c r="BG301"/>
  <c r="BF301"/>
  <c r="BH300"/>
  <c r="BG300"/>
  <c r="BF300"/>
  <c r="BH299"/>
  <c r="BG299"/>
  <c r="BF299"/>
  <c r="BH298"/>
  <c r="BG298"/>
  <c r="BF298"/>
  <c r="BH297"/>
  <c r="BG297"/>
  <c r="BF297"/>
  <c r="BH296"/>
  <c r="BG296"/>
  <c r="BF296"/>
  <c r="BH295"/>
  <c r="BG295"/>
  <c r="BF295"/>
  <c r="BH294"/>
  <c r="BG294"/>
  <c r="BF294"/>
  <c r="BH293"/>
  <c r="BG293"/>
  <c r="BF293"/>
  <c r="BH292"/>
  <c r="BG292"/>
  <c r="BF292"/>
  <c r="BH291"/>
  <c r="BG291"/>
  <c r="BF291"/>
  <c r="BH290"/>
  <c r="BG290"/>
  <c r="BF290"/>
  <c r="BH289"/>
  <c r="BG289"/>
  <c r="BF289"/>
  <c r="BH288"/>
  <c r="BG288"/>
  <c r="BF288"/>
  <c r="BH287"/>
  <c r="BG287"/>
  <c r="BF287"/>
  <c r="BH286"/>
  <c r="BG286"/>
  <c r="BF286"/>
  <c r="BH285"/>
  <c r="BG285"/>
  <c r="BF285"/>
  <c r="BH284"/>
  <c r="BG284"/>
  <c r="BF284"/>
  <c r="BH283"/>
  <c r="BG283"/>
  <c r="BF283"/>
  <c r="BH282"/>
  <c r="BG282"/>
  <c r="BF282"/>
  <c r="BH281"/>
  <c r="BG281"/>
  <c r="BF281"/>
  <c r="BH280"/>
  <c r="BG280"/>
  <c r="BF280"/>
  <c r="BH279"/>
  <c r="BG279"/>
  <c r="BF279"/>
  <c r="BH278"/>
  <c r="BG278"/>
  <c r="BF278"/>
  <c r="BH277"/>
  <c r="BG277"/>
  <c r="BF277"/>
  <c r="BH276"/>
  <c r="BG276"/>
  <c r="BF276"/>
  <c r="BH275"/>
  <c r="BG275"/>
  <c r="BF275"/>
  <c r="BH274"/>
  <c r="BG274"/>
  <c r="BF274"/>
  <c r="BH273"/>
  <c r="BG273"/>
  <c r="BF273"/>
  <c r="BH272"/>
  <c r="BG272"/>
  <c r="BF272"/>
  <c r="BH271"/>
  <c r="BG271"/>
  <c r="BF271"/>
  <c r="BH270"/>
  <c r="BG270"/>
  <c r="BF270"/>
  <c r="BH269"/>
  <c r="BG269"/>
  <c r="BF269"/>
  <c r="BH268"/>
  <c r="BG268"/>
  <c r="BF268"/>
  <c r="BH267"/>
  <c r="BG267"/>
  <c r="BF267"/>
  <c r="BH266"/>
  <c r="BG266"/>
  <c r="BF266"/>
  <c r="BH265"/>
  <c r="BG265"/>
  <c r="BF265"/>
  <c r="BH264"/>
  <c r="BG264"/>
  <c r="BF264"/>
  <c r="BH263"/>
  <c r="BG263"/>
  <c r="BF263"/>
  <c r="BH233"/>
  <c r="BG233"/>
  <c r="BF233"/>
  <c r="BH232"/>
  <c r="BG232"/>
  <c r="BF232"/>
  <c r="BH231"/>
  <c r="BG231"/>
  <c r="BF231"/>
  <c r="BH230"/>
  <c r="BG230"/>
  <c r="BF230"/>
  <c r="BH229"/>
  <c r="BG229"/>
  <c r="BF229"/>
  <c r="BH228"/>
  <c r="BG228"/>
  <c r="BF228"/>
  <c r="BH227"/>
  <c r="BG227"/>
  <c r="BF227"/>
  <c r="BH226"/>
  <c r="BG226"/>
  <c r="BF226"/>
  <c r="BH225"/>
  <c r="BG225"/>
  <c r="BF225"/>
  <c r="BH224"/>
  <c r="BG224"/>
  <c r="BF224"/>
  <c r="BH223"/>
  <c r="BG223"/>
  <c r="BF223"/>
  <c r="BH222"/>
  <c r="BG222"/>
  <c r="BF222"/>
  <c r="BH221"/>
  <c r="BG221"/>
  <c r="BF221"/>
  <c r="BH220"/>
  <c r="BG220"/>
  <c r="BF220"/>
  <c r="BH219"/>
  <c r="BG219"/>
  <c r="BF219"/>
  <c r="BH218"/>
  <c r="BG218"/>
  <c r="BF218"/>
  <c r="BH217"/>
  <c r="BG217"/>
  <c r="BF217"/>
  <c r="BH216"/>
  <c r="BG216"/>
  <c r="BF216"/>
  <c r="BH215"/>
  <c r="BG215"/>
  <c r="BF215"/>
  <c r="BH214"/>
  <c r="BG214"/>
  <c r="BF214"/>
  <c r="BH213"/>
  <c r="BG213"/>
  <c r="BF213"/>
  <c r="BH212"/>
  <c r="BG212"/>
  <c r="BF212"/>
  <c r="BH211"/>
  <c r="BG211"/>
  <c r="BF211"/>
  <c r="BH210"/>
  <c r="BG210"/>
  <c r="BF210"/>
  <c r="BH209"/>
  <c r="BG209"/>
  <c r="BF209"/>
  <c r="BH208"/>
  <c r="BG208"/>
  <c r="BF208"/>
  <c r="BH207"/>
  <c r="BG207"/>
  <c r="BF207"/>
  <c r="BH206"/>
  <c r="BG206"/>
  <c r="BF206"/>
  <c r="BH205"/>
  <c r="BG205"/>
  <c r="BF205"/>
  <c r="BH204"/>
  <c r="BG204"/>
  <c r="BF204"/>
  <c r="BH203"/>
  <c r="BG203"/>
  <c r="BF203"/>
  <c r="BH202"/>
  <c r="BG202"/>
  <c r="BF202"/>
  <c r="BH201"/>
  <c r="BG201"/>
  <c r="BF201"/>
  <c r="BH200"/>
  <c r="BG200"/>
  <c r="BF200"/>
  <c r="BH199"/>
  <c r="BG199"/>
  <c r="BF199"/>
  <c r="BH198"/>
  <c r="BG198"/>
  <c r="BF198"/>
  <c r="BH197"/>
  <c r="BG197"/>
  <c r="BF197"/>
  <c r="BH196"/>
  <c r="BG196"/>
  <c r="BF196"/>
  <c r="BH195"/>
  <c r="BG195"/>
  <c r="BF195"/>
  <c r="BH194"/>
  <c r="BG194"/>
  <c r="BF194"/>
  <c r="BH193"/>
  <c r="BG193"/>
  <c r="BF193"/>
  <c r="BH192"/>
  <c r="BG192"/>
  <c r="BF192"/>
  <c r="BH191"/>
  <c r="BG191"/>
  <c r="BF191"/>
  <c r="BH190"/>
  <c r="BG190"/>
  <c r="BF190"/>
  <c r="BH189"/>
  <c r="BG189"/>
  <c r="BF189"/>
  <c r="BH188"/>
  <c r="BG188"/>
  <c r="BF188"/>
  <c r="BH187"/>
  <c r="BG187"/>
  <c r="BF187"/>
  <c r="BH186"/>
  <c r="BG186"/>
  <c r="BF186"/>
  <c r="BH185"/>
  <c r="BG185"/>
  <c r="BF185"/>
  <c r="BH184"/>
  <c r="BG184"/>
  <c r="BF184"/>
  <c r="BH183"/>
  <c r="BG183"/>
  <c r="BF183"/>
  <c r="BH182"/>
  <c r="BG182"/>
  <c r="BF182"/>
  <c r="BH181"/>
  <c r="BG181"/>
  <c r="BF181"/>
  <c r="BH180"/>
  <c r="BG180"/>
  <c r="BF180"/>
  <c r="BH179"/>
  <c r="BG179"/>
  <c r="BF179"/>
  <c r="BH178"/>
  <c r="BG178"/>
  <c r="BF178"/>
  <c r="BH177"/>
  <c r="BG177"/>
  <c r="BF177"/>
  <c r="BH176"/>
  <c r="BG176"/>
  <c r="BF176"/>
  <c r="BH175"/>
  <c r="BG175"/>
  <c r="BF175"/>
  <c r="BH174"/>
  <c r="BG174"/>
  <c r="BF174"/>
  <c r="BH173"/>
  <c r="BG173"/>
  <c r="BF173"/>
  <c r="BH172"/>
  <c r="BG172"/>
  <c r="BF172"/>
  <c r="BH171"/>
  <c r="BG171"/>
  <c r="BF171"/>
  <c r="BH170"/>
  <c r="BG170"/>
  <c r="BF170"/>
  <c r="BH169"/>
  <c r="BG169"/>
  <c r="BF169"/>
  <c r="BH168"/>
  <c r="BG168"/>
  <c r="BF168"/>
  <c r="BH167"/>
  <c r="BG167"/>
  <c r="BF167"/>
  <c r="BH166"/>
  <c r="BG166"/>
  <c r="BF166"/>
  <c r="BH165"/>
  <c r="BG165"/>
  <c r="BF165"/>
  <c r="BH164"/>
  <c r="BG164"/>
  <c r="BF164"/>
  <c r="BH163"/>
  <c r="BG163"/>
  <c r="BF163"/>
  <c r="BH162"/>
  <c r="BG162"/>
  <c r="BF162"/>
  <c r="BH161"/>
  <c r="BG161"/>
  <c r="BF161"/>
  <c r="BH160"/>
  <c r="BG160"/>
  <c r="BF160"/>
  <c r="BH159"/>
  <c r="BG159"/>
  <c r="BF159"/>
  <c r="BH158"/>
  <c r="BG158"/>
  <c r="BF158"/>
  <c r="BH157"/>
  <c r="BG157"/>
  <c r="BF157"/>
  <c r="BH156"/>
  <c r="BG156"/>
  <c r="BF156"/>
  <c r="BH155"/>
  <c r="BG155"/>
  <c r="BF155"/>
  <c r="BH154"/>
  <c r="BG154"/>
  <c r="BF154"/>
  <c r="BH153"/>
  <c r="BG153"/>
  <c r="BF153"/>
  <c r="BH152"/>
  <c r="BG152"/>
  <c r="BF152"/>
  <c r="BH151"/>
  <c r="BG151"/>
  <c r="BF151"/>
  <c r="BH150"/>
  <c r="BG150"/>
  <c r="BF150"/>
  <c r="BH149"/>
  <c r="BG149"/>
  <c r="BF149"/>
  <c r="BH148"/>
  <c r="BG148"/>
  <c r="BF148"/>
  <c r="BH147"/>
  <c r="BG147"/>
  <c r="BF147"/>
  <c r="BH146"/>
  <c r="BG146"/>
  <c r="BF146"/>
  <c r="BH145"/>
  <c r="BG145"/>
  <c r="BF145"/>
  <c r="BH144"/>
  <c r="BG144"/>
  <c r="BF144"/>
  <c r="BH143"/>
  <c r="BG143"/>
  <c r="BF143"/>
  <c r="BH142"/>
  <c r="BG142"/>
  <c r="BF142"/>
  <c r="BH141"/>
  <c r="BG141"/>
  <c r="BF141"/>
  <c r="BH140"/>
  <c r="BG140"/>
  <c r="BF140"/>
  <c r="BH139"/>
  <c r="BG139"/>
  <c r="BF139"/>
  <c r="BH138"/>
  <c r="BG138"/>
  <c r="BF138"/>
  <c r="BH137"/>
  <c r="BG137"/>
  <c r="BF137"/>
  <c r="BH136"/>
  <c r="BG136"/>
  <c r="BF136"/>
  <c r="BH135"/>
  <c r="BG135"/>
  <c r="BF135"/>
  <c r="BH134"/>
  <c r="BG134"/>
  <c r="BF134"/>
  <c r="BH133"/>
  <c r="BG133"/>
  <c r="BF133"/>
  <c r="BH132"/>
  <c r="BG132"/>
  <c r="BF132"/>
  <c r="BH131"/>
  <c r="BG131"/>
  <c r="BF131"/>
  <c r="BH130"/>
  <c r="BG130"/>
  <c r="BF130"/>
  <c r="BH129"/>
  <c r="BG129"/>
  <c r="BF129"/>
  <c r="BH128"/>
  <c r="BG128"/>
  <c r="BF128"/>
  <c r="BH127"/>
  <c r="BG127"/>
  <c r="BF127"/>
  <c r="BH126"/>
  <c r="BG126"/>
  <c r="BF126"/>
  <c r="BH125"/>
  <c r="BG125"/>
  <c r="BF125"/>
  <c r="BH124"/>
  <c r="BG124"/>
  <c r="BF124"/>
  <c r="BH123"/>
  <c r="BG123"/>
  <c r="BF123"/>
  <c r="BH122"/>
  <c r="BG122"/>
  <c r="BF122"/>
  <c r="BH121"/>
  <c r="BG121"/>
  <c r="BF121"/>
  <c r="BH120"/>
  <c r="BG120"/>
  <c r="BF120"/>
  <c r="BH119"/>
  <c r="BG119"/>
  <c r="BF119"/>
  <c r="BH118"/>
  <c r="BG118"/>
  <c r="BF118"/>
  <c r="BH88"/>
  <c r="BG88"/>
  <c r="BF88"/>
  <c r="BH87"/>
  <c r="BG87"/>
  <c r="BF87"/>
  <c r="BH86"/>
  <c r="BG86"/>
  <c r="BF86"/>
  <c r="BH85"/>
  <c r="BG85"/>
  <c r="BF85"/>
  <c r="BH84"/>
  <c r="BG84"/>
  <c r="BF84"/>
  <c r="BH83"/>
  <c r="BG83"/>
  <c r="BF83"/>
  <c r="BH82"/>
  <c r="BG82"/>
  <c r="BF82"/>
  <c r="BH81"/>
  <c r="BG81"/>
  <c r="BF81"/>
  <c r="BH80"/>
  <c r="BG80"/>
  <c r="BF80"/>
  <c r="BH79"/>
  <c r="BG79"/>
  <c r="BF79"/>
  <c r="BH78"/>
  <c r="BG78"/>
  <c r="BF78"/>
  <c r="BH77"/>
  <c r="BG77"/>
  <c r="BF77"/>
  <c r="BH76"/>
  <c r="BG76"/>
  <c r="BF76"/>
  <c r="BH75"/>
  <c r="BG75"/>
  <c r="BF75"/>
  <c r="BH74"/>
  <c r="BG74"/>
  <c r="BF74"/>
  <c r="BH73"/>
  <c r="BG73"/>
  <c r="BF73"/>
  <c r="BH72"/>
  <c r="BG72"/>
  <c r="BF72"/>
  <c r="BH71"/>
  <c r="BG71"/>
  <c r="BF71"/>
  <c r="BH70"/>
  <c r="BG70"/>
  <c r="BF70"/>
  <c r="BH69"/>
  <c r="BG69"/>
  <c r="BF69"/>
  <c r="BH68"/>
  <c r="BG68"/>
  <c r="BF68"/>
  <c r="BH67"/>
  <c r="BG67"/>
  <c r="BF67"/>
  <c r="BH66"/>
  <c r="BG66"/>
  <c r="BF66"/>
  <c r="BH65"/>
  <c r="BG65"/>
  <c r="BF65"/>
  <c r="BH64"/>
  <c r="BG64"/>
  <c r="BF64"/>
  <c r="BH63"/>
  <c r="BG63"/>
  <c r="BF63"/>
  <c r="BH62"/>
  <c r="BG62"/>
  <c r="BF62"/>
  <c r="BH61"/>
  <c r="BG61"/>
  <c r="BF61"/>
  <c r="BH60"/>
  <c r="BG60"/>
  <c r="BF60"/>
  <c r="BH59"/>
  <c r="BG59"/>
  <c r="BF59"/>
  <c r="BH58"/>
  <c r="BG58"/>
  <c r="BF58"/>
  <c r="BH57"/>
  <c r="BG57"/>
  <c r="BF57"/>
  <c r="BH56"/>
  <c r="BG56"/>
  <c r="BF56"/>
  <c r="BH55"/>
  <c r="BG55"/>
  <c r="BF55"/>
  <c r="BH54"/>
  <c r="BG54"/>
  <c r="BF54"/>
  <c r="BH53"/>
  <c r="BG53"/>
  <c r="BF53"/>
  <c r="BH52"/>
  <c r="BG52"/>
  <c r="BF52"/>
  <c r="BH51"/>
  <c r="BG51"/>
  <c r="BF51"/>
  <c r="BH50"/>
  <c r="BG50"/>
  <c r="BF50"/>
  <c r="BH49"/>
  <c r="BG49"/>
  <c r="BF49"/>
  <c r="BH48"/>
  <c r="BG48"/>
  <c r="BF48"/>
  <c r="BH47"/>
  <c r="BG47"/>
  <c r="BF47"/>
  <c r="BH46"/>
  <c r="BG46"/>
  <c r="BF46"/>
  <c r="BH45"/>
  <c r="BG45"/>
  <c r="BF45"/>
  <c r="BH44"/>
  <c r="BG44"/>
  <c r="BF44"/>
  <c r="BH43"/>
  <c r="BG43"/>
  <c r="BF43"/>
  <c r="BH42"/>
  <c r="BG42"/>
  <c r="BF42"/>
  <c r="BH41"/>
  <c r="BG41"/>
  <c r="BF41"/>
  <c r="BH40"/>
  <c r="BG40"/>
  <c r="BF40"/>
  <c r="BH39"/>
  <c r="BG39"/>
  <c r="BF39"/>
  <c r="BH38"/>
  <c r="BG38"/>
  <c r="BF38"/>
  <c r="BH37"/>
  <c r="BG37"/>
  <c r="BF37"/>
  <c r="BH36"/>
  <c r="BG36"/>
  <c r="BF36"/>
  <c r="BH35"/>
  <c r="BG35"/>
  <c r="BF35"/>
  <c r="BH34"/>
  <c r="BG34"/>
  <c r="BF34"/>
  <c r="BH33"/>
  <c r="BG33"/>
  <c r="BF33"/>
  <c r="BH32"/>
  <c r="BG32"/>
  <c r="BF32"/>
  <c r="BH31"/>
  <c r="BG31"/>
  <c r="BF31"/>
  <c r="BH30"/>
  <c r="BG30"/>
  <c r="BF30"/>
  <c r="BH29"/>
  <c r="BG29"/>
  <c r="BF29"/>
  <c r="BH28"/>
  <c r="BG28"/>
  <c r="BF28"/>
  <c r="BH27"/>
  <c r="BG27"/>
  <c r="BF27"/>
  <c r="BH26"/>
  <c r="BG26"/>
  <c r="BF26"/>
  <c r="BH25"/>
  <c r="BG25"/>
  <c r="BF25"/>
  <c r="BH24"/>
  <c r="BG24"/>
  <c r="BF24"/>
  <c r="BH23"/>
  <c r="BG23"/>
  <c r="BF23"/>
  <c r="BH22"/>
  <c r="BG22"/>
  <c r="BF22"/>
  <c r="BH21"/>
  <c r="BG21"/>
  <c r="BF21"/>
  <c r="BH20"/>
  <c r="BG20"/>
  <c r="BF20"/>
  <c r="BH19"/>
  <c r="BG19"/>
  <c r="BF19"/>
  <c r="BH18"/>
  <c r="BG18"/>
  <c r="BF18"/>
  <c r="BH17"/>
  <c r="BG17"/>
  <c r="BF17"/>
  <c r="BH16"/>
  <c r="BG16"/>
  <c r="BF16"/>
  <c r="BH15"/>
  <c r="BG15"/>
  <c r="BF15"/>
  <c r="BH14"/>
  <c r="BG14"/>
  <c r="BF14"/>
  <c r="BH13"/>
  <c r="BG13"/>
  <c r="BF13"/>
  <c r="BH12"/>
  <c r="BG12"/>
  <c r="BF12"/>
  <c r="BH11"/>
  <c r="BG11"/>
  <c r="BF11"/>
  <c r="BH10"/>
  <c r="BG10"/>
  <c r="BF10"/>
  <c r="BH9"/>
  <c r="BG9"/>
  <c r="BF9"/>
  <c r="BH8"/>
  <c r="BG8"/>
  <c r="BF8"/>
  <c r="BH7"/>
  <c r="BG7"/>
  <c r="BF7"/>
  <c r="BH6"/>
  <c r="BG6"/>
  <c r="BF6"/>
  <c r="BH5"/>
  <c r="BG5"/>
  <c r="BF5"/>
  <c r="BH4"/>
  <c r="BG4"/>
  <c r="BF4"/>
  <c r="BH3"/>
  <c r="BG3"/>
  <c r="BF3"/>
  <c r="BH2"/>
  <c r="BE2"/>
  <c r="BG2"/>
  <c r="BD2"/>
  <c r="BF2"/>
  <c r="BC2"/>
  <c r="B54" i="3"/>
  <c r="B55"/>
  <c r="BE320" i="14"/>
  <c r="BD320"/>
  <c r="BC320"/>
  <c r="BE319"/>
  <c r="BD319"/>
  <c r="BC319"/>
  <c r="BE318"/>
  <c r="BD318"/>
  <c r="BC318"/>
  <c r="BE317"/>
  <c r="BD317"/>
  <c r="BC317"/>
  <c r="BE316"/>
  <c r="BD316"/>
  <c r="BC316"/>
  <c r="BE315"/>
  <c r="BD315"/>
  <c r="BC315"/>
  <c r="BE314"/>
  <c r="BD314"/>
  <c r="BC314"/>
  <c r="BE313"/>
  <c r="BD313"/>
  <c r="BC313"/>
  <c r="BE312"/>
  <c r="BD312"/>
  <c r="BC312"/>
  <c r="BE311"/>
  <c r="BD311"/>
  <c r="BC311"/>
  <c r="BE310"/>
  <c r="BD310"/>
  <c r="BC310"/>
  <c r="BE309"/>
  <c r="BD309"/>
  <c r="BC309"/>
  <c r="BE308"/>
  <c r="BD308"/>
  <c r="BC308"/>
  <c r="BE307"/>
  <c r="BD307"/>
  <c r="BC307"/>
  <c r="BE306"/>
  <c r="BD306"/>
  <c r="BC306"/>
  <c r="BE305"/>
  <c r="BD305"/>
  <c r="BC305"/>
  <c r="BE304"/>
  <c r="BD304"/>
  <c r="BC304"/>
  <c r="BE303"/>
  <c r="BD303"/>
  <c r="BC303"/>
  <c r="BE302"/>
  <c r="BD302"/>
  <c r="BC302"/>
  <c r="BE301"/>
  <c r="BD301"/>
  <c r="BC301"/>
  <c r="BE300"/>
  <c r="BD300"/>
  <c r="BC300"/>
  <c r="BE299"/>
  <c r="BD299"/>
  <c r="BC299"/>
  <c r="BE298"/>
  <c r="BD298"/>
  <c r="BC298"/>
  <c r="BE297"/>
  <c r="BD297"/>
  <c r="BC297"/>
  <c r="BE296"/>
  <c r="BD296"/>
  <c r="BC296"/>
  <c r="BE295"/>
  <c r="BD295"/>
  <c r="BC295"/>
  <c r="BE294"/>
  <c r="BD294"/>
  <c r="BC294"/>
  <c r="BE293"/>
  <c r="BD293"/>
  <c r="BC293"/>
  <c r="BE292"/>
  <c r="BD292"/>
  <c r="BC292"/>
  <c r="BE291"/>
  <c r="BD291"/>
  <c r="BC291"/>
  <c r="BE290"/>
  <c r="BD290"/>
  <c r="BC290"/>
  <c r="BE289"/>
  <c r="BD289"/>
  <c r="BC289"/>
  <c r="BE288"/>
  <c r="BD288"/>
  <c r="BC288"/>
  <c r="BE287"/>
  <c r="BD287"/>
  <c r="BC287"/>
  <c r="BE286"/>
  <c r="BD286"/>
  <c r="BC286"/>
  <c r="BE285"/>
  <c r="BD285"/>
  <c r="BC285"/>
  <c r="BE284"/>
  <c r="BD284"/>
  <c r="BC284"/>
  <c r="BE283"/>
  <c r="BD283"/>
  <c r="BC283"/>
  <c r="BE282"/>
  <c r="BD282"/>
  <c r="BC282"/>
  <c r="BE281"/>
  <c r="BD281"/>
  <c r="BC281"/>
  <c r="BE280"/>
  <c r="BD280"/>
  <c r="BC280"/>
  <c r="BE279"/>
  <c r="BD279"/>
  <c r="BC279"/>
  <c r="BE278"/>
  <c r="BD278"/>
  <c r="BC278"/>
  <c r="BE277"/>
  <c r="BD277"/>
  <c r="BC277"/>
  <c r="BE276"/>
  <c r="BD276"/>
  <c r="BC276"/>
  <c r="BE275"/>
  <c r="BD275"/>
  <c r="BC275"/>
  <c r="BE274"/>
  <c r="BD274"/>
  <c r="BC274"/>
  <c r="BE273"/>
  <c r="BD273"/>
  <c r="BC273"/>
  <c r="BE272"/>
  <c r="BD272"/>
  <c r="BC272"/>
  <c r="BE271"/>
  <c r="BD271"/>
  <c r="BC271"/>
  <c r="BE270"/>
  <c r="BD270"/>
  <c r="BC270"/>
  <c r="BE269"/>
  <c r="BD269"/>
  <c r="BC269"/>
  <c r="BE268"/>
  <c r="BD268"/>
  <c r="BC268"/>
  <c r="BE267"/>
  <c r="BD267"/>
  <c r="BC267"/>
  <c r="BE266"/>
  <c r="BD266"/>
  <c r="BC266"/>
  <c r="BE265"/>
  <c r="BD265"/>
  <c r="BC265"/>
  <c r="BE264"/>
  <c r="BD264"/>
  <c r="BC264"/>
  <c r="BE263"/>
  <c r="BD263"/>
  <c r="BC263"/>
  <c r="BE233"/>
  <c r="BD233"/>
  <c r="BC233"/>
  <c r="BE232"/>
  <c r="BD232"/>
  <c r="BC232"/>
  <c r="BE231"/>
  <c r="BD231"/>
  <c r="BC231"/>
  <c r="BE230"/>
  <c r="BD230"/>
  <c r="BC230"/>
  <c r="BE229"/>
  <c r="BD229"/>
  <c r="BC229"/>
  <c r="BE228"/>
  <c r="BD228"/>
  <c r="BC228"/>
  <c r="BE227"/>
  <c r="BD227"/>
  <c r="BC227"/>
  <c r="BE226"/>
  <c r="BD226"/>
  <c r="BC226"/>
  <c r="BE225"/>
  <c r="BD225"/>
  <c r="BC225"/>
  <c r="BE224"/>
  <c r="BD224"/>
  <c r="BC224"/>
  <c r="BE223"/>
  <c r="BD223"/>
  <c r="BC223"/>
  <c r="BE222"/>
  <c r="BD222"/>
  <c r="BC222"/>
  <c r="BE221"/>
  <c r="BD221"/>
  <c r="BC221"/>
  <c r="BE220"/>
  <c r="BD220"/>
  <c r="BC220"/>
  <c r="BE219"/>
  <c r="BD219"/>
  <c r="BC219"/>
  <c r="BE218"/>
  <c r="BD218"/>
  <c r="BC218"/>
  <c r="BE217"/>
  <c r="BD217"/>
  <c r="BC217"/>
  <c r="BE216"/>
  <c r="BD216"/>
  <c r="BC216"/>
  <c r="BE215"/>
  <c r="BD215"/>
  <c r="BC215"/>
  <c r="BE214"/>
  <c r="BD214"/>
  <c r="BC214"/>
  <c r="BE213"/>
  <c r="BD213"/>
  <c r="BC213"/>
  <c r="BE212"/>
  <c r="BD212"/>
  <c r="BC212"/>
  <c r="BE211"/>
  <c r="BD211"/>
  <c r="BC211"/>
  <c r="BE210"/>
  <c r="BD210"/>
  <c r="BC210"/>
  <c r="BE209"/>
  <c r="BD209"/>
  <c r="BC209"/>
  <c r="BE208"/>
  <c r="BD208"/>
  <c r="BC208"/>
  <c r="BE207"/>
  <c r="BD207"/>
  <c r="BC207"/>
  <c r="BE206"/>
  <c r="BD206"/>
  <c r="BC206"/>
  <c r="BE205"/>
  <c r="BD205"/>
  <c r="BC205"/>
  <c r="BE204"/>
  <c r="BD204"/>
  <c r="BC204"/>
  <c r="BE203"/>
  <c r="BD203"/>
  <c r="BC203"/>
  <c r="BE202"/>
  <c r="BD202"/>
  <c r="BC202"/>
  <c r="BE201"/>
  <c r="BD201"/>
  <c r="BC201"/>
  <c r="BE200"/>
  <c r="BD200"/>
  <c r="BC200"/>
  <c r="BE199"/>
  <c r="BD199"/>
  <c r="BC199"/>
  <c r="BE198"/>
  <c r="BD198"/>
  <c r="BC198"/>
  <c r="BE197"/>
  <c r="BD197"/>
  <c r="BC197"/>
  <c r="BE196"/>
  <c r="BD196"/>
  <c r="BC196"/>
  <c r="BE195"/>
  <c r="BD195"/>
  <c r="BC195"/>
  <c r="BE194"/>
  <c r="BD194"/>
  <c r="BC194"/>
  <c r="BE193"/>
  <c r="BD193"/>
  <c r="BC193"/>
  <c r="BE192"/>
  <c r="BD192"/>
  <c r="BC192"/>
  <c r="BE191"/>
  <c r="BD191"/>
  <c r="BC191"/>
  <c r="BE190"/>
  <c r="BD190"/>
  <c r="BC190"/>
  <c r="BE189"/>
  <c r="BD189"/>
  <c r="BC189"/>
  <c r="BE188"/>
  <c r="BD188"/>
  <c r="BC188"/>
  <c r="BE187"/>
  <c r="BD187"/>
  <c r="BC187"/>
  <c r="BE186"/>
  <c r="BD186"/>
  <c r="BC186"/>
  <c r="BE185"/>
  <c r="BD185"/>
  <c r="BC185"/>
  <c r="BE184"/>
  <c r="BD184"/>
  <c r="BC184"/>
  <c r="BE183"/>
  <c r="BD183"/>
  <c r="BC183"/>
  <c r="BE182"/>
  <c r="BD182"/>
  <c r="BC182"/>
  <c r="BE181"/>
  <c r="BD181"/>
  <c r="BC181"/>
  <c r="BE180"/>
  <c r="BD180"/>
  <c r="BC180"/>
  <c r="BE179"/>
  <c r="BD179"/>
  <c r="BC179"/>
  <c r="BE178"/>
  <c r="BD178"/>
  <c r="BC178"/>
  <c r="BE177"/>
  <c r="BD177"/>
  <c r="BC177"/>
  <c r="BE176"/>
  <c r="BD176"/>
  <c r="BC176"/>
  <c r="BE175"/>
  <c r="BD175"/>
  <c r="BC175"/>
  <c r="BE174"/>
  <c r="BD174"/>
  <c r="BC174"/>
  <c r="BE173"/>
  <c r="BD173"/>
  <c r="BC173"/>
  <c r="BE172"/>
  <c r="BD172"/>
  <c r="BC172"/>
  <c r="BE171"/>
  <c r="BD171"/>
  <c r="BC171"/>
  <c r="BE170"/>
  <c r="BD170"/>
  <c r="BC170"/>
  <c r="BE169"/>
  <c r="BD169"/>
  <c r="BC169"/>
  <c r="BE168"/>
  <c r="BD168"/>
  <c r="BC168"/>
  <c r="BE167"/>
  <c r="BD167"/>
  <c r="BC167"/>
  <c r="BE166"/>
  <c r="BD166"/>
  <c r="BC166"/>
  <c r="BE165"/>
  <c r="BD165"/>
  <c r="BC165"/>
  <c r="BE164"/>
  <c r="BD164"/>
  <c r="BC164"/>
  <c r="BE163"/>
  <c r="BD163"/>
  <c r="BC163"/>
  <c r="BE162"/>
  <c r="BD162"/>
  <c r="BC162"/>
  <c r="BE161"/>
  <c r="BD161"/>
  <c r="BC161"/>
  <c r="BE160"/>
  <c r="BD160"/>
  <c r="BC160"/>
  <c r="BE159"/>
  <c r="BD159"/>
  <c r="BC159"/>
  <c r="BE158"/>
  <c r="BD158"/>
  <c r="BC158"/>
  <c r="BE157"/>
  <c r="BD157"/>
  <c r="BC157"/>
  <c r="BE156"/>
  <c r="BD156"/>
  <c r="BC156"/>
  <c r="BE155"/>
  <c r="BD155"/>
  <c r="BC155"/>
  <c r="BE154"/>
  <c r="BD154"/>
  <c r="BC154"/>
  <c r="BE153"/>
  <c r="BD153"/>
  <c r="BC153"/>
  <c r="BE152"/>
  <c r="BD152"/>
  <c r="BC152"/>
  <c r="BE151"/>
  <c r="BD151"/>
  <c r="BC151"/>
  <c r="BE150"/>
  <c r="BD150"/>
  <c r="BC150"/>
  <c r="BE149"/>
  <c r="BD149"/>
  <c r="BC149"/>
  <c r="BE148"/>
  <c r="BD148"/>
  <c r="BC148"/>
  <c r="BE147"/>
  <c r="BD147"/>
  <c r="BC147"/>
  <c r="BE146"/>
  <c r="BD146"/>
  <c r="BC146"/>
  <c r="BE145"/>
  <c r="BD145"/>
  <c r="BC145"/>
  <c r="BE144"/>
  <c r="BD144"/>
  <c r="BC144"/>
  <c r="BE143"/>
  <c r="BD143"/>
  <c r="BC143"/>
  <c r="BE142"/>
  <c r="BD142"/>
  <c r="BC142"/>
  <c r="BE141"/>
  <c r="BD141"/>
  <c r="BC141"/>
  <c r="BE140"/>
  <c r="BD140"/>
  <c r="BC140"/>
  <c r="BE139"/>
  <c r="BD139"/>
  <c r="BC139"/>
  <c r="BE138"/>
  <c r="BD138"/>
  <c r="BC138"/>
  <c r="BE137"/>
  <c r="BD137"/>
  <c r="BC137"/>
  <c r="BE136"/>
  <c r="BD136"/>
  <c r="BC136"/>
  <c r="BE135"/>
  <c r="BD135"/>
  <c r="BC135"/>
  <c r="BE134"/>
  <c r="BD134"/>
  <c r="BC134"/>
  <c r="BE133"/>
  <c r="BD133"/>
  <c r="BC133"/>
  <c r="BE132"/>
  <c r="BD132"/>
  <c r="BC132"/>
  <c r="BE131"/>
  <c r="BD131"/>
  <c r="BC131"/>
  <c r="BE130"/>
  <c r="BD130"/>
  <c r="BC130"/>
  <c r="BE129"/>
  <c r="BD129"/>
  <c r="BC129"/>
  <c r="BE128"/>
  <c r="BD128"/>
  <c r="BC128"/>
  <c r="BE127"/>
  <c r="BD127"/>
  <c r="BC127"/>
  <c r="BE126"/>
  <c r="BD126"/>
  <c r="BC126"/>
  <c r="BE125"/>
  <c r="BD125"/>
  <c r="BC125"/>
  <c r="BE124"/>
  <c r="BD124"/>
  <c r="BC124"/>
  <c r="BE123"/>
  <c r="BD123"/>
  <c r="BC123"/>
  <c r="BE122"/>
  <c r="BD122"/>
  <c r="BC122"/>
  <c r="BE121"/>
  <c r="BD121"/>
  <c r="BC121"/>
  <c r="BE120"/>
  <c r="BD120"/>
  <c r="BC120"/>
  <c r="BE119"/>
  <c r="BD119"/>
  <c r="BC119"/>
  <c r="BE118"/>
  <c r="BD118"/>
  <c r="BC118"/>
  <c r="BE88"/>
  <c r="BD88"/>
  <c r="BC88"/>
  <c r="BE87"/>
  <c r="BD87"/>
  <c r="BC87"/>
  <c r="BE86"/>
  <c r="BD86"/>
  <c r="BC86"/>
  <c r="BE85"/>
  <c r="BD85"/>
  <c r="BC85"/>
  <c r="BE84"/>
  <c r="BD84"/>
  <c r="BC84"/>
  <c r="BE83"/>
  <c r="BD83"/>
  <c r="BC83"/>
  <c r="BE82"/>
  <c r="BD82"/>
  <c r="BC82"/>
  <c r="BE81"/>
  <c r="BD81"/>
  <c r="BC81"/>
  <c r="BE80"/>
  <c r="BD80"/>
  <c r="BC80"/>
  <c r="BE79"/>
  <c r="BD79"/>
  <c r="BC79"/>
  <c r="BE78"/>
  <c r="BD78"/>
  <c r="BC78"/>
  <c r="BE77"/>
  <c r="BD77"/>
  <c r="BC77"/>
  <c r="BE76"/>
  <c r="BD76"/>
  <c r="BC76"/>
  <c r="BE75"/>
  <c r="BD75"/>
  <c r="BC75"/>
  <c r="BE74"/>
  <c r="BD74"/>
  <c r="BC74"/>
  <c r="BE73"/>
  <c r="BD73"/>
  <c r="BC73"/>
  <c r="BE72"/>
  <c r="BD72"/>
  <c r="BC72"/>
  <c r="BE71"/>
  <c r="BD71"/>
  <c r="BC71"/>
  <c r="BE70"/>
  <c r="BD70"/>
  <c r="BC70"/>
  <c r="BE69"/>
  <c r="BD69"/>
  <c r="BC69"/>
  <c r="BE68"/>
  <c r="BD68"/>
  <c r="BC68"/>
  <c r="BE67"/>
  <c r="BD67"/>
  <c r="BC67"/>
  <c r="BE66"/>
  <c r="BD66"/>
  <c r="BC66"/>
  <c r="BE65"/>
  <c r="BD65"/>
  <c r="BC65"/>
  <c r="BE64"/>
  <c r="BD64"/>
  <c r="BC64"/>
  <c r="BE63"/>
  <c r="BD63"/>
  <c r="BC63"/>
  <c r="BE62"/>
  <c r="BD62"/>
  <c r="BC62"/>
  <c r="BE61"/>
  <c r="BD61"/>
  <c r="BC61"/>
  <c r="BE60"/>
  <c r="BD60"/>
  <c r="BC60"/>
  <c r="BE59"/>
  <c r="BD59"/>
  <c r="BC59"/>
  <c r="BE58"/>
  <c r="BD58"/>
  <c r="BC58"/>
  <c r="BE57"/>
  <c r="BD57"/>
  <c r="BC57"/>
  <c r="BE56"/>
  <c r="BD56"/>
  <c r="BC56"/>
  <c r="BE55"/>
  <c r="BD55"/>
  <c r="BC55"/>
  <c r="BE54"/>
  <c r="BD54"/>
  <c r="BC54"/>
  <c r="BE53"/>
  <c r="BD53"/>
  <c r="BC53"/>
  <c r="BE52"/>
  <c r="BD52"/>
  <c r="BC52"/>
  <c r="BE51"/>
  <c r="BD51"/>
  <c r="BC51"/>
  <c r="BE50"/>
  <c r="BD50"/>
  <c r="BC50"/>
  <c r="BE49"/>
  <c r="BD49"/>
  <c r="BC49"/>
  <c r="BE48"/>
  <c r="BD48"/>
  <c r="BC48"/>
  <c r="BE47"/>
  <c r="BD47"/>
  <c r="BC47"/>
  <c r="BE46"/>
  <c r="BD46"/>
  <c r="BC46"/>
  <c r="BE45"/>
  <c r="BD45"/>
  <c r="BC45"/>
  <c r="BE44"/>
  <c r="BD44"/>
  <c r="BC44"/>
  <c r="BE43"/>
  <c r="BD43"/>
  <c r="BC43"/>
  <c r="BE42"/>
  <c r="BD42"/>
  <c r="BC42"/>
  <c r="BE41"/>
  <c r="BD41"/>
  <c r="BC41"/>
  <c r="BE40"/>
  <c r="BD40"/>
  <c r="BC40"/>
  <c r="BE39"/>
  <c r="BD39"/>
  <c r="BC39"/>
  <c r="BE38"/>
  <c r="BD38"/>
  <c r="BC38"/>
  <c r="BE37"/>
  <c r="BD37"/>
  <c r="BC37"/>
  <c r="BE36"/>
  <c r="BD36"/>
  <c r="BC36"/>
  <c r="BE35"/>
  <c r="BD35"/>
  <c r="BC35"/>
  <c r="BE34"/>
  <c r="BD34"/>
  <c r="BC34"/>
  <c r="BE33"/>
  <c r="BD33"/>
  <c r="BC33"/>
  <c r="BE32"/>
  <c r="BD32"/>
  <c r="BC32"/>
  <c r="BE31"/>
  <c r="BD31"/>
  <c r="BC31"/>
  <c r="BE30"/>
  <c r="BD30"/>
  <c r="BC30"/>
  <c r="BE29"/>
  <c r="BD29"/>
  <c r="BC29"/>
  <c r="BE28"/>
  <c r="BD28"/>
  <c r="BC28"/>
  <c r="BE27"/>
  <c r="BD27"/>
  <c r="BC27"/>
  <c r="BE26"/>
  <c r="BD26"/>
  <c r="BC26"/>
  <c r="BE25"/>
  <c r="BD25"/>
  <c r="BC25"/>
  <c r="BE24"/>
  <c r="BD24"/>
  <c r="BC24"/>
  <c r="BE23"/>
  <c r="BD23"/>
  <c r="BC23"/>
  <c r="BE22"/>
  <c r="BD22"/>
  <c r="BC22"/>
  <c r="BE21"/>
  <c r="BD21"/>
  <c r="BC21"/>
  <c r="BE20"/>
  <c r="BD20"/>
  <c r="BC20"/>
  <c r="BE19"/>
  <c r="BD19"/>
  <c r="BC19"/>
  <c r="BE18"/>
  <c r="BD18"/>
  <c r="BC18"/>
  <c r="BE17"/>
  <c r="BD17"/>
  <c r="BC17"/>
  <c r="BE16"/>
  <c r="BD16"/>
  <c r="BC16"/>
  <c r="BE15"/>
  <c r="BD15"/>
  <c r="BC15"/>
  <c r="BE14"/>
  <c r="BD14"/>
  <c r="BC14"/>
  <c r="BE13"/>
  <c r="BD13"/>
  <c r="BC13"/>
  <c r="BE12"/>
  <c r="BD12"/>
  <c r="BC12"/>
  <c r="BE11"/>
  <c r="BD11"/>
  <c r="BC11"/>
  <c r="BE10"/>
  <c r="BD10"/>
  <c r="BC10"/>
  <c r="BE9"/>
  <c r="BD9"/>
  <c r="BC9"/>
  <c r="BE8"/>
  <c r="BD8"/>
  <c r="BC8"/>
  <c r="BE7"/>
  <c r="BD7"/>
  <c r="BC7"/>
  <c r="BE6"/>
  <c r="BD6"/>
  <c r="BC6"/>
  <c r="BE5"/>
  <c r="BD5"/>
  <c r="BC5"/>
  <c r="BE4"/>
  <c r="BD4"/>
  <c r="BC4"/>
  <c r="BE3"/>
  <c r="BD3"/>
  <c r="BC3"/>
  <c r="BB2"/>
  <c r="BA2"/>
  <c r="AZ2"/>
  <c r="AY2"/>
  <c r="AY306"/>
  <c r="N50" i="3"/>
  <c r="M53"/>
  <c r="L53"/>
  <c r="N53"/>
  <c r="Q53"/>
  <c r="P53"/>
  <c r="O53"/>
  <c r="P52"/>
  <c r="O52"/>
  <c r="N52"/>
  <c r="M52"/>
  <c r="L52"/>
  <c r="P51"/>
  <c r="O51"/>
  <c r="N51"/>
  <c r="M51"/>
  <c r="L51"/>
  <c r="O50"/>
  <c r="M50"/>
  <c r="L50"/>
  <c r="B50"/>
  <c r="B51"/>
  <c r="B52"/>
  <c r="B53"/>
  <c r="BB320" i="14"/>
  <c r="BA320"/>
  <c r="AZ320"/>
  <c r="AY320"/>
  <c r="BB319"/>
  <c r="BA319"/>
  <c r="AZ319"/>
  <c r="AY319"/>
  <c r="BB318"/>
  <c r="BA318"/>
  <c r="AZ318"/>
  <c r="AY318"/>
  <c r="BB317"/>
  <c r="BA317"/>
  <c r="AZ317"/>
  <c r="AY317"/>
  <c r="BB316"/>
  <c r="BA316"/>
  <c r="AZ316"/>
  <c r="AY316"/>
  <c r="BB315"/>
  <c r="BA315"/>
  <c r="AZ315"/>
  <c r="AY315"/>
  <c r="BB314"/>
  <c r="BA314"/>
  <c r="AZ314"/>
  <c r="AY314"/>
  <c r="BB313"/>
  <c r="BA313"/>
  <c r="AZ313"/>
  <c r="AY313"/>
  <c r="BB312"/>
  <c r="BA312"/>
  <c r="AZ312"/>
  <c r="AY312"/>
  <c r="BB311"/>
  <c r="BA311"/>
  <c r="AZ311"/>
  <c r="AY311"/>
  <c r="BB310"/>
  <c r="BA310"/>
  <c r="AZ310"/>
  <c r="AY310"/>
  <c r="BB309"/>
  <c r="BA309"/>
  <c r="AZ309"/>
  <c r="AY309"/>
  <c r="BB308"/>
  <c r="BA308"/>
  <c r="AZ308"/>
  <c r="AY308"/>
  <c r="BB307"/>
  <c r="BA307"/>
  <c r="AZ307"/>
  <c r="AY307"/>
  <c r="BB306"/>
  <c r="BA306"/>
  <c r="AZ306"/>
  <c r="BB305"/>
  <c r="BA305"/>
  <c r="AZ305"/>
  <c r="AY305"/>
  <c r="BB304"/>
  <c r="BA304"/>
  <c r="AZ304"/>
  <c r="AY304"/>
  <c r="BB303"/>
  <c r="BA303"/>
  <c r="AZ303"/>
  <c r="AY303"/>
  <c r="BB302"/>
  <c r="BA302"/>
  <c r="AZ302"/>
  <c r="AY302"/>
  <c r="BB301"/>
  <c r="BA301"/>
  <c r="AZ301"/>
  <c r="AY301"/>
  <c r="BB300"/>
  <c r="BA300"/>
  <c r="AZ300"/>
  <c r="AY300"/>
  <c r="BB299"/>
  <c r="BA299"/>
  <c r="AZ299"/>
  <c r="AY299"/>
  <c r="BB298"/>
  <c r="BA298"/>
  <c r="AZ298"/>
  <c r="AY298"/>
  <c r="BB297"/>
  <c r="BA297"/>
  <c r="AZ297"/>
  <c r="AY297"/>
  <c r="BB296"/>
  <c r="BA296"/>
  <c r="AZ296"/>
  <c r="AY296"/>
  <c r="BB295"/>
  <c r="BA295"/>
  <c r="AZ295"/>
  <c r="AY295"/>
  <c r="BB294"/>
  <c r="BA294"/>
  <c r="AZ294"/>
  <c r="AY294"/>
  <c r="BB293"/>
  <c r="BA293"/>
  <c r="AZ293"/>
  <c r="AY293"/>
  <c r="BB292"/>
  <c r="BA292"/>
  <c r="AZ292"/>
  <c r="AY292"/>
  <c r="BB291"/>
  <c r="BA291"/>
  <c r="AZ291"/>
  <c r="AY291"/>
  <c r="BB290"/>
  <c r="BA290"/>
  <c r="AZ290"/>
  <c r="AY290"/>
  <c r="BB289"/>
  <c r="BA289"/>
  <c r="AZ289"/>
  <c r="AY289"/>
  <c r="BB288"/>
  <c r="BA288"/>
  <c r="AZ288"/>
  <c r="AY288"/>
  <c r="BB287"/>
  <c r="BA287"/>
  <c r="AZ287"/>
  <c r="AY287"/>
  <c r="BB286"/>
  <c r="BA286"/>
  <c r="AZ286"/>
  <c r="AY286"/>
  <c r="BB285"/>
  <c r="BA285"/>
  <c r="AZ285"/>
  <c r="AY285"/>
  <c r="BB284"/>
  <c r="BA284"/>
  <c r="AZ284"/>
  <c r="AY284"/>
  <c r="BB283"/>
  <c r="BA283"/>
  <c r="AZ283"/>
  <c r="AY283"/>
  <c r="BB282"/>
  <c r="BA282"/>
  <c r="AZ282"/>
  <c r="AY282"/>
  <c r="BB281"/>
  <c r="BA281"/>
  <c r="AZ281"/>
  <c r="AY281"/>
  <c r="BB280"/>
  <c r="BA280"/>
  <c r="AZ280"/>
  <c r="AY280"/>
  <c r="BB279"/>
  <c r="BA279"/>
  <c r="AZ279"/>
  <c r="AY279"/>
  <c r="BB278"/>
  <c r="BA278"/>
  <c r="AZ278"/>
  <c r="AY278"/>
  <c r="BB277"/>
  <c r="BA277"/>
  <c r="AZ277"/>
  <c r="AY277"/>
  <c r="BB276"/>
  <c r="BA276"/>
  <c r="AZ276"/>
  <c r="AY276"/>
  <c r="BB275"/>
  <c r="BA275"/>
  <c r="AZ275"/>
  <c r="AY275"/>
  <c r="BB274"/>
  <c r="BA274"/>
  <c r="AZ274"/>
  <c r="AY274"/>
  <c r="BB273"/>
  <c r="BA273"/>
  <c r="AZ273"/>
  <c r="AY273"/>
  <c r="BB272"/>
  <c r="BA272"/>
  <c r="AZ272"/>
  <c r="AY272"/>
  <c r="BB271"/>
  <c r="BA271"/>
  <c r="AZ271"/>
  <c r="AY271"/>
  <c r="BB270"/>
  <c r="BA270"/>
  <c r="AZ270"/>
  <c r="AY270"/>
  <c r="BB269"/>
  <c r="BA269"/>
  <c r="AZ269"/>
  <c r="AY269"/>
  <c r="BB268"/>
  <c r="BA268"/>
  <c r="AZ268"/>
  <c r="AY268"/>
  <c r="BB267"/>
  <c r="BA267"/>
  <c r="AZ267"/>
  <c r="AY267"/>
  <c r="BB266"/>
  <c r="BA266"/>
  <c r="AZ266"/>
  <c r="AY266"/>
  <c r="BB265"/>
  <c r="BA265"/>
  <c r="AZ265"/>
  <c r="AY265"/>
  <c r="BB264"/>
  <c r="BA264"/>
  <c r="AZ264"/>
  <c r="AY264"/>
  <c r="BB263"/>
  <c r="BA263"/>
  <c r="AZ263"/>
  <c r="AY263"/>
  <c r="BB233"/>
  <c r="BA233"/>
  <c r="AZ233"/>
  <c r="AY233"/>
  <c r="BB232"/>
  <c r="BA232"/>
  <c r="AZ232"/>
  <c r="AY232"/>
  <c r="BB231"/>
  <c r="BA231"/>
  <c r="AZ231"/>
  <c r="AY231"/>
  <c r="BB230"/>
  <c r="BA230"/>
  <c r="AZ230"/>
  <c r="AY230"/>
  <c r="BB229"/>
  <c r="BA229"/>
  <c r="AZ229"/>
  <c r="AY229"/>
  <c r="BB228"/>
  <c r="BA228"/>
  <c r="AZ228"/>
  <c r="AY228"/>
  <c r="BB227"/>
  <c r="BA227"/>
  <c r="AZ227"/>
  <c r="AY227"/>
  <c r="BB226"/>
  <c r="BA226"/>
  <c r="AZ226"/>
  <c r="AY226"/>
  <c r="BB225"/>
  <c r="BA225"/>
  <c r="AZ225"/>
  <c r="AY225"/>
  <c r="BB224"/>
  <c r="BA224"/>
  <c r="AZ224"/>
  <c r="AY224"/>
  <c r="BB223"/>
  <c r="BA223"/>
  <c r="AZ223"/>
  <c r="AY223"/>
  <c r="BB222"/>
  <c r="BA222"/>
  <c r="AZ222"/>
  <c r="AY222"/>
  <c r="BB221"/>
  <c r="BA221"/>
  <c r="AZ221"/>
  <c r="AY221"/>
  <c r="BB220"/>
  <c r="BA220"/>
  <c r="AZ220"/>
  <c r="AY220"/>
  <c r="BB219"/>
  <c r="BA219"/>
  <c r="AZ219"/>
  <c r="AY219"/>
  <c r="BB218"/>
  <c r="BA218"/>
  <c r="AZ218"/>
  <c r="AY218"/>
  <c r="BB217"/>
  <c r="BA217"/>
  <c r="AZ217"/>
  <c r="AY217"/>
  <c r="BB216"/>
  <c r="BA216"/>
  <c r="AZ216"/>
  <c r="AY216"/>
  <c r="BB215"/>
  <c r="BA215"/>
  <c r="AZ215"/>
  <c r="AY215"/>
  <c r="BB214"/>
  <c r="BA214"/>
  <c r="AZ214"/>
  <c r="AY214"/>
  <c r="BB213"/>
  <c r="BA213"/>
  <c r="AZ213"/>
  <c r="AY213"/>
  <c r="BB212"/>
  <c r="BA212"/>
  <c r="AZ212"/>
  <c r="AY212"/>
  <c r="BB211"/>
  <c r="BA211"/>
  <c r="AZ211"/>
  <c r="AY211"/>
  <c r="BB210"/>
  <c r="BA210"/>
  <c r="AZ210"/>
  <c r="AY210"/>
  <c r="BB209"/>
  <c r="BA209"/>
  <c r="AZ209"/>
  <c r="AY209"/>
  <c r="BB208"/>
  <c r="BA208"/>
  <c r="AZ208"/>
  <c r="AY208"/>
  <c r="BB207"/>
  <c r="BA207"/>
  <c r="AZ207"/>
  <c r="AY207"/>
  <c r="BB206"/>
  <c r="BA206"/>
  <c r="AZ206"/>
  <c r="AY206"/>
  <c r="BB205"/>
  <c r="BA205"/>
  <c r="AZ205"/>
  <c r="AY205"/>
  <c r="BB204"/>
  <c r="BA204"/>
  <c r="AZ204"/>
  <c r="AY204"/>
  <c r="BB203"/>
  <c r="BA203"/>
  <c r="AZ203"/>
  <c r="AY203"/>
  <c r="BB202"/>
  <c r="BA202"/>
  <c r="AZ202"/>
  <c r="AY202"/>
  <c r="BB201"/>
  <c r="BA201"/>
  <c r="AZ201"/>
  <c r="AY201"/>
  <c r="BB200"/>
  <c r="BA200"/>
  <c r="AZ200"/>
  <c r="AY200"/>
  <c r="BB199"/>
  <c r="BA199"/>
  <c r="AZ199"/>
  <c r="AY199"/>
  <c r="BB198"/>
  <c r="BA198"/>
  <c r="AZ198"/>
  <c r="AY198"/>
  <c r="BB197"/>
  <c r="BA197"/>
  <c r="AZ197"/>
  <c r="AY197"/>
  <c r="BB196"/>
  <c r="BA196"/>
  <c r="AZ196"/>
  <c r="AY196"/>
  <c r="BB195"/>
  <c r="BA195"/>
  <c r="AZ195"/>
  <c r="AY195"/>
  <c r="BB194"/>
  <c r="BA194"/>
  <c r="AZ194"/>
  <c r="AY194"/>
  <c r="BB193"/>
  <c r="BA193"/>
  <c r="AZ193"/>
  <c r="AY193"/>
  <c r="BB192"/>
  <c r="BA192"/>
  <c r="AZ192"/>
  <c r="AY192"/>
  <c r="BB191"/>
  <c r="BA191"/>
  <c r="AZ191"/>
  <c r="AY191"/>
  <c r="BB190"/>
  <c r="BA190"/>
  <c r="AZ190"/>
  <c r="AY190"/>
  <c r="BB189"/>
  <c r="BA189"/>
  <c r="AZ189"/>
  <c r="AY189"/>
  <c r="BB188"/>
  <c r="BA188"/>
  <c r="AZ188"/>
  <c r="AY188"/>
  <c r="BB187"/>
  <c r="BA187"/>
  <c r="AZ187"/>
  <c r="AY187"/>
  <c r="BB186"/>
  <c r="BA186"/>
  <c r="AZ186"/>
  <c r="AY186"/>
  <c r="BB185"/>
  <c r="BA185"/>
  <c r="AZ185"/>
  <c r="AY185"/>
  <c r="BB184"/>
  <c r="BA184"/>
  <c r="AZ184"/>
  <c r="AY184"/>
  <c r="BB183"/>
  <c r="BA183"/>
  <c r="AZ183"/>
  <c r="AY183"/>
  <c r="BB182"/>
  <c r="BA182"/>
  <c r="AZ182"/>
  <c r="AY182"/>
  <c r="BB181"/>
  <c r="BA181"/>
  <c r="AZ181"/>
  <c r="AY181"/>
  <c r="BB180"/>
  <c r="BA180"/>
  <c r="AZ180"/>
  <c r="AY180"/>
  <c r="BB179"/>
  <c r="BA179"/>
  <c r="AZ179"/>
  <c r="AY179"/>
  <c r="BB178"/>
  <c r="BA178"/>
  <c r="AZ178"/>
  <c r="AY178"/>
  <c r="BB177"/>
  <c r="BA177"/>
  <c r="AZ177"/>
  <c r="AY177"/>
  <c r="BB176"/>
  <c r="BA176"/>
  <c r="AZ176"/>
  <c r="AY176"/>
  <c r="BB175"/>
  <c r="BA175"/>
  <c r="AZ175"/>
  <c r="AY175"/>
  <c r="BB174"/>
  <c r="BA174"/>
  <c r="AZ174"/>
  <c r="AY174"/>
  <c r="BB173"/>
  <c r="BA173"/>
  <c r="AZ173"/>
  <c r="AY173"/>
  <c r="BB172"/>
  <c r="BA172"/>
  <c r="AZ172"/>
  <c r="AY172"/>
  <c r="BB171"/>
  <c r="BA171"/>
  <c r="AZ171"/>
  <c r="AY171"/>
  <c r="BB170"/>
  <c r="BA170"/>
  <c r="AZ170"/>
  <c r="AY170"/>
  <c r="BB169"/>
  <c r="BA169"/>
  <c r="AZ169"/>
  <c r="AY169"/>
  <c r="BB168"/>
  <c r="BA168"/>
  <c r="AZ168"/>
  <c r="AY168"/>
  <c r="BB167"/>
  <c r="BA167"/>
  <c r="AZ167"/>
  <c r="AY167"/>
  <c r="BB166"/>
  <c r="BA166"/>
  <c r="AZ166"/>
  <c r="AY166"/>
  <c r="BB165"/>
  <c r="BA165"/>
  <c r="AZ165"/>
  <c r="AY165"/>
  <c r="BB164"/>
  <c r="BA164"/>
  <c r="AZ164"/>
  <c r="AY164"/>
  <c r="BB163"/>
  <c r="BA163"/>
  <c r="AZ163"/>
  <c r="AY163"/>
  <c r="BB162"/>
  <c r="BA162"/>
  <c r="AZ162"/>
  <c r="AY162"/>
  <c r="BB161"/>
  <c r="BA161"/>
  <c r="AZ161"/>
  <c r="AY161"/>
  <c r="BB160"/>
  <c r="BA160"/>
  <c r="AZ160"/>
  <c r="AY160"/>
  <c r="BB159"/>
  <c r="BA159"/>
  <c r="AZ159"/>
  <c r="AY159"/>
  <c r="BB158"/>
  <c r="BA158"/>
  <c r="AZ158"/>
  <c r="AY158"/>
  <c r="BB157"/>
  <c r="BA157"/>
  <c r="AZ157"/>
  <c r="AY157"/>
  <c r="BB156"/>
  <c r="BA156"/>
  <c r="AZ156"/>
  <c r="AY156"/>
  <c r="BB155"/>
  <c r="BA155"/>
  <c r="AZ155"/>
  <c r="AY155"/>
  <c r="BB154"/>
  <c r="BA154"/>
  <c r="AZ154"/>
  <c r="AY154"/>
  <c r="BB153"/>
  <c r="BA153"/>
  <c r="AZ153"/>
  <c r="AY153"/>
  <c r="BB152"/>
  <c r="BA152"/>
  <c r="AZ152"/>
  <c r="AY152"/>
  <c r="BB151"/>
  <c r="BA151"/>
  <c r="AZ151"/>
  <c r="AY151"/>
  <c r="BB150"/>
  <c r="BA150"/>
  <c r="AZ150"/>
  <c r="AY150"/>
  <c r="BB149"/>
  <c r="BA149"/>
  <c r="AZ149"/>
  <c r="AY149"/>
  <c r="BB148"/>
  <c r="BA148"/>
  <c r="AZ148"/>
  <c r="AY148"/>
  <c r="BB147"/>
  <c r="BA147"/>
  <c r="AZ147"/>
  <c r="AY147"/>
  <c r="BB146"/>
  <c r="BA146"/>
  <c r="AZ146"/>
  <c r="AY146"/>
  <c r="BB145"/>
  <c r="BA145"/>
  <c r="AZ145"/>
  <c r="AY145"/>
  <c r="BB144"/>
  <c r="BA144"/>
  <c r="AZ144"/>
  <c r="AY144"/>
  <c r="BB143"/>
  <c r="BA143"/>
  <c r="AZ143"/>
  <c r="AY143"/>
  <c r="BB142"/>
  <c r="BA142"/>
  <c r="AZ142"/>
  <c r="AY142"/>
  <c r="BB141"/>
  <c r="BA141"/>
  <c r="AZ141"/>
  <c r="AY141"/>
  <c r="BB140"/>
  <c r="BA140"/>
  <c r="AZ140"/>
  <c r="AY140"/>
  <c r="BB139"/>
  <c r="BA139"/>
  <c r="AZ139"/>
  <c r="AY139"/>
  <c r="BB138"/>
  <c r="BA138"/>
  <c r="AZ138"/>
  <c r="AY138"/>
  <c r="BB137"/>
  <c r="BA137"/>
  <c r="AZ137"/>
  <c r="AY137"/>
  <c r="BB136"/>
  <c r="BA136"/>
  <c r="AZ136"/>
  <c r="AY136"/>
  <c r="BB135"/>
  <c r="BA135"/>
  <c r="AZ135"/>
  <c r="AY135"/>
  <c r="BB134"/>
  <c r="BA134"/>
  <c r="AZ134"/>
  <c r="AY134"/>
  <c r="BB133"/>
  <c r="BA133"/>
  <c r="AZ133"/>
  <c r="AY133"/>
  <c r="BB132"/>
  <c r="BA132"/>
  <c r="AZ132"/>
  <c r="AY132"/>
  <c r="BB131"/>
  <c r="BA131"/>
  <c r="AZ131"/>
  <c r="AY131"/>
  <c r="BB130"/>
  <c r="BA130"/>
  <c r="AZ130"/>
  <c r="AY130"/>
  <c r="BB129"/>
  <c r="BA129"/>
  <c r="AZ129"/>
  <c r="AY129"/>
  <c r="BB128"/>
  <c r="BA128"/>
  <c r="AZ128"/>
  <c r="AY128"/>
  <c r="BB127"/>
  <c r="BA127"/>
  <c r="AZ127"/>
  <c r="AY127"/>
  <c r="BB126"/>
  <c r="BA126"/>
  <c r="AZ126"/>
  <c r="AY126"/>
  <c r="BB125"/>
  <c r="BA125"/>
  <c r="AZ125"/>
  <c r="AY125"/>
  <c r="BB124"/>
  <c r="BA124"/>
  <c r="AZ124"/>
  <c r="AY124"/>
  <c r="BB123"/>
  <c r="BA123"/>
  <c r="AZ123"/>
  <c r="AY123"/>
  <c r="BB122"/>
  <c r="BA122"/>
  <c r="AZ122"/>
  <c r="AY122"/>
  <c r="BB121"/>
  <c r="BA121"/>
  <c r="AZ121"/>
  <c r="AY121"/>
  <c r="BB120"/>
  <c r="BA120"/>
  <c r="AZ120"/>
  <c r="AY120"/>
  <c r="BB119"/>
  <c r="BA119"/>
  <c r="AZ119"/>
  <c r="AY119"/>
  <c r="BB118"/>
  <c r="BA118"/>
  <c r="AZ118"/>
  <c r="AY118"/>
  <c r="BB88"/>
  <c r="BA88"/>
  <c r="AZ88"/>
  <c r="AY88"/>
  <c r="BB87"/>
  <c r="BA87"/>
  <c r="AZ87"/>
  <c r="AY87"/>
  <c r="BB86"/>
  <c r="BA86"/>
  <c r="AZ86"/>
  <c r="AY86"/>
  <c r="BB85"/>
  <c r="BA85"/>
  <c r="AZ85"/>
  <c r="AY85"/>
  <c r="BB84"/>
  <c r="BA84"/>
  <c r="AZ84"/>
  <c r="AY84"/>
  <c r="BB83"/>
  <c r="BA83"/>
  <c r="AZ83"/>
  <c r="AY83"/>
  <c r="BB82"/>
  <c r="BA82"/>
  <c r="AZ82"/>
  <c r="AY82"/>
  <c r="BB81"/>
  <c r="BA81"/>
  <c r="AZ81"/>
  <c r="AY81"/>
  <c r="BB80"/>
  <c r="BA80"/>
  <c r="AZ80"/>
  <c r="AY80"/>
  <c r="BB79"/>
  <c r="BA79"/>
  <c r="AZ79"/>
  <c r="AY79"/>
  <c r="BB78"/>
  <c r="BA78"/>
  <c r="AZ78"/>
  <c r="AY78"/>
  <c r="BB77"/>
  <c r="BA77"/>
  <c r="AZ77"/>
  <c r="AY77"/>
  <c r="BB76"/>
  <c r="BA76"/>
  <c r="AZ76"/>
  <c r="AY76"/>
  <c r="BB75"/>
  <c r="BA75"/>
  <c r="AZ75"/>
  <c r="AY75"/>
  <c r="BB74"/>
  <c r="BA74"/>
  <c r="AZ74"/>
  <c r="AY74"/>
  <c r="BB73"/>
  <c r="BA73"/>
  <c r="AZ73"/>
  <c r="AY73"/>
  <c r="BB72"/>
  <c r="BA72"/>
  <c r="AZ72"/>
  <c r="AY72"/>
  <c r="BB71"/>
  <c r="BA71"/>
  <c r="AZ71"/>
  <c r="AY71"/>
  <c r="BB70"/>
  <c r="BA70"/>
  <c r="AZ70"/>
  <c r="AY70"/>
  <c r="BB69"/>
  <c r="BA69"/>
  <c r="AZ69"/>
  <c r="AY69"/>
  <c r="BB68"/>
  <c r="BA68"/>
  <c r="AZ68"/>
  <c r="AY68"/>
  <c r="BB67"/>
  <c r="BA67"/>
  <c r="AZ67"/>
  <c r="AY67"/>
  <c r="BB66"/>
  <c r="BA66"/>
  <c r="AZ66"/>
  <c r="AY66"/>
  <c r="BB65"/>
  <c r="BA65"/>
  <c r="AZ65"/>
  <c r="AY65"/>
  <c r="BB64"/>
  <c r="BA64"/>
  <c r="AZ64"/>
  <c r="AY64"/>
  <c r="BB63"/>
  <c r="BA63"/>
  <c r="AZ63"/>
  <c r="AY63"/>
  <c r="BB62"/>
  <c r="BA62"/>
  <c r="AZ62"/>
  <c r="AY62"/>
  <c r="BB61"/>
  <c r="BA61"/>
  <c r="AZ61"/>
  <c r="AY61"/>
  <c r="BB60"/>
  <c r="BA60"/>
  <c r="AZ60"/>
  <c r="AY60"/>
  <c r="BB59"/>
  <c r="BA59"/>
  <c r="AZ59"/>
  <c r="AY59"/>
  <c r="BB58"/>
  <c r="BA58"/>
  <c r="AZ58"/>
  <c r="AY58"/>
  <c r="BB57"/>
  <c r="BA57"/>
  <c r="AZ57"/>
  <c r="AY57"/>
  <c r="BB56"/>
  <c r="BA56"/>
  <c r="AZ56"/>
  <c r="AY56"/>
  <c r="BB55"/>
  <c r="BA55"/>
  <c r="AZ55"/>
  <c r="AY55"/>
  <c r="BB54"/>
  <c r="BA54"/>
  <c r="AZ54"/>
  <c r="AY54"/>
  <c r="BB53"/>
  <c r="BA53"/>
  <c r="AZ53"/>
  <c r="AY53"/>
  <c r="BB52"/>
  <c r="BA52"/>
  <c r="AZ52"/>
  <c r="AY52"/>
  <c r="BB51"/>
  <c r="BA51"/>
  <c r="AZ51"/>
  <c r="AY51"/>
  <c r="BB50"/>
  <c r="BA50"/>
  <c r="AZ50"/>
  <c r="AY50"/>
  <c r="BB49"/>
  <c r="BA49"/>
  <c r="AZ49"/>
  <c r="AY49"/>
  <c r="BB48"/>
  <c r="BA48"/>
  <c r="AZ48"/>
  <c r="AY48"/>
  <c r="BB47"/>
  <c r="BA47"/>
  <c r="AZ47"/>
  <c r="AY47"/>
  <c r="BB46"/>
  <c r="BA46"/>
  <c r="AZ46"/>
  <c r="AY46"/>
  <c r="BB45"/>
  <c r="BA45"/>
  <c r="AZ45"/>
  <c r="AY45"/>
  <c r="BB44"/>
  <c r="BA44"/>
  <c r="AZ44"/>
  <c r="AY44"/>
  <c r="BB43"/>
  <c r="BA43"/>
  <c r="AZ43"/>
  <c r="AY43"/>
  <c r="BB42"/>
  <c r="BA42"/>
  <c r="AZ42"/>
  <c r="AY42"/>
  <c r="BB41"/>
  <c r="BA41"/>
  <c r="AZ41"/>
  <c r="AY41"/>
  <c r="BB40"/>
  <c r="BA40"/>
  <c r="AZ40"/>
  <c r="AY40"/>
  <c r="BB39"/>
  <c r="BA39"/>
  <c r="AZ39"/>
  <c r="AY39"/>
  <c r="BB38"/>
  <c r="BA38"/>
  <c r="AZ38"/>
  <c r="AY38"/>
  <c r="BB37"/>
  <c r="BA37"/>
  <c r="AZ37"/>
  <c r="AY37"/>
  <c r="BB36"/>
  <c r="BA36"/>
  <c r="AZ36"/>
  <c r="AY36"/>
  <c r="BB35"/>
  <c r="BA35"/>
  <c r="AZ35"/>
  <c r="AY35"/>
  <c r="BB34"/>
  <c r="BA34"/>
  <c r="AZ34"/>
  <c r="AY34"/>
  <c r="BB33"/>
  <c r="BA33"/>
  <c r="AZ33"/>
  <c r="AY33"/>
  <c r="BB32"/>
  <c r="BA32"/>
  <c r="AZ32"/>
  <c r="AY32"/>
  <c r="BB31"/>
  <c r="BA31"/>
  <c r="AZ31"/>
  <c r="AY31"/>
  <c r="BB30"/>
  <c r="BA30"/>
  <c r="AZ30"/>
  <c r="AY30"/>
  <c r="BB29"/>
  <c r="BA29"/>
  <c r="AZ29"/>
  <c r="AY29"/>
  <c r="BB28"/>
  <c r="BA28"/>
  <c r="AZ28"/>
  <c r="AY28"/>
  <c r="BB27"/>
  <c r="BA27"/>
  <c r="AZ27"/>
  <c r="AY27"/>
  <c r="BB26"/>
  <c r="BA26"/>
  <c r="AZ26"/>
  <c r="AY26"/>
  <c r="BB25"/>
  <c r="BA25"/>
  <c r="AZ25"/>
  <c r="AY25"/>
  <c r="BB24"/>
  <c r="BA24"/>
  <c r="AZ24"/>
  <c r="AY24"/>
  <c r="BB23"/>
  <c r="BA23"/>
  <c r="AZ23"/>
  <c r="AY23"/>
  <c r="BB22"/>
  <c r="BA22"/>
  <c r="AZ22"/>
  <c r="AY22"/>
  <c r="BB21"/>
  <c r="BA21"/>
  <c r="AZ21"/>
  <c r="AY21"/>
  <c r="BB20"/>
  <c r="BA20"/>
  <c r="AZ20"/>
  <c r="AY20"/>
  <c r="BB19"/>
  <c r="BA19"/>
  <c r="AZ19"/>
  <c r="AY19"/>
  <c r="BB18"/>
  <c r="BA18"/>
  <c r="AZ18"/>
  <c r="AY18"/>
  <c r="BB17"/>
  <c r="BA17"/>
  <c r="AZ17"/>
  <c r="AY17"/>
  <c r="BB16"/>
  <c r="BA16"/>
  <c r="AZ16"/>
  <c r="AY16"/>
  <c r="BB15"/>
  <c r="BA15"/>
  <c r="AZ15"/>
  <c r="AY15"/>
  <c r="BB14"/>
  <c r="BA14"/>
  <c r="AZ14"/>
  <c r="AY14"/>
  <c r="BB13"/>
  <c r="BA13"/>
  <c r="AZ13"/>
  <c r="AY13"/>
  <c r="BB12"/>
  <c r="BA12"/>
  <c r="AZ12"/>
  <c r="AY12"/>
  <c r="BB11"/>
  <c r="BA11"/>
  <c r="AZ11"/>
  <c r="AY11"/>
  <c r="BB10"/>
  <c r="BA10"/>
  <c r="AZ10"/>
  <c r="AY10"/>
  <c r="BB9"/>
  <c r="BA9"/>
  <c r="AZ9"/>
  <c r="AY9"/>
  <c r="BB8"/>
  <c r="BA8"/>
  <c r="AZ8"/>
  <c r="AY8"/>
  <c r="BB7"/>
  <c r="BA7"/>
  <c r="AZ7"/>
  <c r="AY7"/>
  <c r="BB6"/>
  <c r="BA6"/>
  <c r="AZ6"/>
  <c r="AY6"/>
  <c r="BB5"/>
  <c r="BA5"/>
  <c r="AZ5"/>
  <c r="AY5"/>
  <c r="BB4"/>
  <c r="BA4"/>
  <c r="AZ4"/>
  <c r="AY4"/>
  <c r="BB3"/>
  <c r="BA3"/>
  <c r="AZ3"/>
  <c r="AY3"/>
  <c r="N49" i="3"/>
  <c r="M49"/>
  <c r="L49"/>
  <c r="P48"/>
  <c r="O48"/>
  <c r="N48"/>
  <c r="M48"/>
  <c r="L48"/>
  <c r="P47"/>
  <c r="O47"/>
  <c r="N47"/>
  <c r="M47"/>
  <c r="L47"/>
  <c r="N46"/>
  <c r="M46"/>
  <c r="L46"/>
  <c r="P42" i="15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B47" i="3"/>
  <c r="B48"/>
  <c r="B49"/>
  <c r="B46"/>
  <c r="F37" i="15"/>
  <c r="C2" i="3"/>
  <c r="D2"/>
  <c r="C45"/>
  <c r="D45"/>
  <c r="C44"/>
  <c r="D44"/>
  <c r="C43"/>
  <c r="D43"/>
  <c r="C42"/>
  <c r="D42"/>
  <c r="C41"/>
  <c r="D41"/>
  <c r="C40"/>
  <c r="D40"/>
  <c r="C39"/>
  <c r="D39"/>
  <c r="C38"/>
  <c r="D38"/>
  <c r="C37"/>
  <c r="D37"/>
  <c r="C36"/>
  <c r="D36"/>
  <c r="C35"/>
  <c r="D35"/>
  <c r="C34"/>
  <c r="D34"/>
  <c r="C33"/>
  <c r="D33"/>
  <c r="C32"/>
  <c r="D32"/>
  <c r="C31"/>
  <c r="D31"/>
  <c r="C30"/>
  <c r="D30"/>
  <c r="C29"/>
  <c r="D29"/>
  <c r="C27"/>
  <c r="D27"/>
  <c r="C26"/>
  <c r="D26"/>
  <c r="C25"/>
  <c r="D25"/>
  <c r="C24"/>
  <c r="D24"/>
  <c r="C23"/>
  <c r="D23"/>
  <c r="C22"/>
  <c r="D22"/>
  <c r="C21"/>
  <c r="D21"/>
  <c r="C20"/>
  <c r="D20"/>
  <c r="C19"/>
  <c r="D19"/>
  <c r="C18"/>
  <c r="D18"/>
  <c r="C17"/>
  <c r="D17"/>
  <c r="C16"/>
  <c r="D16"/>
  <c r="C15"/>
  <c r="D15"/>
  <c r="C14"/>
  <c r="D14"/>
  <c r="C13"/>
  <c r="D13"/>
  <c r="C12"/>
  <c r="D12"/>
  <c r="C11"/>
  <c r="D11"/>
  <c r="C10"/>
  <c r="D10"/>
  <c r="C9"/>
  <c r="D9"/>
  <c r="C8"/>
  <c r="D8"/>
  <c r="C7"/>
  <c r="D7"/>
  <c r="C6"/>
  <c r="D6"/>
  <c r="C5"/>
  <c r="D5"/>
  <c r="C4"/>
  <c r="D4"/>
  <c r="C3"/>
  <c r="D3"/>
  <c r="D28"/>
  <c r="C28"/>
  <c r="O33" i="15"/>
  <c r="O32"/>
  <c r="S32"/>
  <c r="O31"/>
  <c r="S31"/>
  <c r="Q31" s="1"/>
  <c r="O30"/>
  <c r="B30"/>
  <c r="O29"/>
  <c r="R29"/>
  <c r="O28"/>
  <c r="B28"/>
  <c r="O27"/>
  <c r="R27"/>
  <c r="O26"/>
  <c r="B26"/>
  <c r="O25"/>
  <c r="R25"/>
  <c r="O24"/>
  <c r="B24"/>
  <c r="O23"/>
  <c r="R23"/>
  <c r="O22"/>
  <c r="B22"/>
  <c r="O21"/>
  <c r="R21"/>
  <c r="O20"/>
  <c r="B20"/>
  <c r="O19"/>
  <c r="R19"/>
  <c r="O18"/>
  <c r="B18"/>
  <c r="O17"/>
  <c r="R17"/>
  <c r="O16"/>
  <c r="B16"/>
  <c r="O15"/>
  <c r="S15"/>
  <c r="O14"/>
  <c r="B14"/>
  <c r="O13"/>
  <c r="S13"/>
  <c r="Q13" s="1"/>
  <c r="O12"/>
  <c r="B12"/>
  <c r="O11"/>
  <c r="S11"/>
  <c r="O10"/>
  <c r="B10"/>
  <c r="O9"/>
  <c r="B9"/>
  <c r="O8"/>
  <c r="R8"/>
  <c r="O7"/>
  <c r="B7"/>
  <c r="O6"/>
  <c r="R6"/>
  <c r="O5"/>
  <c r="B5"/>
  <c r="O4"/>
  <c r="S4"/>
  <c r="O3"/>
  <c r="S3"/>
  <c r="Q3" s="1"/>
  <c r="B3"/>
  <c r="B4" i="3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3"/>
  <c r="C34" i="15"/>
  <c r="C31"/>
  <c r="H2" i="3"/>
  <c r="G2"/>
  <c r="F2"/>
  <c r="I2"/>
  <c r="AY89" i="14"/>
  <c r="BA89"/>
  <c r="AY90"/>
  <c r="BA90"/>
  <c r="AY91"/>
  <c r="BA91"/>
  <c r="AY92"/>
  <c r="BA92"/>
  <c r="AY93"/>
  <c r="BA93"/>
  <c r="AY94"/>
  <c r="BA94"/>
  <c r="AY95"/>
  <c r="BA95"/>
  <c r="AY96"/>
  <c r="BA96"/>
  <c r="AY97"/>
  <c r="BA97"/>
  <c r="AY98"/>
  <c r="BA98"/>
  <c r="AY99"/>
  <c r="BA99"/>
  <c r="AY100"/>
  <c r="BA100"/>
  <c r="AY101"/>
  <c r="BA101"/>
  <c r="AY102"/>
  <c r="BA102"/>
  <c r="AY103"/>
  <c r="BD89"/>
  <c r="BC90"/>
  <c r="BE90"/>
  <c r="BD91"/>
  <c r="BC92"/>
  <c r="BE92"/>
  <c r="BD93"/>
  <c r="BC94"/>
  <c r="BE94"/>
  <c r="BD95"/>
  <c r="BC96"/>
  <c r="BE96"/>
  <c r="BD97"/>
  <c r="BC98"/>
  <c r="BE98"/>
  <c r="BD99"/>
  <c r="BC100"/>
  <c r="BE100"/>
  <c r="BD101"/>
  <c r="BC102"/>
  <c r="BE102"/>
  <c r="BG89"/>
  <c r="BF90"/>
  <c r="BH90"/>
  <c r="BG91"/>
  <c r="BF92"/>
  <c r="BH92"/>
  <c r="BG93"/>
  <c r="BF94"/>
  <c r="BH94"/>
  <c r="BG95"/>
  <c r="BF96"/>
  <c r="BH96"/>
  <c r="BG97"/>
  <c r="BF98"/>
  <c r="BH98"/>
  <c r="BG99"/>
  <c r="BF100"/>
  <c r="BH100"/>
  <c r="BG101"/>
  <c r="BF102"/>
  <c r="BH102"/>
  <c r="AZ89"/>
  <c r="BB89"/>
  <c r="AZ90"/>
  <c r="AZ91"/>
  <c r="BB91"/>
  <c r="AZ92"/>
  <c r="BB92"/>
  <c r="AZ93"/>
  <c r="BB93"/>
  <c r="AZ94"/>
  <c r="BB94"/>
  <c r="AZ95"/>
  <c r="BB95"/>
  <c r="AZ96"/>
  <c r="BB96"/>
  <c r="AZ97"/>
  <c r="BB97"/>
  <c r="AZ98"/>
  <c r="BB98"/>
  <c r="AZ99"/>
  <c r="BB99"/>
  <c r="AZ100"/>
  <c r="AZ101"/>
  <c r="BB101"/>
  <c r="AZ102"/>
  <c r="BC89"/>
  <c r="BE89"/>
  <c r="BD90"/>
  <c r="BC91"/>
  <c r="BE91"/>
  <c r="BD92"/>
  <c r="BC93"/>
  <c r="BE93"/>
  <c r="BD94"/>
  <c r="BC95"/>
  <c r="BE95"/>
  <c r="BD96"/>
  <c r="BC97"/>
  <c r="BE97"/>
  <c r="BD98"/>
  <c r="BC99"/>
  <c r="BE99"/>
  <c r="BD100"/>
  <c r="BC101"/>
  <c r="BE101"/>
  <c r="BD102"/>
  <c r="BF89"/>
  <c r="BH89"/>
  <c r="BG90"/>
  <c r="BF91"/>
  <c r="BH91"/>
  <c r="BG92"/>
  <c r="BF93"/>
  <c r="BH93"/>
  <c r="BG94"/>
  <c r="BF95"/>
  <c r="BH95"/>
  <c r="BG96"/>
  <c r="BF97"/>
  <c r="BH97"/>
  <c r="BG98"/>
  <c r="BF99"/>
  <c r="BH99"/>
  <c r="BG100"/>
  <c r="BF101"/>
  <c r="BH101"/>
  <c r="BG102"/>
  <c r="BA103"/>
  <c r="AY104"/>
  <c r="BA104"/>
  <c r="AY105"/>
  <c r="BA105"/>
  <c r="AY106"/>
  <c r="BA106"/>
  <c r="AY107"/>
  <c r="BA107"/>
  <c r="AY108"/>
  <c r="BA108"/>
  <c r="AY109"/>
  <c r="BA109"/>
  <c r="AY110"/>
  <c r="BA110"/>
  <c r="AY111"/>
  <c r="BA111"/>
  <c r="AY112"/>
  <c r="BA112"/>
  <c r="AY113"/>
  <c r="BA113"/>
  <c r="AY114"/>
  <c r="BA114"/>
  <c r="AY115"/>
  <c r="BA115"/>
  <c r="AY116"/>
  <c r="BA116"/>
  <c r="AY117"/>
  <c r="BA117"/>
  <c r="AY234"/>
  <c r="BA234"/>
  <c r="AY235"/>
  <c r="BA235"/>
  <c r="AY236"/>
  <c r="BA236"/>
  <c r="AY237"/>
  <c r="BA237"/>
  <c r="AY238"/>
  <c r="BA238"/>
  <c r="AY239"/>
  <c r="BA239"/>
  <c r="AY240"/>
  <c r="BA240"/>
  <c r="AY241"/>
  <c r="BA241"/>
  <c r="AY242"/>
  <c r="BA242"/>
  <c r="AY243"/>
  <c r="BA243"/>
  <c r="AY244"/>
  <c r="BA244"/>
  <c r="AY245"/>
  <c r="BA245"/>
  <c r="AY246"/>
  <c r="BA246"/>
  <c r="AY247"/>
  <c r="BA247"/>
  <c r="AY248"/>
  <c r="BA248"/>
  <c r="AY249"/>
  <c r="BA249"/>
  <c r="AY250"/>
  <c r="BA250"/>
  <c r="AY251"/>
  <c r="BA251"/>
  <c r="AY252"/>
  <c r="BA252"/>
  <c r="AY253"/>
  <c r="BA253"/>
  <c r="AY254"/>
  <c r="BA254"/>
  <c r="AY255"/>
  <c r="BA255"/>
  <c r="AY256"/>
  <c r="BA256"/>
  <c r="AY257"/>
  <c r="BA257"/>
  <c r="AY258"/>
  <c r="BA258"/>
  <c r="AY259"/>
  <c r="BA259"/>
  <c r="AY260"/>
  <c r="BA260"/>
  <c r="AY261"/>
  <c r="BA261"/>
  <c r="AY262"/>
  <c r="BA262"/>
  <c r="BD103"/>
  <c r="BC104"/>
  <c r="BE104"/>
  <c r="BD105"/>
  <c r="BC106"/>
  <c r="BE106"/>
  <c r="BD107"/>
  <c r="BC108"/>
  <c r="BE108"/>
  <c r="BD109"/>
  <c r="BC110"/>
  <c r="BE110"/>
  <c r="BD111"/>
  <c r="BC112"/>
  <c r="BE112"/>
  <c r="BD113"/>
  <c r="BC114"/>
  <c r="BE114"/>
  <c r="BD115"/>
  <c r="BC116"/>
  <c r="BE116"/>
  <c r="BD117"/>
  <c r="BD234"/>
  <c r="BC235"/>
  <c r="BE235"/>
  <c r="BD236"/>
  <c r="BC237"/>
  <c r="BE237"/>
  <c r="BD238"/>
  <c r="BC239"/>
  <c r="BE239"/>
  <c r="BD240"/>
  <c r="BC241"/>
  <c r="BE241"/>
  <c r="BD242"/>
  <c r="BC243"/>
  <c r="BE243"/>
  <c r="BD244"/>
  <c r="BC245"/>
  <c r="BE245"/>
  <c r="BD246"/>
  <c r="BC247"/>
  <c r="BE247"/>
  <c r="BD248"/>
  <c r="BC249"/>
  <c r="BE249"/>
  <c r="BD250"/>
  <c r="BC251"/>
  <c r="BE251"/>
  <c r="BD252"/>
  <c r="BC253"/>
  <c r="BE253"/>
  <c r="BD254"/>
  <c r="BC255"/>
  <c r="BE255"/>
  <c r="BD256"/>
  <c r="BC257"/>
  <c r="BE257"/>
  <c r="BD258"/>
  <c r="BC259"/>
  <c r="BE259"/>
  <c r="BD260"/>
  <c r="BC261"/>
  <c r="BE261"/>
  <c r="BD262"/>
  <c r="BF103"/>
  <c r="BH103"/>
  <c r="BF104"/>
  <c r="BH104"/>
  <c r="BF105"/>
  <c r="BH105"/>
  <c r="BF106"/>
  <c r="BH106"/>
  <c r="BF107"/>
  <c r="BH107"/>
  <c r="BF108"/>
  <c r="BH108"/>
  <c r="BF109"/>
  <c r="BH109"/>
  <c r="BF110"/>
  <c r="BH110"/>
  <c r="BF111"/>
  <c r="BH111"/>
  <c r="BF112"/>
  <c r="BH112"/>
  <c r="BF113"/>
  <c r="BH113"/>
  <c r="BF114"/>
  <c r="BH114"/>
  <c r="BF115"/>
  <c r="BH115"/>
  <c r="BF116"/>
  <c r="BH116"/>
  <c r="BF117"/>
  <c r="BH117"/>
  <c r="BF234"/>
  <c r="BH234"/>
  <c r="BF235"/>
  <c r="BH235"/>
  <c r="BF236"/>
  <c r="BH236"/>
  <c r="BF237"/>
  <c r="BH237"/>
  <c r="BF238"/>
  <c r="BH238"/>
  <c r="BF239"/>
  <c r="BH239"/>
  <c r="BF240"/>
  <c r="BH240"/>
  <c r="BF241"/>
  <c r="BH241"/>
  <c r="BF242"/>
  <c r="BH242"/>
  <c r="BF243"/>
  <c r="BH243"/>
  <c r="BF244"/>
  <c r="BH244"/>
  <c r="BF245"/>
  <c r="BH245"/>
  <c r="BF246"/>
  <c r="BH246"/>
  <c r="BF247"/>
  <c r="BH247"/>
  <c r="BF248"/>
  <c r="BH248"/>
  <c r="BF249"/>
  <c r="BH249"/>
  <c r="BF250"/>
  <c r="BH250"/>
  <c r="BF251"/>
  <c r="BH251"/>
  <c r="BF252"/>
  <c r="BH252"/>
  <c r="BF253"/>
  <c r="BH253"/>
  <c r="BF254"/>
  <c r="BH254"/>
  <c r="BF255"/>
  <c r="BH255"/>
  <c r="BF256"/>
  <c r="BH256"/>
  <c r="BF257"/>
  <c r="BH257"/>
  <c r="BF258"/>
  <c r="BH258"/>
  <c r="BF259"/>
  <c r="BH259"/>
  <c r="BF260"/>
  <c r="BH260"/>
  <c r="BF261"/>
  <c r="BH261"/>
  <c r="BF262"/>
  <c r="BH262"/>
  <c r="BB90"/>
  <c r="BB100"/>
  <c r="BB102"/>
  <c r="AZ103"/>
  <c r="BB103"/>
  <c r="AZ104"/>
  <c r="BB104"/>
  <c r="AZ105"/>
  <c r="BB105"/>
  <c r="AZ106"/>
  <c r="BB106"/>
  <c r="AZ107"/>
  <c r="BB107"/>
  <c r="AZ108"/>
  <c r="BB108"/>
  <c r="AZ109"/>
  <c r="BB109"/>
  <c r="AZ110"/>
  <c r="BB110"/>
  <c r="AZ111"/>
  <c r="BB111"/>
  <c r="AZ112"/>
  <c r="BB112"/>
  <c r="AZ113"/>
  <c r="BB113"/>
  <c r="AZ114"/>
  <c r="BB114"/>
  <c r="AZ115"/>
  <c r="BB115"/>
  <c r="AZ116"/>
  <c r="BB116"/>
  <c r="AZ117"/>
  <c r="BB117"/>
  <c r="AZ234"/>
  <c r="BB234"/>
  <c r="AZ235"/>
  <c r="BB235"/>
  <c r="AZ236"/>
  <c r="BB236"/>
  <c r="AZ237"/>
  <c r="BB237"/>
  <c r="AZ238"/>
  <c r="BB238"/>
  <c r="AZ239"/>
  <c r="BB239"/>
  <c r="AZ240"/>
  <c r="BB240"/>
  <c r="AZ241"/>
  <c r="BB241"/>
  <c r="AZ242"/>
  <c r="BB242"/>
  <c r="AZ243"/>
  <c r="BB243"/>
  <c r="AZ244"/>
  <c r="BB244"/>
  <c r="AZ245"/>
  <c r="BB245"/>
  <c r="AZ246"/>
  <c r="BB246"/>
  <c r="AZ247"/>
  <c r="BB247"/>
  <c r="AZ248"/>
  <c r="BB248"/>
  <c r="AZ249"/>
  <c r="BB249"/>
  <c r="AZ250"/>
  <c r="BB250"/>
  <c r="AZ251"/>
  <c r="BB251"/>
  <c r="AZ252"/>
  <c r="BB252"/>
  <c r="AZ253"/>
  <c r="BB253"/>
  <c r="AZ254"/>
  <c r="BB254"/>
  <c r="AZ255"/>
  <c r="BB255"/>
  <c r="AZ256"/>
  <c r="BB256"/>
  <c r="AZ257"/>
  <c r="BB257"/>
  <c r="AZ258"/>
  <c r="BB258"/>
  <c r="AZ259"/>
  <c r="BB259"/>
  <c r="AZ260"/>
  <c r="BB260"/>
  <c r="AZ261"/>
  <c r="BB261"/>
  <c r="AZ262"/>
  <c r="BB262"/>
  <c r="BC103"/>
  <c r="BE103"/>
  <c r="BD104"/>
  <c r="BC105"/>
  <c r="BE105"/>
  <c r="BD106"/>
  <c r="BC107"/>
  <c r="BE107"/>
  <c r="BD108"/>
  <c r="BC109"/>
  <c r="BE109"/>
  <c r="BD110"/>
  <c r="BC111"/>
  <c r="BE111"/>
  <c r="BD112"/>
  <c r="BC113"/>
  <c r="BE113"/>
  <c r="BD114"/>
  <c r="BC115"/>
  <c r="BE115"/>
  <c r="BD116"/>
  <c r="BC117"/>
  <c r="BE117"/>
  <c r="BC234"/>
  <c r="BE234"/>
  <c r="BD235"/>
  <c r="BC236"/>
  <c r="BE236"/>
  <c r="BD237"/>
  <c r="BC238"/>
  <c r="BE238"/>
  <c r="BD239"/>
  <c r="BC240"/>
  <c r="BE240"/>
  <c r="BD241"/>
  <c r="BC242"/>
  <c r="BE242"/>
  <c r="BD243"/>
  <c r="BC244"/>
  <c r="BE244"/>
  <c r="BD245"/>
  <c r="BC246"/>
  <c r="BE246"/>
  <c r="BD247"/>
  <c r="BC248"/>
  <c r="BE248"/>
  <c r="BD249"/>
  <c r="BC250"/>
  <c r="BE250"/>
  <c r="BD251"/>
  <c r="BC252"/>
  <c r="BE252"/>
  <c r="BD253"/>
  <c r="BC254"/>
  <c r="BE254"/>
  <c r="BD255"/>
  <c r="BC256"/>
  <c r="BE256"/>
  <c r="BD257"/>
  <c r="BC258"/>
  <c r="BE258"/>
  <c r="BD259"/>
  <c r="BC260"/>
  <c r="BE260"/>
  <c r="BD261"/>
  <c r="BC262"/>
  <c r="BE262"/>
  <c r="BG103"/>
  <c r="BG104"/>
  <c r="BG105"/>
  <c r="BG106"/>
  <c r="BG107"/>
  <c r="BG108"/>
  <c r="BG109"/>
  <c r="BG110"/>
  <c r="BG111"/>
  <c r="BG112"/>
  <c r="BG113"/>
  <c r="BG114"/>
  <c r="BG115"/>
  <c r="BG116"/>
  <c r="BG117"/>
  <c r="BG234"/>
  <c r="BG235"/>
  <c r="BG236"/>
  <c r="BG237"/>
  <c r="BG238"/>
  <c r="BG239"/>
  <c r="BG240"/>
  <c r="BG241"/>
  <c r="BG242"/>
  <c r="BG243"/>
  <c r="BG244"/>
  <c r="BG245"/>
  <c r="BG246"/>
  <c r="BG247"/>
  <c r="BG248"/>
  <c r="BG249"/>
  <c r="BG250"/>
  <c r="BG251"/>
  <c r="BG252"/>
  <c r="BG253"/>
  <c r="BG254"/>
  <c r="BG255"/>
  <c r="BG256"/>
  <c r="BG257"/>
  <c r="BG258"/>
  <c r="BG259"/>
  <c r="BG260"/>
  <c r="BG261"/>
  <c r="BG262"/>
  <c r="R4" i="15"/>
  <c r="Q4" s="1"/>
  <c r="R5"/>
  <c r="S6"/>
  <c r="Q6" s="1"/>
  <c r="S7"/>
  <c r="S8"/>
  <c r="Q8" s="1"/>
  <c r="S9"/>
  <c r="S10"/>
  <c r="R11"/>
  <c r="Q11" s="1"/>
  <c r="R12"/>
  <c r="R13"/>
  <c r="R14"/>
  <c r="R15"/>
  <c r="Q15" s="1"/>
  <c r="R16"/>
  <c r="S17"/>
  <c r="Q17" s="1"/>
  <c r="S18"/>
  <c r="S19"/>
  <c r="Q19" s="1"/>
  <c r="S20"/>
  <c r="S21"/>
  <c r="Q21" s="1"/>
  <c r="S22"/>
  <c r="S23"/>
  <c r="Q23"/>
  <c r="S24"/>
  <c r="S25"/>
  <c r="Q25" s="1"/>
  <c r="S26"/>
  <c r="S27"/>
  <c r="Q27" s="1"/>
  <c r="S28"/>
  <c r="S29"/>
  <c r="Q29" s="1"/>
  <c r="S30"/>
  <c r="R31"/>
  <c r="R32"/>
  <c r="Q32" s="1"/>
  <c r="C3"/>
  <c r="B4"/>
  <c r="C5"/>
  <c r="B6"/>
  <c r="C7"/>
  <c r="B8"/>
  <c r="C9"/>
  <c r="C10"/>
  <c r="B11"/>
  <c r="C12"/>
  <c r="B13"/>
  <c r="C14"/>
  <c r="B15"/>
  <c r="C16"/>
  <c r="B17"/>
  <c r="C18"/>
  <c r="B19"/>
  <c r="C20"/>
  <c r="B21"/>
  <c r="C22"/>
  <c r="B23"/>
  <c r="C24"/>
  <c r="B25"/>
  <c r="C26"/>
  <c r="B27"/>
  <c r="C28"/>
  <c r="B29"/>
  <c r="C30"/>
  <c r="B31"/>
  <c r="D34"/>
  <c r="R3"/>
  <c r="S5"/>
  <c r="Q5" s="1"/>
  <c r="R7"/>
  <c r="R9"/>
  <c r="R10"/>
  <c r="S12"/>
  <c r="Q12"/>
  <c r="S14"/>
  <c r="Q14"/>
  <c r="S16"/>
  <c r="Q16"/>
  <c r="R18"/>
  <c r="R20"/>
  <c r="R22"/>
  <c r="R24"/>
  <c r="R26"/>
  <c r="R28"/>
  <c r="R30"/>
  <c r="C4"/>
  <c r="C6"/>
  <c r="C8"/>
  <c r="C11"/>
  <c r="C13"/>
  <c r="C15"/>
  <c r="C17"/>
  <c r="C19"/>
  <c r="C21"/>
  <c r="C23"/>
  <c r="C25"/>
  <c r="C27"/>
  <c r="C29"/>
  <c r="Q9"/>
  <c r="Q7"/>
  <c r="D30"/>
  <c r="D28"/>
  <c r="D26"/>
  <c r="D24"/>
  <c r="D22"/>
  <c r="D20"/>
  <c r="D18"/>
  <c r="D16"/>
  <c r="D14"/>
  <c r="D12"/>
  <c r="D10"/>
  <c r="D9"/>
  <c r="D7"/>
  <c r="D5"/>
  <c r="D3"/>
  <c r="D31"/>
  <c r="D29"/>
  <c r="D27"/>
  <c r="D25"/>
  <c r="D23"/>
  <c r="D21"/>
  <c r="D19"/>
  <c r="D17"/>
  <c r="D15"/>
  <c r="D13"/>
  <c r="D11"/>
  <c r="D8"/>
  <c r="D6"/>
  <c r="D4"/>
  <c r="E34"/>
  <c r="E31"/>
  <c r="Q30"/>
  <c r="Q28"/>
  <c r="Q26"/>
  <c r="Q24"/>
  <c r="Q22"/>
  <c r="Q20"/>
  <c r="Q18"/>
  <c r="Q10"/>
  <c r="E29"/>
  <c r="E25"/>
  <c r="E21"/>
  <c r="E17"/>
  <c r="E13"/>
  <c r="E8"/>
  <c r="E4"/>
  <c r="E30"/>
  <c r="E26"/>
  <c r="E22"/>
  <c r="E18"/>
  <c r="E14"/>
  <c r="E10"/>
  <c r="E7"/>
  <c r="E3"/>
  <c r="E5"/>
  <c r="E9"/>
  <c r="E12"/>
  <c r="E16"/>
  <c r="E20"/>
  <c r="E24"/>
  <c r="E28"/>
  <c r="F34"/>
  <c r="E6"/>
  <c r="E11"/>
  <c r="E15"/>
  <c r="E19"/>
  <c r="E23"/>
  <c r="E27"/>
  <c r="F28"/>
  <c r="F24"/>
  <c r="F20"/>
  <c r="F16"/>
  <c r="F12"/>
  <c r="F9"/>
  <c r="F5"/>
  <c r="F31"/>
  <c r="F27"/>
  <c r="F23"/>
  <c r="F19"/>
  <c r="F15"/>
  <c r="F11"/>
  <c r="F6"/>
  <c r="G34"/>
  <c r="F30"/>
  <c r="F26"/>
  <c r="F22"/>
  <c r="F18"/>
  <c r="F14"/>
  <c r="F10"/>
  <c r="F7"/>
  <c r="F3"/>
  <c r="F29"/>
  <c r="F25"/>
  <c r="F21"/>
  <c r="F17"/>
  <c r="F13"/>
  <c r="F8"/>
  <c r="F4"/>
  <c r="G29"/>
  <c r="G25"/>
  <c r="G21"/>
  <c r="G17"/>
  <c r="G13"/>
  <c r="G9"/>
  <c r="G6"/>
  <c r="H34"/>
  <c r="G28"/>
  <c r="G24"/>
  <c r="G20"/>
  <c r="G16"/>
  <c r="G12"/>
  <c r="G7"/>
  <c r="G3"/>
  <c r="G31"/>
  <c r="G27"/>
  <c r="G23"/>
  <c r="G19"/>
  <c r="G15"/>
  <c r="G11"/>
  <c r="G8"/>
  <c r="G4"/>
  <c r="G30"/>
  <c r="G26"/>
  <c r="G22"/>
  <c r="G18"/>
  <c r="G14"/>
  <c r="G10"/>
  <c r="G5"/>
  <c r="H28"/>
  <c r="H24"/>
  <c r="H20"/>
  <c r="H12"/>
  <c r="H7"/>
  <c r="H3"/>
  <c r="H29"/>
  <c r="H25"/>
  <c r="H21"/>
  <c r="H13"/>
  <c r="H6"/>
  <c r="H30"/>
  <c r="H26"/>
  <c r="H22"/>
  <c r="H18"/>
  <c r="H14"/>
  <c r="H10"/>
  <c r="H5"/>
  <c r="H31"/>
  <c r="H27"/>
  <c r="H23"/>
  <c r="H19"/>
  <c r="H15"/>
  <c r="H11"/>
  <c r="H8"/>
  <c r="H4"/>
  <c r="H16"/>
  <c r="H17"/>
  <c r="H9"/>
  <c r="I34"/>
  <c r="I29"/>
  <c r="I21"/>
  <c r="I13"/>
  <c r="I6"/>
  <c r="I28"/>
  <c r="I20"/>
  <c r="I12"/>
  <c r="I3"/>
  <c r="I31"/>
  <c r="I27"/>
  <c r="I23"/>
  <c r="I19"/>
  <c r="I15"/>
  <c r="I11"/>
  <c r="I8"/>
  <c r="I4"/>
  <c r="I30"/>
  <c r="I26"/>
  <c r="I22"/>
  <c r="I18"/>
  <c r="I14"/>
  <c r="I10"/>
  <c r="I5"/>
  <c r="I25"/>
  <c r="I17"/>
  <c r="I9"/>
  <c r="J34"/>
  <c r="I24"/>
  <c r="I16"/>
  <c r="I7"/>
  <c r="J24"/>
  <c r="J16"/>
  <c r="J7"/>
  <c r="J29"/>
  <c r="J21"/>
  <c r="J13"/>
  <c r="J6"/>
  <c r="J30"/>
  <c r="J26"/>
  <c r="J22"/>
  <c r="J18"/>
  <c r="J14"/>
  <c r="J10"/>
  <c r="J5"/>
  <c r="J31"/>
  <c r="J27"/>
  <c r="J23"/>
  <c r="J19"/>
  <c r="J15"/>
  <c r="J11"/>
  <c r="J8"/>
  <c r="J4"/>
  <c r="J28"/>
  <c r="J20"/>
  <c r="J12"/>
  <c r="J3"/>
  <c r="J25"/>
  <c r="J17"/>
  <c r="J9"/>
  <c r="K34"/>
  <c r="K28"/>
  <c r="M28" s="1"/>
  <c r="K24"/>
  <c r="M24" s="1"/>
  <c r="K20"/>
  <c r="M20" s="1"/>
  <c r="K16"/>
  <c r="M16" s="1"/>
  <c r="K12"/>
  <c r="M12" s="1"/>
  <c r="K7"/>
  <c r="M7" s="1"/>
  <c r="K3"/>
  <c r="M3" s="1"/>
  <c r="N3" s="1"/>
  <c r="K31"/>
  <c r="M31"/>
  <c r="K29"/>
  <c r="M29"/>
  <c r="K27"/>
  <c r="M27"/>
  <c r="K25"/>
  <c r="M25"/>
  <c r="K23"/>
  <c r="M23"/>
  <c r="K21"/>
  <c r="M21"/>
  <c r="K19"/>
  <c r="M19"/>
  <c r="K17"/>
  <c r="M17"/>
  <c r="K15"/>
  <c r="M15"/>
  <c r="K13"/>
  <c r="M13" s="1"/>
  <c r="K11"/>
  <c r="M11" s="1"/>
  <c r="K9"/>
  <c r="M9" s="1"/>
  <c r="K8"/>
  <c r="M8" s="1"/>
  <c r="K6"/>
  <c r="M6" s="1"/>
  <c r="K4"/>
  <c r="M4" s="1"/>
  <c r="L34"/>
  <c r="K30"/>
  <c r="M30"/>
  <c r="K26"/>
  <c r="M26"/>
  <c r="K22"/>
  <c r="M22"/>
  <c r="K18"/>
  <c r="M18"/>
  <c r="K14"/>
  <c r="M14"/>
  <c r="K10"/>
  <c r="M10"/>
  <c r="K5"/>
  <c r="M5" s="1"/>
  <c r="L30"/>
  <c r="L22"/>
  <c r="L14"/>
  <c r="L5"/>
  <c r="L27"/>
  <c r="L19"/>
  <c r="L11"/>
  <c r="L4"/>
  <c r="L28"/>
  <c r="L24"/>
  <c r="L20"/>
  <c r="L16"/>
  <c r="L12"/>
  <c r="L7"/>
  <c r="L3"/>
  <c r="L29"/>
  <c r="L25"/>
  <c r="L21"/>
  <c r="L17"/>
  <c r="L13"/>
  <c r="L9"/>
  <c r="L6"/>
  <c r="L26"/>
  <c r="L18"/>
  <c r="L10"/>
  <c r="L31"/>
  <c r="L23"/>
  <c r="L15"/>
  <c r="L8"/>
  <c r="N4" l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</calcChain>
</file>

<file path=xl/sharedStrings.xml><?xml version="1.0" encoding="utf-8"?>
<sst xmlns="http://schemas.openxmlformats.org/spreadsheetml/2006/main" count="653" uniqueCount="120">
  <si>
    <t>year</t>
  </si>
  <si>
    <t>CheyenneCO</t>
  </si>
  <si>
    <t>KitCarsonCO</t>
  </si>
  <si>
    <t>LincolnCO</t>
  </si>
  <si>
    <t>LoganCO</t>
  </si>
  <si>
    <t>PhillipsCO</t>
  </si>
  <si>
    <t>SedgwickCO</t>
  </si>
  <si>
    <t>WashingtonCO</t>
  </si>
  <si>
    <t>YumaCO</t>
  </si>
  <si>
    <t>CheyenneKS</t>
  </si>
  <si>
    <t>DecaturKS</t>
  </si>
  <si>
    <t>GoveKS</t>
  </si>
  <si>
    <t>GrahamKS</t>
  </si>
  <si>
    <t>JewellKS</t>
  </si>
  <si>
    <t>LoganKS</t>
  </si>
  <si>
    <t>NortonKS</t>
  </si>
  <si>
    <t>PhillipsKS</t>
  </si>
  <si>
    <t>RawlinsKS</t>
  </si>
  <si>
    <t>SheridanKS</t>
  </si>
  <si>
    <t>ShermanKS</t>
  </si>
  <si>
    <t>ThomasKS</t>
  </si>
  <si>
    <t>TregoKS</t>
  </si>
  <si>
    <t>WallaceKS</t>
  </si>
  <si>
    <t>AdamsNE</t>
  </si>
  <si>
    <t>BuffaloNE</t>
  </si>
  <si>
    <t>ChaseNE</t>
  </si>
  <si>
    <t>ClayNE</t>
  </si>
  <si>
    <t>DawsonNE</t>
  </si>
  <si>
    <t>DeuelNE</t>
  </si>
  <si>
    <t>DundyNE</t>
  </si>
  <si>
    <t>FranklinNE</t>
  </si>
  <si>
    <t>FrontierNE</t>
  </si>
  <si>
    <t>FurnasNE</t>
  </si>
  <si>
    <t>GosperNE</t>
  </si>
  <si>
    <t>HarlanNE</t>
  </si>
  <si>
    <t>HayesNE</t>
  </si>
  <si>
    <t>HitchcockNE</t>
  </si>
  <si>
    <t>KearneyNE</t>
  </si>
  <si>
    <t>KeithNE</t>
  </si>
  <si>
    <t>LincolnNE</t>
  </si>
  <si>
    <t>NuckollsNE</t>
  </si>
  <si>
    <t>PerkinsNE</t>
  </si>
  <si>
    <t>PhelpsNE</t>
  </si>
  <si>
    <t>RedWillowNE</t>
  </si>
  <si>
    <t>WebsterNE</t>
  </si>
  <si>
    <t>idx</t>
  </si>
  <si>
    <t>hist</t>
  </si>
  <si>
    <t>var</t>
  </si>
  <si>
    <t>UNDEFINED</t>
  </si>
  <si>
    <t>RCP</t>
  </si>
  <si>
    <t>RCG</t>
  </si>
  <si>
    <t>RCS</t>
  </si>
  <si>
    <t>RCC</t>
  </si>
  <si>
    <t>PMP</t>
  </si>
  <si>
    <t>AGW</t>
  </si>
  <si>
    <t>ASW</t>
  </si>
  <si>
    <t>ACO</t>
  </si>
  <si>
    <t>FT</t>
  </si>
  <si>
    <t>RCGF</t>
  </si>
  <si>
    <t>MI</t>
  </si>
  <si>
    <t>CO</t>
  </si>
  <si>
    <t>KS</t>
  </si>
  <si>
    <t>NE</t>
  </si>
  <si>
    <t>all</t>
  </si>
  <si>
    <t>Acres Com</t>
  </si>
  <si>
    <t>Acres GW</t>
  </si>
  <si>
    <t>Acres SW</t>
  </si>
  <si>
    <t>Depth GW</t>
  </si>
  <si>
    <t>Muni</t>
  </si>
  <si>
    <t>Pump</t>
  </si>
  <si>
    <t>Canal seep</t>
  </si>
  <si>
    <t>GW RF</t>
  </si>
  <si>
    <t>GW RF frac</t>
  </si>
  <si>
    <t>Precip</t>
  </si>
  <si>
    <t>SW RF</t>
  </si>
  <si>
    <t>Net in</t>
  </si>
  <si>
    <t>Cum Net</t>
  </si>
  <si>
    <t>year_index</t>
  </si>
  <si>
    <t>Year</t>
  </si>
  <si>
    <t>GW level decline</t>
  </si>
  <si>
    <t>nchar</t>
  </si>
  <si>
    <t>label</t>
  </si>
  <si>
    <t>index</t>
  </si>
  <si>
    <t>countyST</t>
  </si>
  <si>
    <t>[note 1]</t>
  </si>
  <si>
    <t>[note 2]</t>
  </si>
  <si>
    <t>[1] Clay County, NE: active model domain contains only one observation site with measurements 1980-2009; no measurement for 1999.</t>
  </si>
  <si>
    <t>no. obs</t>
  </si>
  <si>
    <t>NULL</t>
  </si>
  <si>
    <t>Exclude the 2009 measurement only.</t>
  </si>
  <si>
    <t>[3] Hitchcock County, NE: assumed dtw measurement error for site 400737101041601 on 3/26/2009; it's listed as 171.39 ft but should probably be 71.39 ft</t>
  </si>
  <si>
    <t>URNRD</t>
  </si>
  <si>
    <t>MRNRD</t>
  </si>
  <si>
    <t>LRNRD</t>
  </si>
  <si>
    <t>Tri-Basin</t>
  </si>
  <si>
    <t>Index</t>
  </si>
  <si>
    <t>County or NRD</t>
  </si>
  <si>
    <t>4 western counties</t>
  </si>
  <si>
    <t>5 eastern lower counties</t>
  </si>
  <si>
    <t>5 middle counties</t>
  </si>
  <si>
    <t>5 lower eastern counties</t>
  </si>
  <si>
    <t>5 middle counties, 30 obs. 80-09</t>
  </si>
  <si>
    <t>4 western counties, 30 obs. 80-09</t>
  </si>
  <si>
    <t>5 lower eastern counties, 30 obs. 80-09</t>
  </si>
  <si>
    <t>4 western counties, 30 obs./site 80-09</t>
  </si>
  <si>
    <t>5 middle counties, 30 obs./site 80-09</t>
  </si>
  <si>
    <t>5 lower eastern counties, 30 obs./site 80-09</t>
  </si>
  <si>
    <t>Frontier-Hayes in MRNRD</t>
  </si>
  <si>
    <t>Hitchcock-RedWillow in MRNRD</t>
  </si>
  <si>
    <t>Frontier-Hayes-Hitchcock-RedWillow in MRNRD</t>
  </si>
  <si>
    <t>1980 - 2009</t>
  </si>
  <si>
    <t xml:space="preserve">Note:  Each data point represents the average for wells with data in 1980 and each </t>
  </si>
  <si>
    <t>Average Groundwater Level Decline</t>
  </si>
  <si>
    <t>range</t>
  </si>
  <si>
    <t xml:space="preserve">corresponding year.  Number of observations included in each average value varies from </t>
  </si>
  <si>
    <t>Upper Republican Natural Resources District, Nebraska</t>
  </si>
  <si>
    <t>Figure 2</t>
  </si>
  <si>
    <t>190 to 238.</t>
  </si>
  <si>
    <t>Source:  United States Geological Survey National Water Information System</t>
  </si>
  <si>
    <t>[2] Dawson County, NE: assumed data error for 2009.  Additionally, averages for years 1990-1993 are excluded; they're based on only one or two sites.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</si>
</sst>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Century Schoolbook"/>
      <family val="1"/>
    </font>
    <font>
      <b/>
      <sz val="13"/>
      <name val="Century Schoolbook"/>
      <family val="1"/>
    </font>
    <font>
      <sz val="13"/>
      <name val="Century Schoolbook"/>
      <family val="1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NumberFormat="1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quotePrefix="1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4" borderId="1" xfId="0" applyFont="1" applyFill="1" applyBorder="1"/>
    <xf numFmtId="0" fontId="0" fillId="5" borderId="1" xfId="0" applyFill="1" applyBorder="1"/>
    <xf numFmtId="0" fontId="3" fillId="5" borderId="1" xfId="0" applyFont="1" applyFill="1" applyBorder="1"/>
    <xf numFmtId="0" fontId="0" fillId="6" borderId="1" xfId="0" applyFill="1" applyBorder="1"/>
    <xf numFmtId="0" fontId="3" fillId="6" borderId="1" xfId="0" applyFont="1" applyFill="1" applyBorder="1"/>
    <xf numFmtId="0" fontId="9" fillId="0" borderId="0" xfId="2" applyFont="1" applyAlignment="1">
      <alignment horizontal="centerContinuous"/>
    </xf>
    <xf numFmtId="0" fontId="6" fillId="0" borderId="0" xfId="0" applyFont="1"/>
    <xf numFmtId="0" fontId="7" fillId="0" borderId="0" xfId="2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3" fillId="0" borderId="0" xfId="2" applyFont="1"/>
    <xf numFmtId="1" fontId="3" fillId="0" borderId="0" xfId="2" applyNumberFormat="1" applyFont="1"/>
    <xf numFmtId="0" fontId="1" fillId="0" borderId="0" xfId="0" quotePrefix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4180601870123"/>
          <c:y val="7.7210323997803434E-2"/>
          <c:w val="0.74915265864388381"/>
          <c:h val="0.85651767811118795"/>
        </c:manualLayout>
      </c:layout>
      <c:scatterChart>
        <c:scatterStyle val="lineMarker"/>
        <c:ser>
          <c:idx val="0"/>
          <c:order val="1"/>
          <c:tx>
            <c:strRef>
              <c:f>county_budget!$F$38</c:f>
              <c:strCache>
                <c:ptCount val="1"/>
                <c:pt idx="0">
                  <c:v>Cumulative net inflow, URNRD</c:v>
                </c:pt>
              </c:strCache>
            </c:strRef>
          </c:tx>
          <c:spPr>
            <a:ln w="2222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county_budget!$A$3:$A$31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county_budget!$N$3:$N$31</c:f>
              <c:numCache>
                <c:formatCode>_(* #,##0_);_(* \(#,##0\);_(* "-"??_);_(@_)</c:formatCode>
                <c:ptCount val="29"/>
                <c:pt idx="0">
                  <c:v>-119264.40000000002</c:v>
                </c:pt>
                <c:pt idx="1">
                  <c:v>39585.699999999953</c:v>
                </c:pt>
                <c:pt idx="2">
                  <c:v>279320.8</c:v>
                </c:pt>
                <c:pt idx="3">
                  <c:v>150183.59999999998</c:v>
                </c:pt>
                <c:pt idx="4">
                  <c:v>-4579.7000000000698</c:v>
                </c:pt>
                <c:pt idx="5">
                  <c:v>-215663.7000000001</c:v>
                </c:pt>
                <c:pt idx="6">
                  <c:v>-377872.40000000014</c:v>
                </c:pt>
                <c:pt idx="7">
                  <c:v>-384343.10000000015</c:v>
                </c:pt>
                <c:pt idx="8">
                  <c:v>-503330.60000000009</c:v>
                </c:pt>
                <c:pt idx="9">
                  <c:v>-693764.40000000014</c:v>
                </c:pt>
                <c:pt idx="10">
                  <c:v>-855540.80000000016</c:v>
                </c:pt>
                <c:pt idx="11">
                  <c:v>-902805.40000000014</c:v>
                </c:pt>
                <c:pt idx="12">
                  <c:v>-967475.70000000019</c:v>
                </c:pt>
                <c:pt idx="13">
                  <c:v>-687616.30000000016</c:v>
                </c:pt>
                <c:pt idx="14">
                  <c:v>-891900.50000000023</c:v>
                </c:pt>
                <c:pt idx="15">
                  <c:v>-962535.10000000021</c:v>
                </c:pt>
                <c:pt idx="16">
                  <c:v>-800208.50000000023</c:v>
                </c:pt>
                <c:pt idx="17">
                  <c:v>-987179.40000000037</c:v>
                </c:pt>
                <c:pt idx="18">
                  <c:v>-1228446.0000000005</c:v>
                </c:pt>
                <c:pt idx="19">
                  <c:v>-1210324.4000000004</c:v>
                </c:pt>
                <c:pt idx="20">
                  <c:v>-1631231.0000000005</c:v>
                </c:pt>
                <c:pt idx="21">
                  <c:v>-1844945.1000000006</c:v>
                </c:pt>
                <c:pt idx="22">
                  <c:v>-2352546.8000000007</c:v>
                </c:pt>
                <c:pt idx="23">
                  <c:v>-2719262.9000000008</c:v>
                </c:pt>
                <c:pt idx="24">
                  <c:v>-2821534.9000000008</c:v>
                </c:pt>
                <c:pt idx="25">
                  <c:v>-2970484.0000000009</c:v>
                </c:pt>
                <c:pt idx="26">
                  <c:v>-3181499.9000000008</c:v>
                </c:pt>
                <c:pt idx="27">
                  <c:v>-3243775.7000000007</c:v>
                </c:pt>
                <c:pt idx="28">
                  <c:v>-3381586.5000000009</c:v>
                </c:pt>
              </c:numCache>
            </c:numRef>
          </c:yVal>
        </c:ser>
        <c:axId val="88341888"/>
        <c:axId val="70328704"/>
      </c:scatterChart>
      <c:scatterChart>
        <c:scatterStyle val="lineMarker"/>
        <c:ser>
          <c:idx val="1"/>
          <c:order val="0"/>
          <c:tx>
            <c:strRef>
              <c:f>county_budget!$F$37</c:f>
              <c:strCache>
                <c:ptCount val="1"/>
                <c:pt idx="0">
                  <c:v>GW level decline, URNRD</c:v>
                </c:pt>
              </c:strCache>
            </c:strRef>
          </c:tx>
          <c:spPr>
            <a:ln w="19050"/>
          </c:spPr>
          <c:marker>
            <c:spPr>
              <a:noFill/>
            </c:spPr>
          </c:marker>
          <c:xVal>
            <c:numRef>
              <c:f>county_budget!$P$3:$P$32</c:f>
              <c:numCache>
                <c:formatCode>General</c:formatCod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county_budget!$Q$3:$Q$32</c:f>
              <c:numCache>
                <c:formatCode>General</c:formatCode>
                <c:ptCount val="30"/>
                <c:pt idx="0">
                  <c:v>0</c:v>
                </c:pt>
                <c:pt idx="1">
                  <c:v>0.92233674869495785</c:v>
                </c:pt>
                <c:pt idx="2">
                  <c:v>1.5682165798909822</c:v>
                </c:pt>
                <c:pt idx="3">
                  <c:v>1.0855951743614287</c:v>
                </c:pt>
                <c:pt idx="4">
                  <c:v>1.8247324260774749</c:v>
                </c:pt>
                <c:pt idx="5">
                  <c:v>2.6291169919831194</c:v>
                </c:pt>
                <c:pt idx="6">
                  <c:v>3.6213339323635094</c:v>
                </c:pt>
                <c:pt idx="7">
                  <c:v>4.1539497409016644</c:v>
                </c:pt>
                <c:pt idx="8">
                  <c:v>4.4048870709246764</c:v>
                </c:pt>
                <c:pt idx="9">
                  <c:v>5.1113004975571013</c:v>
                </c:pt>
                <c:pt idx="10">
                  <c:v>5.8952793294423111</c:v>
                </c:pt>
                <c:pt idx="11">
                  <c:v>7.0795472767850285</c:v>
                </c:pt>
                <c:pt idx="12">
                  <c:v>8.1011273322906554</c:v>
                </c:pt>
                <c:pt idx="13">
                  <c:v>8.910057374358697</c:v>
                </c:pt>
                <c:pt idx="14">
                  <c:v>6.5405541374235945</c:v>
                </c:pt>
                <c:pt idx="15">
                  <c:v>8.6709551295255398</c:v>
                </c:pt>
                <c:pt idx="16">
                  <c:v>9.5748549706601196</c:v>
                </c:pt>
                <c:pt idx="17">
                  <c:v>8.1044419891472579</c:v>
                </c:pt>
                <c:pt idx="18">
                  <c:v>9.4444081093937999</c:v>
                </c:pt>
                <c:pt idx="19">
                  <c:v>10.234265929996962</c:v>
                </c:pt>
                <c:pt idx="20">
                  <c:v>10.261740203653396</c:v>
                </c:pt>
                <c:pt idx="21">
                  <c:v>13.162845512354222</c:v>
                </c:pt>
                <c:pt idx="22">
                  <c:v>13.994806892780959</c:v>
                </c:pt>
                <c:pt idx="23">
                  <c:v>16.367348745229684</c:v>
                </c:pt>
                <c:pt idx="24">
                  <c:v>16.755252612681669</c:v>
                </c:pt>
                <c:pt idx="25">
                  <c:v>17.858881010939328</c:v>
                </c:pt>
                <c:pt idx="26">
                  <c:v>18.787730854712926</c:v>
                </c:pt>
                <c:pt idx="27">
                  <c:v>21.254814540233351</c:v>
                </c:pt>
                <c:pt idx="28">
                  <c:v>21.435876327760869</c:v>
                </c:pt>
                <c:pt idx="29">
                  <c:v>21.759596599027812</c:v>
                </c:pt>
              </c:numCache>
            </c:numRef>
          </c:yVal>
        </c:ser>
        <c:axId val="70331008"/>
        <c:axId val="70353280"/>
      </c:scatterChart>
      <c:valAx>
        <c:axId val="88341888"/>
        <c:scaling>
          <c:orientation val="minMax"/>
          <c:max val="2010"/>
          <c:min val="198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28704"/>
        <c:crossesAt val="-600000"/>
        <c:crossBetween val="midCat"/>
      </c:valAx>
      <c:valAx>
        <c:axId val="70328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net inflow (acre-feet)</a:t>
                </a:r>
              </a:p>
            </c:rich>
          </c:tx>
          <c:layout>
            <c:manualLayout>
              <c:xMode val="edge"/>
              <c:yMode val="edge"/>
              <c:x val="1.3467836520434946E-2"/>
              <c:y val="0.26189392733373335"/>
            </c:manualLayout>
          </c:layout>
          <c:spPr>
            <a:noFill/>
            <a:ln w="25400">
              <a:noFill/>
            </a:ln>
          </c:spPr>
        </c:title>
        <c:numFmt formatCode="#,##0_);\(#,##0\)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41888"/>
        <c:crosses val="autoZero"/>
        <c:crossBetween val="midCat"/>
      </c:valAx>
      <c:valAx>
        <c:axId val="70331008"/>
        <c:scaling>
          <c:orientation val="minMax"/>
        </c:scaling>
        <c:delete val="1"/>
        <c:axPos val="t"/>
        <c:numFmt formatCode="General" sourceLinked="1"/>
        <c:tickLblPos val="none"/>
        <c:crossAx val="70353280"/>
        <c:crosses val="autoZero"/>
        <c:crossBetween val="midCat"/>
      </c:valAx>
      <c:valAx>
        <c:axId val="70353280"/>
        <c:scaling>
          <c:orientation val="maxMin"/>
        </c:scaling>
        <c:axPos val="r"/>
        <c:title>
          <c:tx>
            <c:rich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GW level decline (feet)</a:t>
                </a:r>
              </a:p>
            </c:rich>
          </c:tx>
          <c:layout>
            <c:manualLayout>
              <c:xMode val="edge"/>
              <c:yMode val="edge"/>
              <c:x val="0.9573371728533937"/>
              <c:y val="0.339132266320520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31008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98336707911521"/>
          <c:y val="0.9458666111526105"/>
          <c:w val="0.7705212448443951"/>
          <c:h val="3.808852042794808E-2"/>
        </c:manualLayout>
      </c:layout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597918871350299"/>
          <c:y val="3.25443786982249E-2"/>
          <c:w val="0.81382521287244691"/>
          <c:h val="0.83136094674556216"/>
        </c:manualLayout>
      </c:layout>
      <c:scatterChart>
        <c:scatterStyle val="lineMarker"/>
        <c:ser>
          <c:idx val="1"/>
          <c:order val="0"/>
          <c:tx>
            <c:v>Average Groundwater Level Decline</c:v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county_budget!$P$3:$P$32</c:f>
              <c:numCache>
                <c:formatCode>General</c:formatCod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county_budget!$Q$3:$Q$32</c:f>
              <c:numCache>
                <c:formatCode>General</c:formatCode>
                <c:ptCount val="30"/>
                <c:pt idx="0">
                  <c:v>0</c:v>
                </c:pt>
                <c:pt idx="1">
                  <c:v>0.92233674869495785</c:v>
                </c:pt>
                <c:pt idx="2">
                  <c:v>1.5682165798909822</c:v>
                </c:pt>
                <c:pt idx="3">
                  <c:v>1.0855951743614287</c:v>
                </c:pt>
                <c:pt idx="4">
                  <c:v>1.8247324260774749</c:v>
                </c:pt>
                <c:pt idx="5">
                  <c:v>2.6291169919831194</c:v>
                </c:pt>
                <c:pt idx="6">
                  <c:v>3.6213339323635094</c:v>
                </c:pt>
                <c:pt idx="7">
                  <c:v>4.1539497409016644</c:v>
                </c:pt>
                <c:pt idx="8">
                  <c:v>4.4048870709246764</c:v>
                </c:pt>
                <c:pt idx="9">
                  <c:v>5.1113004975571013</c:v>
                </c:pt>
                <c:pt idx="10">
                  <c:v>5.8952793294423111</c:v>
                </c:pt>
                <c:pt idx="11">
                  <c:v>7.0795472767850285</c:v>
                </c:pt>
                <c:pt idx="12">
                  <c:v>8.1011273322906554</c:v>
                </c:pt>
                <c:pt idx="13">
                  <c:v>8.910057374358697</c:v>
                </c:pt>
                <c:pt idx="14">
                  <c:v>6.5405541374235945</c:v>
                </c:pt>
                <c:pt idx="15">
                  <c:v>8.6709551295255398</c:v>
                </c:pt>
                <c:pt idx="16">
                  <c:v>9.5748549706601196</c:v>
                </c:pt>
                <c:pt idx="17">
                  <c:v>8.1044419891472579</c:v>
                </c:pt>
                <c:pt idx="18">
                  <c:v>9.4444081093937999</c:v>
                </c:pt>
                <c:pt idx="19">
                  <c:v>10.234265929996962</c:v>
                </c:pt>
                <c:pt idx="20">
                  <c:v>10.261740203653396</c:v>
                </c:pt>
                <c:pt idx="21">
                  <c:v>13.162845512354222</c:v>
                </c:pt>
                <c:pt idx="22">
                  <c:v>13.994806892780959</c:v>
                </c:pt>
                <c:pt idx="23">
                  <c:v>16.367348745229684</c:v>
                </c:pt>
                <c:pt idx="24">
                  <c:v>16.755252612681669</c:v>
                </c:pt>
                <c:pt idx="25">
                  <c:v>17.858881010939328</c:v>
                </c:pt>
                <c:pt idx="26">
                  <c:v>18.787730854712926</c:v>
                </c:pt>
                <c:pt idx="27">
                  <c:v>21.254814540233351</c:v>
                </c:pt>
                <c:pt idx="28">
                  <c:v>21.435876327760869</c:v>
                </c:pt>
                <c:pt idx="29">
                  <c:v>21.759596599027812</c:v>
                </c:pt>
              </c:numCache>
            </c:numRef>
          </c:yVal>
        </c:ser>
        <c:ser>
          <c:idx val="0"/>
          <c:order val="1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county_budget!$M$87:$M$88</c:f>
              <c:numCache>
                <c:formatCode>General</c:formatCode>
                <c:ptCount val="2"/>
                <c:pt idx="0">
                  <c:v>2002</c:v>
                </c:pt>
                <c:pt idx="1">
                  <c:v>2002</c:v>
                </c:pt>
              </c:numCache>
            </c:numRef>
          </c:xVal>
          <c:yVal>
            <c:numRef>
              <c:f>county_budget!$N$87:$N$88</c:f>
              <c:numCache>
                <c:formatCode>0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</c:ser>
        <c:axId val="88314624"/>
        <c:axId val="88316160"/>
      </c:scatterChart>
      <c:valAx>
        <c:axId val="88314624"/>
        <c:scaling>
          <c:orientation val="minMax"/>
          <c:max val="2010"/>
          <c:min val="1980"/>
        </c:scaling>
        <c:axPos val="t"/>
        <c:majorGridlines>
          <c:spPr>
            <a:ln w="635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General" sourceLinked="1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defRPr>
            </a:pPr>
            <a:endParaRPr lang="en-US"/>
          </a:p>
        </c:txPr>
        <c:crossAx val="88316160"/>
        <c:crossesAt val="-600000"/>
        <c:crossBetween val="midCat"/>
      </c:valAx>
      <c:valAx>
        <c:axId val="88316160"/>
        <c:scaling>
          <c:orientation val="maxMin"/>
          <c:max val="25"/>
        </c:scaling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entury Schoolbook"/>
                    <a:ea typeface="Century Schoolbook"/>
                    <a:cs typeface="Century Schoolbook"/>
                  </a:defRPr>
                </a:pPr>
                <a:r>
                  <a:rPr lang="en-US"/>
                  <a:t>Average Groundwater Level Decline (feet)</a:t>
                </a:r>
              </a:p>
            </c:rich>
          </c:tx>
          <c:layout>
            <c:manualLayout>
              <c:xMode val="edge"/>
              <c:yMode val="edge"/>
              <c:x val="1.27460321378323E-2"/>
              <c:y val="9.3456137826113714E-2"/>
            </c:manualLayout>
          </c:layout>
          <c:spPr>
            <a:noFill/>
            <a:ln w="25400">
              <a:noFill/>
            </a:ln>
          </c:spPr>
        </c:title>
        <c:numFmt formatCode="#,##0_);\(#,##0\)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defRPr>
            </a:pPr>
            <a:endParaRPr lang="en-US"/>
          </a:p>
        </c:txPr>
        <c:crossAx val="88314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Century Schoolbook"/>
          <a:ea typeface="Century Schoolbook"/>
          <a:cs typeface="Century Schoolbook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39</xdr:row>
      <xdr:rowOff>47625</xdr:rowOff>
    </xdr:from>
    <xdr:to>
      <xdr:col>14</xdr:col>
      <xdr:colOff>323850</xdr:colOff>
      <xdr:row>77</xdr:row>
      <xdr:rowOff>19050</xdr:rowOff>
    </xdr:to>
    <xdr:graphicFrame macro="">
      <xdr:nvGraphicFramePr>
        <xdr:cNvPr id="11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1762125</xdr:colOff>
      <xdr:row>82</xdr:row>
      <xdr:rowOff>200025</xdr:rowOff>
    </xdr:from>
    <xdr:to>
      <xdr:col>10</xdr:col>
      <xdr:colOff>561975</xdr:colOff>
      <xdr:row>105</xdr:row>
      <xdr:rowOff>76200</xdr:rowOff>
    </xdr:to>
    <xdr:graphicFrame macro="">
      <xdr:nvGraphicFramePr>
        <xdr:cNvPr id="110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0.72771</cdr:x>
      <cdr:y>0.2327</cdr:y>
    </cdr:from>
    <cdr:to>
      <cdr:x>0.84941</cdr:x>
      <cdr:y>0.33172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48439" y="833134"/>
          <a:ext cx="743926" cy="354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0">
              <a:latin typeface="Century Schoolbook" pitchFamily="18" charset="0"/>
            </a:rPr>
            <a:t>2002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>
      <selection activeCell="C29" sqref="C29"/>
    </sheetView>
  </sheetViews>
  <sheetFormatPr defaultRowHeight="12.75"/>
  <cols>
    <col min="1" max="1" width="40" customWidth="1"/>
    <col min="4" max="4" width="34.7109375" bestFit="1" customWidth="1"/>
    <col min="7" max="7" width="14.85546875" bestFit="1" customWidth="1"/>
  </cols>
  <sheetData>
    <row r="1" spans="1:9">
      <c r="A1" t="s">
        <v>83</v>
      </c>
      <c r="B1" t="s">
        <v>82</v>
      </c>
      <c r="C1" t="s">
        <v>80</v>
      </c>
      <c r="D1" t="s">
        <v>81</v>
      </c>
      <c r="F1" s="2" t="s">
        <v>60</v>
      </c>
      <c r="G1" s="2" t="s">
        <v>61</v>
      </c>
      <c r="H1" s="2" t="s">
        <v>62</v>
      </c>
      <c r="I1" s="2" t="s">
        <v>63</v>
      </c>
    </row>
    <row r="2" spans="1:9">
      <c r="A2" t="s">
        <v>1</v>
      </c>
      <c r="B2">
        <v>1</v>
      </c>
      <c r="C2">
        <f t="shared" ref="C2:C45" si="0">LEN(A2)</f>
        <v>10</v>
      </c>
      <c r="D2" t="str">
        <f t="shared" ref="D2:D45" si="1">LEFT(A2,C2-2)&amp;" Co., "&amp;RIGHT(A2,2)</f>
        <v>Cheyenne Co., CO</v>
      </c>
      <c r="F2">
        <f>9-1</f>
        <v>8</v>
      </c>
      <c r="G2">
        <f>23-9</f>
        <v>14</v>
      </c>
      <c r="H2">
        <f>45-23</f>
        <v>22</v>
      </c>
      <c r="I2">
        <f>SUM(F2:H2)</f>
        <v>44</v>
      </c>
    </row>
    <row r="3" spans="1:9">
      <c r="A3" t="s">
        <v>2</v>
      </c>
      <c r="B3">
        <f>1+B2</f>
        <v>2</v>
      </c>
      <c r="C3">
        <f t="shared" si="0"/>
        <v>11</v>
      </c>
      <c r="D3" t="str">
        <f t="shared" si="1"/>
        <v>KitCarson Co., CO</v>
      </c>
    </row>
    <row r="4" spans="1:9">
      <c r="A4" t="s">
        <v>3</v>
      </c>
      <c r="B4">
        <f t="shared" ref="B4:B58" si="2">1+B3</f>
        <v>3</v>
      </c>
      <c r="C4">
        <f t="shared" si="0"/>
        <v>9</v>
      </c>
      <c r="D4" t="str">
        <f t="shared" si="1"/>
        <v>Lincoln Co., CO</v>
      </c>
    </row>
    <row r="5" spans="1:9">
      <c r="A5" t="s">
        <v>4</v>
      </c>
      <c r="B5">
        <f t="shared" si="2"/>
        <v>4</v>
      </c>
      <c r="C5">
        <f t="shared" si="0"/>
        <v>7</v>
      </c>
      <c r="D5" t="str">
        <f t="shared" si="1"/>
        <v>Logan Co., CO</v>
      </c>
    </row>
    <row r="6" spans="1:9">
      <c r="A6" t="s">
        <v>5</v>
      </c>
      <c r="B6">
        <f t="shared" si="2"/>
        <v>5</v>
      </c>
      <c r="C6">
        <f t="shared" si="0"/>
        <v>10</v>
      </c>
      <c r="D6" t="str">
        <f t="shared" si="1"/>
        <v>Phillips Co., CO</v>
      </c>
    </row>
    <row r="7" spans="1:9">
      <c r="A7" t="s">
        <v>6</v>
      </c>
      <c r="B7">
        <f t="shared" si="2"/>
        <v>6</v>
      </c>
      <c r="C7">
        <f t="shared" si="0"/>
        <v>10</v>
      </c>
      <c r="D7" t="str">
        <f t="shared" si="1"/>
        <v>Sedgwick Co., CO</v>
      </c>
    </row>
    <row r="8" spans="1:9">
      <c r="A8" t="s">
        <v>7</v>
      </c>
      <c r="B8">
        <f t="shared" si="2"/>
        <v>7</v>
      </c>
      <c r="C8">
        <f t="shared" si="0"/>
        <v>12</v>
      </c>
      <c r="D8" t="str">
        <f t="shared" si="1"/>
        <v>Washington Co., CO</v>
      </c>
    </row>
    <row r="9" spans="1:9">
      <c r="A9" t="s">
        <v>8</v>
      </c>
      <c r="B9">
        <f t="shared" si="2"/>
        <v>8</v>
      </c>
      <c r="C9">
        <f t="shared" si="0"/>
        <v>6</v>
      </c>
      <c r="D9" t="str">
        <f t="shared" si="1"/>
        <v>Yuma Co., CO</v>
      </c>
    </row>
    <row r="10" spans="1:9">
      <c r="A10" t="s">
        <v>9</v>
      </c>
      <c r="B10">
        <f t="shared" si="2"/>
        <v>9</v>
      </c>
      <c r="C10">
        <f t="shared" si="0"/>
        <v>10</v>
      </c>
      <c r="D10" t="str">
        <f t="shared" si="1"/>
        <v>Cheyenne Co., KS</v>
      </c>
    </row>
    <row r="11" spans="1:9">
      <c r="A11" t="s">
        <v>10</v>
      </c>
      <c r="B11">
        <f t="shared" si="2"/>
        <v>10</v>
      </c>
      <c r="C11">
        <f t="shared" si="0"/>
        <v>9</v>
      </c>
      <c r="D11" t="str">
        <f t="shared" si="1"/>
        <v>Decatur Co., KS</v>
      </c>
    </row>
    <row r="12" spans="1:9">
      <c r="A12" t="s">
        <v>11</v>
      </c>
      <c r="B12">
        <f t="shared" si="2"/>
        <v>11</v>
      </c>
      <c r="C12">
        <f t="shared" si="0"/>
        <v>6</v>
      </c>
      <c r="D12" t="str">
        <f t="shared" si="1"/>
        <v>Gove Co., KS</v>
      </c>
    </row>
    <row r="13" spans="1:9">
      <c r="A13" t="s">
        <v>12</v>
      </c>
      <c r="B13">
        <f t="shared" si="2"/>
        <v>12</v>
      </c>
      <c r="C13">
        <f t="shared" si="0"/>
        <v>8</v>
      </c>
      <c r="D13" t="str">
        <f t="shared" si="1"/>
        <v>Graham Co., KS</v>
      </c>
    </row>
    <row r="14" spans="1:9">
      <c r="A14" t="s">
        <v>13</v>
      </c>
      <c r="B14">
        <f t="shared" si="2"/>
        <v>13</v>
      </c>
      <c r="C14">
        <f t="shared" si="0"/>
        <v>8</v>
      </c>
      <c r="D14" t="str">
        <f t="shared" si="1"/>
        <v>Jewell Co., KS</v>
      </c>
    </row>
    <row r="15" spans="1:9">
      <c r="A15" t="s">
        <v>14</v>
      </c>
      <c r="B15">
        <f t="shared" si="2"/>
        <v>14</v>
      </c>
      <c r="C15">
        <f t="shared" si="0"/>
        <v>7</v>
      </c>
      <c r="D15" t="str">
        <f t="shared" si="1"/>
        <v>Logan Co., KS</v>
      </c>
    </row>
    <row r="16" spans="1:9">
      <c r="A16" t="s">
        <v>15</v>
      </c>
      <c r="B16">
        <f t="shared" si="2"/>
        <v>15</v>
      </c>
      <c r="C16">
        <f t="shared" si="0"/>
        <v>8</v>
      </c>
      <c r="D16" t="str">
        <f t="shared" si="1"/>
        <v>Norton Co., KS</v>
      </c>
    </row>
    <row r="17" spans="1:5">
      <c r="A17" t="s">
        <v>16</v>
      </c>
      <c r="B17">
        <f t="shared" si="2"/>
        <v>16</v>
      </c>
      <c r="C17">
        <f t="shared" si="0"/>
        <v>10</v>
      </c>
      <c r="D17" t="str">
        <f t="shared" si="1"/>
        <v>Phillips Co., KS</v>
      </c>
    </row>
    <row r="18" spans="1:5">
      <c r="A18" t="s">
        <v>17</v>
      </c>
      <c r="B18">
        <f t="shared" si="2"/>
        <v>17</v>
      </c>
      <c r="C18">
        <f t="shared" si="0"/>
        <v>9</v>
      </c>
      <c r="D18" t="str">
        <f t="shared" si="1"/>
        <v>Rawlins Co., KS</v>
      </c>
    </row>
    <row r="19" spans="1:5">
      <c r="A19" t="s">
        <v>18</v>
      </c>
      <c r="B19">
        <f t="shared" si="2"/>
        <v>18</v>
      </c>
      <c r="C19">
        <f t="shared" si="0"/>
        <v>10</v>
      </c>
      <c r="D19" t="str">
        <f t="shared" si="1"/>
        <v>Sheridan Co., KS</v>
      </c>
    </row>
    <row r="20" spans="1:5">
      <c r="A20" t="s">
        <v>19</v>
      </c>
      <c r="B20">
        <f t="shared" si="2"/>
        <v>19</v>
      </c>
      <c r="C20">
        <f t="shared" si="0"/>
        <v>9</v>
      </c>
      <c r="D20" t="str">
        <f t="shared" si="1"/>
        <v>Sherman Co., KS</v>
      </c>
    </row>
    <row r="21" spans="1:5">
      <c r="A21" t="s">
        <v>20</v>
      </c>
      <c r="B21">
        <f t="shared" si="2"/>
        <v>20</v>
      </c>
      <c r="C21">
        <f t="shared" si="0"/>
        <v>8</v>
      </c>
      <c r="D21" t="str">
        <f t="shared" si="1"/>
        <v>Thomas Co., KS</v>
      </c>
    </row>
    <row r="22" spans="1:5">
      <c r="A22" t="s">
        <v>21</v>
      </c>
      <c r="B22">
        <f t="shared" si="2"/>
        <v>21</v>
      </c>
      <c r="C22">
        <f t="shared" si="0"/>
        <v>7</v>
      </c>
      <c r="D22" t="str">
        <f t="shared" si="1"/>
        <v>Trego Co., KS</v>
      </c>
    </row>
    <row r="23" spans="1:5">
      <c r="A23" t="s">
        <v>22</v>
      </c>
      <c r="B23">
        <f t="shared" si="2"/>
        <v>22</v>
      </c>
      <c r="C23">
        <f t="shared" si="0"/>
        <v>9</v>
      </c>
      <c r="D23" t="str">
        <f t="shared" si="1"/>
        <v>Wallace Co., KS</v>
      </c>
    </row>
    <row r="24" spans="1:5">
      <c r="A24" t="s">
        <v>23</v>
      </c>
      <c r="B24">
        <f t="shared" si="2"/>
        <v>23</v>
      </c>
      <c r="C24">
        <f t="shared" si="0"/>
        <v>7</v>
      </c>
      <c r="D24" t="str">
        <f t="shared" si="1"/>
        <v>Adams Co., NE</v>
      </c>
    </row>
    <row r="25" spans="1:5">
      <c r="A25" t="s">
        <v>24</v>
      </c>
      <c r="B25">
        <f t="shared" si="2"/>
        <v>24</v>
      </c>
      <c r="C25">
        <f t="shared" si="0"/>
        <v>9</v>
      </c>
      <c r="D25" t="str">
        <f t="shared" si="1"/>
        <v>Buffalo Co., NE</v>
      </c>
    </row>
    <row r="26" spans="1:5">
      <c r="A26" t="s">
        <v>25</v>
      </c>
      <c r="B26">
        <f t="shared" si="2"/>
        <v>25</v>
      </c>
      <c r="C26">
        <f t="shared" si="0"/>
        <v>7</v>
      </c>
      <c r="D26" t="str">
        <f t="shared" si="1"/>
        <v>Chase Co., NE</v>
      </c>
      <c r="E26">
        <v>1</v>
      </c>
    </row>
    <row r="27" spans="1:5">
      <c r="A27" t="s">
        <v>26</v>
      </c>
      <c r="B27">
        <f t="shared" si="2"/>
        <v>26</v>
      </c>
      <c r="C27">
        <f t="shared" si="0"/>
        <v>6</v>
      </c>
      <c r="D27" t="str">
        <f t="shared" si="1"/>
        <v>Clay Co., NE</v>
      </c>
    </row>
    <row r="28" spans="1:5">
      <c r="A28" t="s">
        <v>27</v>
      </c>
      <c r="B28">
        <f t="shared" si="2"/>
        <v>27</v>
      </c>
      <c r="C28">
        <f t="shared" si="0"/>
        <v>8</v>
      </c>
      <c r="D28" t="str">
        <f t="shared" si="1"/>
        <v>Dawson Co., NE</v>
      </c>
    </row>
    <row r="29" spans="1:5">
      <c r="A29" t="s">
        <v>28</v>
      </c>
      <c r="B29">
        <f t="shared" si="2"/>
        <v>28</v>
      </c>
      <c r="C29">
        <f t="shared" si="0"/>
        <v>7</v>
      </c>
      <c r="D29" t="str">
        <f t="shared" si="1"/>
        <v>Deuel Co., NE</v>
      </c>
    </row>
    <row r="30" spans="1:5">
      <c r="A30" t="s">
        <v>29</v>
      </c>
      <c r="B30">
        <f t="shared" si="2"/>
        <v>29</v>
      </c>
      <c r="C30">
        <f t="shared" si="0"/>
        <v>7</v>
      </c>
      <c r="D30" t="str">
        <f t="shared" si="1"/>
        <v>Dundy Co., NE</v>
      </c>
      <c r="E30">
        <v>1</v>
      </c>
    </row>
    <row r="31" spans="1:5">
      <c r="A31" t="s">
        <v>30</v>
      </c>
      <c r="B31">
        <f t="shared" si="2"/>
        <v>30</v>
      </c>
      <c r="C31">
        <f t="shared" si="0"/>
        <v>10</v>
      </c>
      <c r="D31" t="str">
        <f t="shared" si="1"/>
        <v>Franklin Co., NE</v>
      </c>
      <c r="E31">
        <v>1</v>
      </c>
    </row>
    <row r="32" spans="1:5">
      <c r="A32" t="s">
        <v>31</v>
      </c>
      <c r="B32">
        <f t="shared" si="2"/>
        <v>31</v>
      </c>
      <c r="C32">
        <f t="shared" si="0"/>
        <v>10</v>
      </c>
      <c r="D32" t="str">
        <f t="shared" si="1"/>
        <v>Frontier Co., NE</v>
      </c>
      <c r="E32">
        <v>1</v>
      </c>
    </row>
    <row r="33" spans="1:16">
      <c r="A33" t="s">
        <v>32</v>
      </c>
      <c r="B33">
        <f t="shared" si="2"/>
        <v>32</v>
      </c>
      <c r="C33">
        <f t="shared" si="0"/>
        <v>8</v>
      </c>
      <c r="D33" t="str">
        <f t="shared" si="1"/>
        <v>Furnas Co., NE</v>
      </c>
      <c r="E33">
        <v>1</v>
      </c>
    </row>
    <row r="34" spans="1:16">
      <c r="A34" t="s">
        <v>33</v>
      </c>
      <c r="B34">
        <f t="shared" si="2"/>
        <v>33</v>
      </c>
      <c r="C34">
        <f t="shared" si="0"/>
        <v>8</v>
      </c>
      <c r="D34" t="str">
        <f t="shared" si="1"/>
        <v>Gosper Co., NE</v>
      </c>
      <c r="E34">
        <v>1</v>
      </c>
    </row>
    <row r="35" spans="1:16">
      <c r="A35" t="s">
        <v>34</v>
      </c>
      <c r="B35">
        <f t="shared" si="2"/>
        <v>34</v>
      </c>
      <c r="C35">
        <f t="shared" si="0"/>
        <v>8</v>
      </c>
      <c r="D35" t="str">
        <f t="shared" si="1"/>
        <v>Harlan Co., NE</v>
      </c>
      <c r="E35">
        <v>1</v>
      </c>
    </row>
    <row r="36" spans="1:16">
      <c r="A36" t="s">
        <v>35</v>
      </c>
      <c r="B36">
        <f t="shared" si="2"/>
        <v>35</v>
      </c>
      <c r="C36">
        <f t="shared" si="0"/>
        <v>7</v>
      </c>
      <c r="D36" t="str">
        <f t="shared" si="1"/>
        <v>Hayes Co., NE</v>
      </c>
      <c r="E36">
        <v>1</v>
      </c>
    </row>
    <row r="37" spans="1:16">
      <c r="A37" t="s">
        <v>36</v>
      </c>
      <c r="B37">
        <f t="shared" si="2"/>
        <v>36</v>
      </c>
      <c r="C37">
        <f t="shared" si="0"/>
        <v>11</v>
      </c>
      <c r="D37" t="str">
        <f t="shared" si="1"/>
        <v>Hitchcock Co., NE</v>
      </c>
      <c r="E37">
        <v>1</v>
      </c>
    </row>
    <row r="38" spans="1:16">
      <c r="A38" t="s">
        <v>37</v>
      </c>
      <c r="B38">
        <f t="shared" si="2"/>
        <v>37</v>
      </c>
      <c r="C38">
        <f t="shared" si="0"/>
        <v>9</v>
      </c>
      <c r="D38" t="str">
        <f t="shared" si="1"/>
        <v>Kearney Co., NE</v>
      </c>
      <c r="E38">
        <v>1</v>
      </c>
    </row>
    <row r="39" spans="1:16">
      <c r="A39" t="s">
        <v>38</v>
      </c>
      <c r="B39">
        <f t="shared" si="2"/>
        <v>38</v>
      </c>
      <c r="C39">
        <f t="shared" si="0"/>
        <v>7</v>
      </c>
      <c r="D39" t="str">
        <f t="shared" si="1"/>
        <v>Keith Co., NE</v>
      </c>
      <c r="E39">
        <v>1</v>
      </c>
    </row>
    <row r="40" spans="1:16">
      <c r="A40" t="s">
        <v>39</v>
      </c>
      <c r="B40">
        <f t="shared" si="2"/>
        <v>39</v>
      </c>
      <c r="C40">
        <f t="shared" si="0"/>
        <v>9</v>
      </c>
      <c r="D40" t="str">
        <f t="shared" si="1"/>
        <v>Lincoln Co., NE</v>
      </c>
      <c r="E40">
        <v>1</v>
      </c>
    </row>
    <row r="41" spans="1:16">
      <c r="A41" t="s">
        <v>40</v>
      </c>
      <c r="B41">
        <f t="shared" si="2"/>
        <v>40</v>
      </c>
      <c r="C41">
        <f t="shared" si="0"/>
        <v>10</v>
      </c>
      <c r="D41" t="str">
        <f t="shared" si="1"/>
        <v>Nuckolls Co., NE</v>
      </c>
      <c r="E41">
        <v>1</v>
      </c>
    </row>
    <row r="42" spans="1:16">
      <c r="A42" t="s">
        <v>41</v>
      </c>
      <c r="B42">
        <f t="shared" si="2"/>
        <v>41</v>
      </c>
      <c r="C42">
        <f t="shared" si="0"/>
        <v>9</v>
      </c>
      <c r="D42" t="str">
        <f t="shared" si="1"/>
        <v>Perkins Co., NE</v>
      </c>
      <c r="E42">
        <v>1</v>
      </c>
    </row>
    <row r="43" spans="1:16">
      <c r="A43" t="s">
        <v>42</v>
      </c>
      <c r="B43">
        <f t="shared" si="2"/>
        <v>42</v>
      </c>
      <c r="C43">
        <f t="shared" si="0"/>
        <v>8</v>
      </c>
      <c r="D43" t="str">
        <f t="shared" si="1"/>
        <v>Phelps Co., NE</v>
      </c>
      <c r="E43">
        <v>1</v>
      </c>
    </row>
    <row r="44" spans="1:16">
      <c r="A44" t="s">
        <v>43</v>
      </c>
      <c r="B44">
        <f t="shared" si="2"/>
        <v>43</v>
      </c>
      <c r="C44">
        <f t="shared" si="0"/>
        <v>11</v>
      </c>
      <c r="D44" t="str">
        <f t="shared" si="1"/>
        <v>RedWillow Co., NE</v>
      </c>
      <c r="E44">
        <v>1</v>
      </c>
    </row>
    <row r="45" spans="1:16">
      <c r="A45" t="s">
        <v>44</v>
      </c>
      <c r="B45">
        <f t="shared" si="2"/>
        <v>44</v>
      </c>
      <c r="C45">
        <f t="shared" si="0"/>
        <v>9</v>
      </c>
      <c r="D45" t="str">
        <f t="shared" si="1"/>
        <v>Webster Co., NE</v>
      </c>
      <c r="E45">
        <v>1</v>
      </c>
    </row>
    <row r="46" spans="1:16">
      <c r="A46" t="s">
        <v>91</v>
      </c>
      <c r="B46">
        <f t="shared" si="2"/>
        <v>45</v>
      </c>
      <c r="D46" t="s">
        <v>91</v>
      </c>
      <c r="E46">
        <v>3</v>
      </c>
      <c r="F46">
        <v>25</v>
      </c>
      <c r="G46">
        <v>29</v>
      </c>
      <c r="H46">
        <v>41</v>
      </c>
      <c r="L46" t="str">
        <f t="shared" ref="L46:N53" si="3">INDEX($A$2:$A$45,F46,1)</f>
        <v>ChaseNE</v>
      </c>
      <c r="M46" t="str">
        <f t="shared" si="3"/>
        <v>DundyNE</v>
      </c>
      <c r="N46" t="str">
        <f t="shared" si="3"/>
        <v>PerkinsNE</v>
      </c>
    </row>
    <row r="47" spans="1:16">
      <c r="A47" t="s">
        <v>92</v>
      </c>
      <c r="B47">
        <f t="shared" si="2"/>
        <v>46</v>
      </c>
      <c r="D47" t="s">
        <v>92</v>
      </c>
      <c r="E47">
        <v>5</v>
      </c>
      <c r="F47">
        <v>31</v>
      </c>
      <c r="G47">
        <v>35</v>
      </c>
      <c r="H47">
        <v>36</v>
      </c>
      <c r="I47">
        <v>39</v>
      </c>
      <c r="J47">
        <v>43</v>
      </c>
      <c r="L47" t="str">
        <f t="shared" si="3"/>
        <v>FrontierNE</v>
      </c>
      <c r="M47" t="str">
        <f t="shared" si="3"/>
        <v>HayesNE</v>
      </c>
      <c r="N47" t="str">
        <f t="shared" si="3"/>
        <v>HitchcockNE</v>
      </c>
      <c r="O47" t="str">
        <f>INDEX($A$2:$A$45,I47,1)</f>
        <v>LincolnNE</v>
      </c>
      <c r="P47" t="str">
        <f>INDEX($A$2:$A$45,J47,1)</f>
        <v>RedWillowNE</v>
      </c>
    </row>
    <row r="48" spans="1:16">
      <c r="A48" t="s">
        <v>93</v>
      </c>
      <c r="B48">
        <f t="shared" si="2"/>
        <v>47</v>
      </c>
      <c r="D48" t="s">
        <v>93</v>
      </c>
      <c r="E48">
        <v>5</v>
      </c>
      <c r="F48" s="2">
        <v>30</v>
      </c>
      <c r="G48">
        <v>32</v>
      </c>
      <c r="H48">
        <v>34</v>
      </c>
      <c r="I48">
        <v>40</v>
      </c>
      <c r="J48">
        <v>44</v>
      </c>
      <c r="L48" t="str">
        <f t="shared" si="3"/>
        <v>FranklinNE</v>
      </c>
      <c r="M48" t="str">
        <f t="shared" si="3"/>
        <v>FurnasNE</v>
      </c>
      <c r="N48" t="str">
        <f t="shared" si="3"/>
        <v>HarlanNE</v>
      </c>
      <c r="O48" t="str">
        <f>INDEX($A$2:$A$45,I48,1)</f>
        <v>NuckollsNE</v>
      </c>
      <c r="P48" t="str">
        <f>INDEX($A$2:$A$45,J48,1)</f>
        <v>WebsterNE</v>
      </c>
    </row>
    <row r="49" spans="1:17">
      <c r="A49" t="s">
        <v>94</v>
      </c>
      <c r="B49">
        <f t="shared" si="2"/>
        <v>48</v>
      </c>
      <c r="D49" t="s">
        <v>94</v>
      </c>
      <c r="E49">
        <v>3</v>
      </c>
      <c r="F49" s="2">
        <v>33</v>
      </c>
      <c r="G49">
        <v>37</v>
      </c>
      <c r="H49">
        <v>42</v>
      </c>
      <c r="L49" t="str">
        <f t="shared" si="3"/>
        <v>GosperNE</v>
      </c>
      <c r="M49" t="str">
        <f t="shared" si="3"/>
        <v>KearneyNE</v>
      </c>
      <c r="N49" t="str">
        <f t="shared" si="3"/>
        <v>PhelpsNE</v>
      </c>
    </row>
    <row r="50" spans="1:17">
      <c r="A50" s="2" t="s">
        <v>97</v>
      </c>
      <c r="B50">
        <f t="shared" si="2"/>
        <v>49</v>
      </c>
      <c r="D50" s="2" t="s">
        <v>97</v>
      </c>
      <c r="E50">
        <v>4</v>
      </c>
      <c r="F50">
        <v>25</v>
      </c>
      <c r="G50">
        <v>29</v>
      </c>
      <c r="H50">
        <v>38</v>
      </c>
      <c r="I50">
        <v>41</v>
      </c>
      <c r="L50" t="str">
        <f t="shared" si="3"/>
        <v>ChaseNE</v>
      </c>
      <c r="M50" t="str">
        <f t="shared" si="3"/>
        <v>DundyNE</v>
      </c>
      <c r="N50" t="str">
        <f t="shared" si="3"/>
        <v>KeithNE</v>
      </c>
      <c r="O50" t="str">
        <f>INDEX($A$2:$A$45,I50,1)</f>
        <v>PerkinsNE</v>
      </c>
    </row>
    <row r="51" spans="1:17">
      <c r="A51" s="2" t="s">
        <v>99</v>
      </c>
      <c r="B51">
        <f t="shared" si="2"/>
        <v>50</v>
      </c>
      <c r="D51" s="2" t="s">
        <v>99</v>
      </c>
      <c r="E51">
        <v>5</v>
      </c>
      <c r="F51">
        <v>31</v>
      </c>
      <c r="G51">
        <v>35</v>
      </c>
      <c r="H51">
        <v>36</v>
      </c>
      <c r="I51">
        <v>39</v>
      </c>
      <c r="J51">
        <v>43</v>
      </c>
      <c r="L51" t="str">
        <f t="shared" si="3"/>
        <v>FrontierNE</v>
      </c>
      <c r="M51" t="str">
        <f t="shared" si="3"/>
        <v>HayesNE</v>
      </c>
      <c r="N51" t="str">
        <f t="shared" si="3"/>
        <v>HitchcockNE</v>
      </c>
      <c r="O51" t="str">
        <f>INDEX($A$2:$A$45,I51,1)</f>
        <v>LincolnNE</v>
      </c>
      <c r="P51" t="str">
        <f>INDEX($A$2:$A$45,J51,1)</f>
        <v>RedWillowNE</v>
      </c>
    </row>
    <row r="52" spans="1:17">
      <c r="A52" s="2" t="s">
        <v>98</v>
      </c>
      <c r="B52">
        <f t="shared" si="2"/>
        <v>51</v>
      </c>
      <c r="D52" s="2" t="s">
        <v>100</v>
      </c>
      <c r="E52">
        <v>5</v>
      </c>
      <c r="F52" s="2">
        <v>30</v>
      </c>
      <c r="G52">
        <v>32</v>
      </c>
      <c r="H52">
        <v>34</v>
      </c>
      <c r="I52">
        <v>40</v>
      </c>
      <c r="J52">
        <v>44</v>
      </c>
      <c r="L52" t="str">
        <f t="shared" si="3"/>
        <v>FranklinNE</v>
      </c>
      <c r="M52" t="str">
        <f t="shared" si="3"/>
        <v>FurnasNE</v>
      </c>
      <c r="N52" t="str">
        <f t="shared" si="3"/>
        <v>HarlanNE</v>
      </c>
      <c r="O52" t="str">
        <f>INDEX($A$2:$A$45,I52,1)</f>
        <v>NuckollsNE</v>
      </c>
      <c r="P52" t="str">
        <f>INDEX($A$2:$A$45,J52,1)</f>
        <v>WebsterNE</v>
      </c>
    </row>
    <row r="53" spans="1:17">
      <c r="A53" s="2" t="s">
        <v>102</v>
      </c>
      <c r="B53">
        <f t="shared" si="2"/>
        <v>52</v>
      </c>
      <c r="D53" s="2" t="s">
        <v>102</v>
      </c>
      <c r="E53">
        <v>6</v>
      </c>
      <c r="F53" s="2">
        <v>23</v>
      </c>
      <c r="G53">
        <v>26</v>
      </c>
      <c r="H53" s="2">
        <v>27</v>
      </c>
      <c r="I53" s="2">
        <v>33</v>
      </c>
      <c r="J53">
        <v>37</v>
      </c>
      <c r="K53">
        <v>42</v>
      </c>
      <c r="L53" t="str">
        <f t="shared" si="3"/>
        <v>AdamsNE</v>
      </c>
      <c r="M53" t="str">
        <f t="shared" si="3"/>
        <v>ClayNE</v>
      </c>
      <c r="N53" t="str">
        <f t="shared" si="3"/>
        <v>DawsonNE</v>
      </c>
      <c r="O53" t="str">
        <f>INDEX($A$2:$A$45,I53,1)</f>
        <v>GosperNE</v>
      </c>
      <c r="P53" t="str">
        <f>INDEX($A$2:$A$45,J53,1)</f>
        <v>KearneyNE</v>
      </c>
      <c r="Q53" t="str">
        <f>INDEX($A$2:$A$45,K53,1)</f>
        <v>PhelpsNE</v>
      </c>
    </row>
    <row r="54" spans="1:17">
      <c r="A54" s="2" t="s">
        <v>101</v>
      </c>
      <c r="B54">
        <f t="shared" si="2"/>
        <v>53</v>
      </c>
      <c r="D54" s="2" t="s">
        <v>101</v>
      </c>
    </row>
    <row r="55" spans="1:17">
      <c r="A55" s="2" t="s">
        <v>103</v>
      </c>
      <c r="B55">
        <f t="shared" si="2"/>
        <v>54</v>
      </c>
      <c r="D55" s="2" t="s">
        <v>103</v>
      </c>
    </row>
    <row r="56" spans="1:17">
      <c r="A56" s="2" t="s">
        <v>107</v>
      </c>
      <c r="B56">
        <f t="shared" si="2"/>
        <v>55</v>
      </c>
      <c r="D56" s="2" t="s">
        <v>107</v>
      </c>
    </row>
    <row r="57" spans="1:17">
      <c r="A57" s="2" t="s">
        <v>108</v>
      </c>
      <c r="B57">
        <f t="shared" si="2"/>
        <v>56</v>
      </c>
      <c r="D57" s="2" t="s">
        <v>108</v>
      </c>
    </row>
    <row r="58" spans="1:17">
      <c r="A58" s="2" t="s">
        <v>109</v>
      </c>
      <c r="B58">
        <f t="shared" si="2"/>
        <v>57</v>
      </c>
      <c r="D58" s="2" t="s">
        <v>109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2"/>
  <sheetViews>
    <sheetView workbookViewId="0">
      <pane xSplit="3" ySplit="1" topLeftCell="D39" activePane="bottomRight" state="frozen"/>
      <selection pane="topRight" activeCell="D1" sqref="D1"/>
      <selection pane="bottomLeft" activeCell="A2" sqref="A2"/>
      <selection pane="bottomRight" activeCell="F74" sqref="F74"/>
    </sheetView>
  </sheetViews>
  <sheetFormatPr defaultRowHeight="12.75"/>
  <sheetData>
    <row r="1" spans="1:63">
      <c r="A1" s="1"/>
      <c r="B1" t="s">
        <v>45</v>
      </c>
      <c r="C1" t="s">
        <v>0</v>
      </c>
      <c r="D1" t="s">
        <v>0</v>
      </c>
      <c r="E1" t="s">
        <v>47</v>
      </c>
      <c r="F1" t="s">
        <v>48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  <c r="AS1" t="s">
        <v>39</v>
      </c>
      <c r="AT1" t="s">
        <v>40</v>
      </c>
      <c r="AU1" t="s">
        <v>41</v>
      </c>
      <c r="AV1" t="s">
        <v>42</v>
      </c>
      <c r="AW1" t="s">
        <v>43</v>
      </c>
      <c r="AX1" t="s">
        <v>44</v>
      </c>
      <c r="AY1" s="2" t="s">
        <v>91</v>
      </c>
      <c r="AZ1" s="2" t="s">
        <v>92</v>
      </c>
      <c r="BA1" s="2" t="s">
        <v>93</v>
      </c>
      <c r="BB1" s="2" t="s">
        <v>94</v>
      </c>
      <c r="BC1" t="s">
        <v>97</v>
      </c>
      <c r="BD1" s="2" t="s">
        <v>99</v>
      </c>
      <c r="BE1" s="2" t="s">
        <v>100</v>
      </c>
      <c r="BF1" s="2" t="s">
        <v>104</v>
      </c>
      <c r="BG1" s="2" t="s">
        <v>105</v>
      </c>
      <c r="BH1" s="2" t="s">
        <v>106</v>
      </c>
      <c r="BI1" t="s">
        <v>107</v>
      </c>
      <c r="BJ1" t="s">
        <v>108</v>
      </c>
      <c r="BK1" s="2" t="s">
        <v>109</v>
      </c>
    </row>
    <row r="2" spans="1:63">
      <c r="B2">
        <v>1</v>
      </c>
      <c r="C2">
        <v>1980</v>
      </c>
      <c r="AC2">
        <v>0</v>
      </c>
      <c r="AE2">
        <v>0</v>
      </c>
      <c r="AF2">
        <v>0</v>
      </c>
      <c r="AG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</row>
    <row r="3" spans="1:63">
      <c r="B3">
        <v>2</v>
      </c>
      <c r="C3">
        <v>1981</v>
      </c>
      <c r="AC3">
        <v>1.2985294117647059</v>
      </c>
      <c r="AE3">
        <v>0.52962036924785127</v>
      </c>
      <c r="AF3">
        <v>-0.625</v>
      </c>
      <c r="AG3">
        <v>0.20875000000000266</v>
      </c>
      <c r="AI3">
        <v>0.29687875682512022</v>
      </c>
      <c r="AJ3">
        <v>0.65005858296953889</v>
      </c>
      <c r="AK3">
        <v>1.5651096760710539</v>
      </c>
      <c r="AL3">
        <v>1.3057142857142889</v>
      </c>
      <c r="AM3">
        <v>1.3862044917257694</v>
      </c>
      <c r="AN3">
        <v>1.5382490491742529</v>
      </c>
      <c r="AO3">
        <v>0.26818253968253697</v>
      </c>
      <c r="AP3">
        <v>-2.1767857142856242E-2</v>
      </c>
      <c r="AQ3">
        <v>0.29489451706608522</v>
      </c>
      <c r="AR3">
        <v>1.6200000000000008</v>
      </c>
      <c r="AS3">
        <v>0.7893845835910912</v>
      </c>
      <c r="AT3">
        <v>1.2313636363636362</v>
      </c>
      <c r="AU3">
        <v>3.2267389164159193</v>
      </c>
      <c r="AV3">
        <v>0.55655509350474575</v>
      </c>
      <c r="AW3">
        <v>0.60112642694063789</v>
      </c>
      <c r="AX3">
        <v>0.38343750000000265</v>
      </c>
      <c r="AY3">
        <v>0.92233674869495785</v>
      </c>
      <c r="AZ3">
        <v>0.61691865925603018</v>
      </c>
      <c r="BA3">
        <v>1.1370838675057351</v>
      </c>
      <c r="BB3">
        <v>0.65703188269223012</v>
      </c>
      <c r="BC3">
        <v>0.96701469089675851</v>
      </c>
      <c r="BD3">
        <v>0.72938108192988371</v>
      </c>
      <c r="BE3">
        <v>1.0760370942601174</v>
      </c>
      <c r="BF3">
        <v>1.0564390611922523</v>
      </c>
      <c r="BG3">
        <v>0.44234315483622888</v>
      </c>
      <c r="BH3">
        <v>0.98687500000000283</v>
      </c>
    </row>
    <row r="4" spans="1:63">
      <c r="B4">
        <v>3</v>
      </c>
      <c r="C4">
        <v>1982</v>
      </c>
      <c r="AC4">
        <v>-0.64229166666666804</v>
      </c>
      <c r="AE4">
        <v>0.70106718685172376</v>
      </c>
      <c r="AF4">
        <v>-0.375</v>
      </c>
      <c r="AG4">
        <v>-0.47714285714285837</v>
      </c>
      <c r="AI4">
        <v>0.18406735962415618</v>
      </c>
      <c r="AJ4">
        <v>0.43088780834613166</v>
      </c>
      <c r="AK4">
        <v>0.4715855026916918</v>
      </c>
      <c r="AL4">
        <v>8.7962962962963687E-2</v>
      </c>
      <c r="AM4">
        <v>-1.8677304964537702E-2</v>
      </c>
      <c r="AN4">
        <v>-5.0654801396432796E-2</v>
      </c>
      <c r="AO4">
        <v>0.13349920634920581</v>
      </c>
      <c r="AP4">
        <v>-0.17600859788359602</v>
      </c>
      <c r="AQ4">
        <v>-0.56095332534234288</v>
      </c>
      <c r="AR4">
        <v>0.20192307692308142</v>
      </c>
      <c r="AS4">
        <v>0.89534332906183522</v>
      </c>
      <c r="AT4">
        <v>0.18399999999999847</v>
      </c>
      <c r="AU4">
        <v>3.7170496068238523</v>
      </c>
      <c r="AV4">
        <v>-0.51220571787054103</v>
      </c>
      <c r="AW4">
        <v>3.2805595408892135E-2</v>
      </c>
      <c r="AX4">
        <v>-1.1753124999999991</v>
      </c>
      <c r="AY4">
        <v>1.5682165798909822</v>
      </c>
      <c r="AZ4">
        <v>0.10257335521048153</v>
      </c>
      <c r="BA4">
        <v>3.2804124662848856E-2</v>
      </c>
      <c r="BB4">
        <v>-0.41909656063566836</v>
      </c>
      <c r="BC4">
        <v>1.4974523745579831</v>
      </c>
      <c r="BD4">
        <v>0.19882424978621865</v>
      </c>
      <c r="BE4">
        <v>-0.11247043416381604</v>
      </c>
      <c r="BF4">
        <v>0.97385971564374074</v>
      </c>
      <c r="BG4">
        <v>0.15798865830100492</v>
      </c>
      <c r="BH4">
        <v>-0.43375000000000041</v>
      </c>
    </row>
    <row r="5" spans="1:63">
      <c r="B5">
        <v>4</v>
      </c>
      <c r="C5">
        <v>1983</v>
      </c>
      <c r="AC5">
        <v>-0.87989583333333177</v>
      </c>
      <c r="AE5">
        <v>-5.5558647701374757E-4</v>
      </c>
      <c r="AF5">
        <v>-0.84999999999999432</v>
      </c>
      <c r="AG5">
        <v>-0.51285714285714268</v>
      </c>
      <c r="AI5">
        <v>0.12887435156868307</v>
      </c>
      <c r="AJ5">
        <v>0.26703702057968381</v>
      </c>
      <c r="AK5">
        <v>0.26886645360246875</v>
      </c>
      <c r="AL5">
        <v>0.68858974358974001</v>
      </c>
      <c r="AM5">
        <v>-0.12839361702127591</v>
      </c>
      <c r="AN5">
        <v>0.93681356405939442</v>
      </c>
      <c r="AO5">
        <v>-0.1488341269841256</v>
      </c>
      <c r="AP5">
        <v>-0.58452711640211463</v>
      </c>
      <c r="AQ5">
        <v>-1.2520372670807467</v>
      </c>
      <c r="AR5">
        <v>-9.1538461538460139E-2</v>
      </c>
      <c r="AS5">
        <v>1.2675822459619317</v>
      </c>
      <c r="AT5">
        <v>-0.21368421052631695</v>
      </c>
      <c r="AU5">
        <v>2.9698735162081951</v>
      </c>
      <c r="AV5">
        <v>-1.2327475983293121</v>
      </c>
      <c r="AW5">
        <v>1.7866742919389977</v>
      </c>
      <c r="AX5">
        <v>-1.7731249999999978</v>
      </c>
      <c r="AY5">
        <v>1.0855951743614287</v>
      </c>
      <c r="AZ5">
        <v>0.44674913753709622</v>
      </c>
      <c r="BA5">
        <v>0.35383945715337384</v>
      </c>
      <c r="BB5">
        <v>-0.99192069367393731</v>
      </c>
      <c r="BC5">
        <v>1.0243842252946345</v>
      </c>
      <c r="BD5">
        <v>0.33024607823876706</v>
      </c>
      <c r="BE5">
        <v>7.2656185964963711E-3</v>
      </c>
      <c r="BF5">
        <v>0.51994832049587425</v>
      </c>
      <c r="BG5">
        <v>0.49424859220644107</v>
      </c>
      <c r="BH5">
        <v>-0.79343749999999891</v>
      </c>
    </row>
    <row r="6" spans="1:63">
      <c r="B6">
        <v>5</v>
      </c>
      <c r="C6">
        <v>1984</v>
      </c>
      <c r="AC6">
        <v>-0.93766666666666609</v>
      </c>
      <c r="AE6">
        <v>0.42845116611802436</v>
      </c>
      <c r="AF6">
        <v>-1.1749999999999972</v>
      </c>
      <c r="AG6">
        <v>-0.75571428571428612</v>
      </c>
      <c r="AI6">
        <v>0.11186279448653715</v>
      </c>
      <c r="AJ6">
        <v>0.2634749958739061</v>
      </c>
      <c r="AK6">
        <v>1.0955835273291623</v>
      </c>
      <c r="AL6">
        <v>0.17291666666666305</v>
      </c>
      <c r="AM6">
        <v>-0.77517753623188235</v>
      </c>
      <c r="AN6">
        <v>0.48789445676274573</v>
      </c>
      <c r="AO6">
        <v>0.7350547619047576</v>
      </c>
      <c r="AP6">
        <v>-0.68547969187675262</v>
      </c>
      <c r="AQ6">
        <v>-1.7942684766214188</v>
      </c>
      <c r="AR6">
        <v>0.62583333333333735</v>
      </c>
      <c r="AS6">
        <v>1.9422763660633509</v>
      </c>
      <c r="AT6">
        <v>-0.73710526315789437</v>
      </c>
      <c r="AU6">
        <v>4.7358256459666359</v>
      </c>
      <c r="AV6">
        <v>-1.7632327263024736</v>
      </c>
      <c r="AW6">
        <v>1.063941189023623</v>
      </c>
      <c r="AX6">
        <v>-2.5178124999999998</v>
      </c>
      <c r="AY6">
        <v>1.8247324260774749</v>
      </c>
      <c r="AZ6">
        <v>0.83538279137093718</v>
      </c>
      <c r="BA6">
        <v>-0.24246245175782177</v>
      </c>
      <c r="BB6">
        <v>-1.5538602252321405</v>
      </c>
      <c r="BC6">
        <v>1.7669541565476365</v>
      </c>
      <c r="BD6">
        <v>0.74506302490272924</v>
      </c>
      <c r="BE6">
        <v>-0.45533339769861358</v>
      </c>
      <c r="BF6">
        <v>1.1178286316882811</v>
      </c>
      <c r="BG6">
        <v>0.95139713680427163</v>
      </c>
      <c r="BH6">
        <v>-1.5409375000000021</v>
      </c>
    </row>
    <row r="7" spans="1:63">
      <c r="B7">
        <v>6</v>
      </c>
      <c r="C7">
        <v>1985</v>
      </c>
      <c r="AC7">
        <v>-1.054111111111109</v>
      </c>
      <c r="AE7">
        <v>1.1540386783898842</v>
      </c>
      <c r="AF7">
        <v>-2.2999999999999972</v>
      </c>
      <c r="AG7">
        <v>-0.72499999999999842</v>
      </c>
      <c r="AI7">
        <v>0.39656153596712518</v>
      </c>
      <c r="AJ7">
        <v>0.83658254511850649</v>
      </c>
      <c r="AK7">
        <v>-0.26175405246095212</v>
      </c>
      <c r="AL7">
        <v>-1.2062499999999994</v>
      </c>
      <c r="AM7">
        <v>-1.0392355072463753</v>
      </c>
      <c r="AN7">
        <v>1.2682078481337857</v>
      </c>
      <c r="AO7">
        <v>0.12017772108843706</v>
      </c>
      <c r="AP7">
        <v>-0.47989145658263332</v>
      </c>
      <c r="AQ7">
        <v>-2.0108027994330278</v>
      </c>
      <c r="AR7">
        <v>0.82615384615384901</v>
      </c>
      <c r="AS7">
        <v>2.6589564783594102</v>
      </c>
      <c r="AT7">
        <v>-0.3627777777777752</v>
      </c>
      <c r="AU7">
        <v>6.1057143992223244</v>
      </c>
      <c r="AV7">
        <v>-2.0198031598775525</v>
      </c>
      <c r="AW7">
        <v>-1.1868528230569364</v>
      </c>
      <c r="AX7">
        <v>-2.6518749999999995</v>
      </c>
      <c r="AY7">
        <v>2.6291169919831194</v>
      </c>
      <c r="AZ7">
        <v>-7.0959159419539591E-2</v>
      </c>
      <c r="BA7">
        <v>0.16541168474184367</v>
      </c>
      <c r="BB7">
        <v>-1.7989425969245951</v>
      </c>
      <c r="BC7">
        <v>2.5349863859759698</v>
      </c>
      <c r="BD7">
        <v>-0.26696230507169594</v>
      </c>
      <c r="BE7">
        <v>-0.27173570917185269</v>
      </c>
      <c r="BF7">
        <v>1.8999906823670976</v>
      </c>
      <c r="BG7">
        <v>0.51987097912119151</v>
      </c>
      <c r="BH7">
        <v>-0.70656249999999921</v>
      </c>
    </row>
    <row r="8" spans="1:63">
      <c r="B8">
        <v>7</v>
      </c>
      <c r="C8">
        <v>1986</v>
      </c>
      <c r="AC8">
        <v>-2.4212222222222217</v>
      </c>
      <c r="AE8">
        <v>2.4403488254901307</v>
      </c>
      <c r="AF8">
        <v>-2.3899999999999864</v>
      </c>
      <c r="AG8">
        <v>-1.4742857142857151</v>
      </c>
      <c r="AI8">
        <v>1.544485562541984</v>
      </c>
      <c r="AJ8">
        <v>-0.11253253424657084</v>
      </c>
      <c r="AK8">
        <v>0.42540360988337278</v>
      </c>
      <c r="AL8">
        <v>-1.0790277777777781</v>
      </c>
      <c r="AM8">
        <v>-2.1184637681159408</v>
      </c>
      <c r="AN8">
        <v>-0.25188886620626033</v>
      </c>
      <c r="AO8">
        <v>0.67883253968253887</v>
      </c>
      <c r="AP8">
        <v>-0.52900910364145581</v>
      </c>
      <c r="AQ8">
        <v>-3.3491346968859417</v>
      </c>
      <c r="AR8">
        <v>1.3350000000000029</v>
      </c>
      <c r="AS8">
        <v>2.831982219603141</v>
      </c>
      <c r="AT8">
        <v>-1.2158823529411764</v>
      </c>
      <c r="AU8">
        <v>6.6799651018749442</v>
      </c>
      <c r="AV8">
        <v>-3.3263741623546865</v>
      </c>
      <c r="AW8">
        <v>0.18775214998279732</v>
      </c>
      <c r="AX8">
        <v>-3.8756249999999994</v>
      </c>
      <c r="AY8">
        <v>3.6213339323635094</v>
      </c>
      <c r="AZ8">
        <v>0.68008664939283925</v>
      </c>
      <c r="BA8">
        <v>-0.76987671008776692</v>
      </c>
      <c r="BB8">
        <v>-3.0627696632259629</v>
      </c>
      <c r="BC8">
        <v>3.5014857826831638</v>
      </c>
      <c r="BD8">
        <v>0.4332763156276595</v>
      </c>
      <c r="BE8">
        <v>-1.2560638138479183</v>
      </c>
      <c r="BF8">
        <v>2.9715836146686518</v>
      </c>
      <c r="BG8">
        <v>1.1559130814066503</v>
      </c>
      <c r="BH8">
        <v>-1.5921874999999979</v>
      </c>
    </row>
    <row r="9" spans="1:63">
      <c r="B9">
        <v>8</v>
      </c>
      <c r="C9">
        <v>1987</v>
      </c>
      <c r="AC9">
        <v>-2.3932222222222235</v>
      </c>
      <c r="AE9">
        <v>2.8134369147827485</v>
      </c>
      <c r="AF9">
        <v>-2.8649999999999807</v>
      </c>
      <c r="AG9">
        <v>-1.4357142857142864</v>
      </c>
      <c r="AI9">
        <v>2.341485493585636</v>
      </c>
      <c r="AJ9">
        <v>0.21848099389195427</v>
      </c>
      <c r="AK9">
        <v>0.70436693098598557</v>
      </c>
      <c r="AL9">
        <v>-1.7839999999999989</v>
      </c>
      <c r="AM9">
        <v>-2.6939927536231862</v>
      </c>
      <c r="AN9">
        <v>0.66490343569473542</v>
      </c>
      <c r="AO9">
        <v>0.27849920634920539</v>
      </c>
      <c r="AP9">
        <v>-9.6558123249303074E-2</v>
      </c>
      <c r="AQ9">
        <v>-4.3825433819911446</v>
      </c>
      <c r="AR9">
        <v>-1.6430769230769231</v>
      </c>
      <c r="AS9">
        <v>1.6321844547040598</v>
      </c>
      <c r="AT9">
        <v>-2.1399999999999992</v>
      </c>
      <c r="AU9">
        <v>7.0751300554587582</v>
      </c>
      <c r="AV9">
        <v>-4.3911548257738708</v>
      </c>
      <c r="AW9">
        <v>9.2208061002178501E-2</v>
      </c>
      <c r="AX9">
        <v>-3.9176041666666652</v>
      </c>
      <c r="AY9">
        <v>4.1539497409016644</v>
      </c>
      <c r="AZ9">
        <v>0.47913296894249591</v>
      </c>
      <c r="BA9">
        <v>-0.3968777452000069</v>
      </c>
      <c r="BB9">
        <v>-4.005633149046548</v>
      </c>
      <c r="BC9">
        <v>3.8500733431931087</v>
      </c>
      <c r="BD9">
        <v>0.39715682825794696</v>
      </c>
      <c r="BE9">
        <v>-1.1950687164160048</v>
      </c>
      <c r="BF9">
        <v>3.5162712426042382</v>
      </c>
      <c r="BG9">
        <v>0.7206381039254427</v>
      </c>
      <c r="BH9">
        <v>-2.1153125000000008</v>
      </c>
    </row>
    <row r="10" spans="1:63">
      <c r="B10">
        <v>9</v>
      </c>
      <c r="C10">
        <v>1988</v>
      </c>
      <c r="AC10">
        <v>-2.3737777777777809</v>
      </c>
      <c r="AE10">
        <v>3.2303811360208425</v>
      </c>
      <c r="AF10">
        <v>-3.6574999999999989</v>
      </c>
      <c r="AG10">
        <v>-1.8371428571428567</v>
      </c>
      <c r="AI10">
        <v>3.0196965680862027</v>
      </c>
      <c r="AJ10">
        <v>-0.38327360567514862</v>
      </c>
      <c r="AK10">
        <v>7.8377713920814163E-2</v>
      </c>
      <c r="AL10">
        <v>-2.1879999999999997</v>
      </c>
      <c r="AM10">
        <v>-3.4570797101449293</v>
      </c>
      <c r="AN10">
        <v>0.32145658954266648</v>
      </c>
      <c r="AO10">
        <v>0.34383253968254146</v>
      </c>
      <c r="AP10">
        <v>-0.27871498599439837</v>
      </c>
      <c r="AQ10">
        <v>-4.4467612058080839</v>
      </c>
      <c r="AR10">
        <v>0.83708333333333729</v>
      </c>
      <c r="AS10">
        <v>1.2490711420809519</v>
      </c>
      <c r="AT10">
        <v>-2.2482352941176451</v>
      </c>
      <c r="AU10">
        <v>6.7356343577465454</v>
      </c>
      <c r="AV10">
        <v>-4.6738931867666507</v>
      </c>
      <c r="AW10">
        <v>-0.43692021361389938</v>
      </c>
      <c r="AX10">
        <v>-4.6624999999999988</v>
      </c>
      <c r="AY10">
        <v>4.4048870709246764</v>
      </c>
      <c r="AZ10">
        <v>0.23688199510328353</v>
      </c>
      <c r="BA10">
        <v>-0.70704152035289025</v>
      </c>
      <c r="BB10">
        <v>-4.320837810309615</v>
      </c>
      <c r="BC10">
        <v>4.2301375001038766</v>
      </c>
      <c r="BD10">
        <v>6.8265912677848511E-2</v>
      </c>
      <c r="BE10">
        <v>-1.6763731794391237</v>
      </c>
      <c r="BF10">
        <v>3.8317375765856894</v>
      </c>
      <c r="BG10">
        <v>0.39720193292772082</v>
      </c>
      <c r="BH10">
        <v>-1.9774999999999971</v>
      </c>
    </row>
    <row r="11" spans="1:63">
      <c r="B11">
        <v>10</v>
      </c>
      <c r="C11">
        <v>1989</v>
      </c>
      <c r="AC11">
        <v>-3.2222222222222048E-2</v>
      </c>
      <c r="AE11">
        <v>4.017505893473615</v>
      </c>
      <c r="AF11">
        <v>-2.7900000000000063</v>
      </c>
      <c r="AG11">
        <v>-1.922380952380953</v>
      </c>
      <c r="AI11">
        <v>3.6082197835947083</v>
      </c>
      <c r="AJ11">
        <v>0.96695587427472518</v>
      </c>
      <c r="AK11">
        <v>-0.24523695844385296</v>
      </c>
      <c r="AL11">
        <v>-2.7589999999999977</v>
      </c>
      <c r="AM11">
        <v>-3.6207218855218835</v>
      </c>
      <c r="AN11">
        <v>1.1818983619555095</v>
      </c>
      <c r="AO11">
        <v>-2.1749682539684657E-2</v>
      </c>
      <c r="AP11">
        <v>-0.43374721806530897</v>
      </c>
      <c r="AQ11">
        <v>-3.0661176702085804</v>
      </c>
      <c r="AR11">
        <v>1.1204166666666671</v>
      </c>
      <c r="AS11">
        <v>1.0135893586533631</v>
      </c>
      <c r="AT11">
        <v>-1.0952941176470594</v>
      </c>
      <c r="AU11">
        <v>7.5187491822650525</v>
      </c>
      <c r="AV11">
        <v>-4.4302289758721551</v>
      </c>
      <c r="AW11">
        <v>-0.10458843806510454</v>
      </c>
      <c r="AX11">
        <v>-3.119270833333335</v>
      </c>
      <c r="AY11">
        <v>5.1113004975571013</v>
      </c>
      <c r="AZ11">
        <v>0.13440025289493948</v>
      </c>
      <c r="BA11">
        <v>0.19294286125145396</v>
      </c>
      <c r="BB11">
        <v>-3.8010789000534584</v>
      </c>
      <c r="BC11">
        <v>4.9174114045583766</v>
      </c>
      <c r="BD11">
        <v>-2.1302240782687675E-2</v>
      </c>
      <c r="BE11">
        <v>-0.60227514373180135</v>
      </c>
      <c r="BF11">
        <v>4.554278411380289</v>
      </c>
      <c r="BG11">
        <v>0.27625281516163686</v>
      </c>
      <c r="BH11">
        <v>-0.66062500000000335</v>
      </c>
    </row>
    <row r="12" spans="1:63">
      <c r="B12">
        <v>11</v>
      </c>
      <c r="C12">
        <v>1990</v>
      </c>
      <c r="AC12">
        <v>-6.022222222222335E-2</v>
      </c>
      <c r="AE12">
        <v>4.7344798473456393</v>
      </c>
      <c r="AF12">
        <v>-3.8349999999999937</v>
      </c>
      <c r="AI12">
        <v>4.4421630170251856</v>
      </c>
      <c r="AJ12">
        <v>0.42817976734072288</v>
      </c>
      <c r="AK12">
        <v>0.33967709002641638</v>
      </c>
      <c r="AL12">
        <v>-1.9859999999999995</v>
      </c>
      <c r="AM12">
        <v>-3.5493115942028943</v>
      </c>
      <c r="AN12">
        <v>1.6379534075175237</v>
      </c>
      <c r="AO12">
        <v>0.37237100122100286</v>
      </c>
      <c r="AP12">
        <v>-0.18192765567765884</v>
      </c>
      <c r="AQ12">
        <v>-2.4897374358974362</v>
      </c>
      <c r="AR12">
        <v>1.4929166666666687</v>
      </c>
      <c r="AS12">
        <v>1.7798906808777339</v>
      </c>
      <c r="AT12">
        <v>-1.1909374999999989</v>
      </c>
      <c r="AU12">
        <v>8.327383156880737</v>
      </c>
      <c r="AV12">
        <v>-4.7512487999771658</v>
      </c>
      <c r="AW12">
        <v>0.74716869588744617</v>
      </c>
      <c r="AX12">
        <v>-3.0905208333333327</v>
      </c>
      <c r="AY12">
        <v>5.8952793294423111</v>
      </c>
      <c r="AZ12">
        <v>0.75881037541574126</v>
      </c>
      <c r="BA12">
        <v>0.2268089401482844</v>
      </c>
      <c r="BB12">
        <v>-3.7347294525862136</v>
      </c>
      <c r="BC12">
        <v>5.682261781243489</v>
      </c>
      <c r="BD12">
        <v>0.53776760010981017</v>
      </c>
      <c r="BE12">
        <v>-0.49868276198873512</v>
      </c>
      <c r="BF12">
        <v>5.27882537948833</v>
      </c>
      <c r="BG12">
        <v>0.99507512352933736</v>
      </c>
      <c r="BH12">
        <v>-1.1246875000000001</v>
      </c>
    </row>
    <row r="13" spans="1:63">
      <c r="B13">
        <v>12</v>
      </c>
      <c r="C13">
        <v>1991</v>
      </c>
      <c r="AC13">
        <v>0.6398888888888884</v>
      </c>
      <c r="AE13">
        <v>6.3557508895866031</v>
      </c>
      <c r="AF13">
        <v>-3.855000000000004</v>
      </c>
      <c r="AI13">
        <v>5.8371979328108496</v>
      </c>
      <c r="AJ13">
        <v>0.38495785036880908</v>
      </c>
      <c r="AK13">
        <v>1.5331139430284859</v>
      </c>
      <c r="AL13">
        <v>-0.28416666666666668</v>
      </c>
      <c r="AM13">
        <v>-3.5813659420289845</v>
      </c>
      <c r="AN13">
        <v>3.1211272263967897</v>
      </c>
      <c r="AO13">
        <v>0.58158046671405217</v>
      </c>
      <c r="AP13">
        <v>-4.7086026718381205E-2</v>
      </c>
      <c r="AQ13">
        <v>-1.4793641691641723</v>
      </c>
      <c r="AR13">
        <v>2.8722727272727266</v>
      </c>
      <c r="AS13">
        <v>3.1961962845092957</v>
      </c>
      <c r="AT13">
        <v>-0.98781249999999643</v>
      </c>
      <c r="AU13">
        <v>8.9173592443726442</v>
      </c>
      <c r="AV13">
        <v>-3.8545725684620633</v>
      </c>
      <c r="AW13">
        <v>1.8735715981012642</v>
      </c>
      <c r="AX13">
        <v>-2.8434375000000025</v>
      </c>
      <c r="AY13">
        <v>7.0795472767850285</v>
      </c>
      <c r="AZ13">
        <v>1.552708215480687</v>
      </c>
      <c r="BA13">
        <v>1.0437778265313937</v>
      </c>
      <c r="BB13">
        <v>-3.0113601908343637</v>
      </c>
      <c r="BC13">
        <v>6.8914171140019587</v>
      </c>
      <c r="BD13">
        <v>1.293546887672498</v>
      </c>
      <c r="BE13">
        <v>0.18893781483052674</v>
      </c>
      <c r="BF13">
        <v>6.6823968182654649</v>
      </c>
      <c r="BG13">
        <v>1.9104866865064354</v>
      </c>
      <c r="BH13">
        <v>-0.90499999999999781</v>
      </c>
    </row>
    <row r="14" spans="1:63">
      <c r="B14">
        <v>13</v>
      </c>
      <c r="C14">
        <v>1992</v>
      </c>
      <c r="AC14">
        <v>2.1254444444444429</v>
      </c>
      <c r="AE14">
        <v>7.45195303971391</v>
      </c>
      <c r="AF14">
        <v>-2.6899999999999977</v>
      </c>
      <c r="AI14">
        <v>6.4094228177228647</v>
      </c>
      <c r="AJ14">
        <v>2.0255924657534257</v>
      </c>
      <c r="AK14">
        <v>1.7161907926245206</v>
      </c>
      <c r="AL14">
        <v>-0.20166666666666475</v>
      </c>
      <c r="AM14">
        <v>-2.9148333333333336</v>
      </c>
      <c r="AN14">
        <v>3.2977390746934248</v>
      </c>
      <c r="AO14">
        <v>1.1326103174603144</v>
      </c>
      <c r="AP14">
        <v>0.16824824929972249</v>
      </c>
      <c r="AQ14">
        <v>-8.0160897435899867E-2</v>
      </c>
      <c r="AR14">
        <v>3.3272727272727285</v>
      </c>
      <c r="AS14">
        <v>3.1736662454539486</v>
      </c>
      <c r="AT14">
        <v>0.45062500000000338</v>
      </c>
      <c r="AU14">
        <v>10.318457720922192</v>
      </c>
      <c r="AV14">
        <v>-3.2789900093343598</v>
      </c>
      <c r="AW14">
        <v>0.71282345679012227</v>
      </c>
      <c r="AX14">
        <v>-1.6384374999999958</v>
      </c>
      <c r="AY14">
        <v>8.1011273322906554</v>
      </c>
      <c r="AZ14">
        <v>1.5083783567147264</v>
      </c>
      <c r="BA14">
        <v>1.8712507585701188</v>
      </c>
      <c r="BB14">
        <v>-2.1403557824640753</v>
      </c>
      <c r="BC14">
        <v>7.8850269180717358</v>
      </c>
      <c r="BD14">
        <v>1.2453025880834794</v>
      </c>
      <c r="BE14">
        <v>1.1198839098466247</v>
      </c>
      <c r="BF14">
        <v>7.4306691053961895</v>
      </c>
      <c r="BG14">
        <v>2.042301310944342</v>
      </c>
      <c r="BH14">
        <v>0.2496875000000025</v>
      </c>
    </row>
    <row r="15" spans="1:63">
      <c r="B15">
        <v>14</v>
      </c>
      <c r="C15">
        <v>1993</v>
      </c>
      <c r="AC15">
        <v>1.2672222222222247</v>
      </c>
      <c r="AE15">
        <v>7.9953797534165192</v>
      </c>
      <c r="AF15">
        <v>-3.539999999999992</v>
      </c>
      <c r="AI15">
        <v>7.7994914914243942</v>
      </c>
      <c r="AJ15">
        <v>1.9236044520547977</v>
      </c>
      <c r="AK15">
        <v>-0.12834059092248942</v>
      </c>
      <c r="AL15">
        <v>-3.7900000000000009</v>
      </c>
      <c r="AM15">
        <v>-3.8488068181818136</v>
      </c>
      <c r="AN15">
        <v>0.84639474969475181</v>
      </c>
      <c r="AO15">
        <v>0.16756660997732556</v>
      </c>
      <c r="AP15">
        <v>-0.93572478991596642</v>
      </c>
      <c r="AQ15">
        <v>-0.11109005376344126</v>
      </c>
      <c r="AR15">
        <v>1.100252525252525</v>
      </c>
      <c r="AS15">
        <v>1.9185880979573198</v>
      </c>
      <c r="AT15">
        <v>-1.2990625000000002</v>
      </c>
      <c r="AU15">
        <v>10.670788515349022</v>
      </c>
      <c r="AV15">
        <v>-3.7543105603841997</v>
      </c>
      <c r="AW15">
        <v>0.19737499999999641</v>
      </c>
      <c r="AX15">
        <v>-2.1756250000000028</v>
      </c>
      <c r="AY15">
        <v>8.910057374358697</v>
      </c>
      <c r="AZ15">
        <v>0.27715046128839171</v>
      </c>
      <c r="BA15">
        <v>0.17668026229224901</v>
      </c>
      <c r="BB15">
        <v>-2.5995093308665322</v>
      </c>
      <c r="BC15">
        <v>8.5444920409962819</v>
      </c>
      <c r="BD15">
        <v>-1.6084996969171383E-2</v>
      </c>
      <c r="BE15">
        <v>-0.66115714972875905</v>
      </c>
      <c r="BF15">
        <v>8.2193094992476805</v>
      </c>
      <c r="BG15">
        <v>0.70912835454888645</v>
      </c>
      <c r="BH15">
        <v>-1.5675000000000003</v>
      </c>
    </row>
    <row r="16" spans="1:63">
      <c r="B16">
        <v>15</v>
      </c>
      <c r="C16">
        <v>1994</v>
      </c>
      <c r="AC16">
        <v>-1.614285714285717</v>
      </c>
      <c r="AE16">
        <v>6.1863928233225094</v>
      </c>
      <c r="AF16">
        <v>-5.9049999999999869</v>
      </c>
      <c r="AG16">
        <v>-2.5909999999999962</v>
      </c>
      <c r="AI16">
        <v>5.558529301280144</v>
      </c>
      <c r="AJ16">
        <v>-0.26501712328766458</v>
      </c>
      <c r="AK16">
        <v>-0.37784913793103386</v>
      </c>
      <c r="AL16">
        <v>-5.0980000000000008</v>
      </c>
      <c r="AM16">
        <v>-7.2450198412698414</v>
      </c>
      <c r="AN16">
        <v>-0.77238263403263652</v>
      </c>
      <c r="AO16">
        <v>0.56860873015873137</v>
      </c>
      <c r="AP16">
        <v>-0.71013209829386548</v>
      </c>
      <c r="AQ16">
        <v>-4.6069425287356349</v>
      </c>
      <c r="AR16">
        <v>0.66681818181818509</v>
      </c>
      <c r="AS16">
        <v>0.95235669811722734</v>
      </c>
      <c r="AT16">
        <v>-3.8768749999999996</v>
      </c>
      <c r="AU16">
        <v>7.6932962646433181</v>
      </c>
      <c r="AV16">
        <v>-7.1069314007281497</v>
      </c>
      <c r="AW16">
        <v>-0.13938467261904952</v>
      </c>
      <c r="AX16">
        <v>-4.0808888888888903</v>
      </c>
      <c r="AY16">
        <v>6.5405541374235945</v>
      </c>
      <c r="AZ16">
        <v>0.25169662921866043</v>
      </c>
      <c r="BA16">
        <v>-1.6442004420409442</v>
      </c>
      <c r="BB16">
        <v>-6.3420982135148858</v>
      </c>
      <c r="BC16">
        <v>6.2571721395654389</v>
      </c>
      <c r="BD16">
        <v>-5.7711894936142392E-2</v>
      </c>
      <c r="BE16">
        <v>-2.4129422394500475</v>
      </c>
      <c r="BF16">
        <v>5.9743926409323844</v>
      </c>
      <c r="BG16">
        <v>0.24484376765430022</v>
      </c>
      <c r="BH16">
        <v>-3.1727083333333348</v>
      </c>
    </row>
    <row r="17" spans="2:60">
      <c r="B17">
        <v>16</v>
      </c>
      <c r="C17">
        <v>1995</v>
      </c>
      <c r="AC17">
        <v>-2.1957142857142853</v>
      </c>
      <c r="AE17">
        <v>7.4398900155400147</v>
      </c>
      <c r="AF17">
        <v>-5.644999999999996</v>
      </c>
      <c r="AG17">
        <v>-1.6874999999999998</v>
      </c>
      <c r="AI17">
        <v>7.8320795603917981</v>
      </c>
      <c r="AJ17">
        <v>1.831865622961721E-2</v>
      </c>
      <c r="AK17">
        <v>-0.1333172163918048</v>
      </c>
      <c r="AL17">
        <v>-4.6829999999999972</v>
      </c>
      <c r="AM17">
        <v>-6.9546782945736396</v>
      </c>
      <c r="AN17">
        <v>4.6789621489621659E-2</v>
      </c>
      <c r="AO17">
        <v>0.70388809523809348</v>
      </c>
      <c r="AP17">
        <v>-1.0405777310924373</v>
      </c>
      <c r="AQ17">
        <v>-4.7074555555555584</v>
      </c>
      <c r="AR17">
        <v>3.0313636363636403</v>
      </c>
      <c r="AS17">
        <v>0.44973541398564032</v>
      </c>
      <c r="AT17">
        <v>-3.0226666666666646</v>
      </c>
      <c r="AU17">
        <v>10.394157571717592</v>
      </c>
      <c r="AV17">
        <v>-7.0846433515044662</v>
      </c>
      <c r="AW17">
        <v>0.35769866071428513</v>
      </c>
      <c r="AX17">
        <v>-5.2826666666666684</v>
      </c>
      <c r="AY17">
        <v>8.6709551295255398</v>
      </c>
      <c r="AZ17">
        <v>0.17465348581016699</v>
      </c>
      <c r="BA17">
        <v>-0.94501771780561705</v>
      </c>
      <c r="BB17">
        <v>-6.2920242862372948</v>
      </c>
      <c r="BC17">
        <v>8.3988695750308882</v>
      </c>
      <c r="BD17">
        <v>-3.6246299382912939E-3</v>
      </c>
      <c r="BE17">
        <v>-2.0965136680214753</v>
      </c>
      <c r="BF17">
        <v>7.9303041015204014</v>
      </c>
      <c r="BG17">
        <v>0.11876146180225583</v>
      </c>
      <c r="BH17">
        <v>-3.2459374999999993</v>
      </c>
    </row>
    <row r="18" spans="2:60">
      <c r="B18">
        <v>17</v>
      </c>
      <c r="C18">
        <v>1996</v>
      </c>
      <c r="AC18">
        <v>-0.5678846153846151</v>
      </c>
      <c r="AE18">
        <v>8.2196314685314658</v>
      </c>
      <c r="AF18">
        <v>-5.855000000000004</v>
      </c>
      <c r="AG18">
        <v>-1.7012499999999993</v>
      </c>
      <c r="AI18">
        <v>8.9810950372866589</v>
      </c>
      <c r="AJ18">
        <v>2.8556751467711004E-2</v>
      </c>
      <c r="AK18">
        <v>0.25431238493307806</v>
      </c>
      <c r="AL18">
        <v>-5.6975000000000016</v>
      </c>
      <c r="AM18">
        <v>-6.3116744186046496</v>
      </c>
      <c r="AN18">
        <v>-0.38632923076922998</v>
      </c>
      <c r="AO18">
        <v>0.50669314574314583</v>
      </c>
      <c r="AP18">
        <v>-0.2772622230710482</v>
      </c>
      <c r="AQ18">
        <v>-3.8097528735632178</v>
      </c>
      <c r="AR18">
        <v>2.3996969696969725</v>
      </c>
      <c r="AS18">
        <v>1.4642214873135315</v>
      </c>
      <c r="AT18">
        <v>-2.5143333333333326</v>
      </c>
      <c r="AU18">
        <v>11.182836241127745</v>
      </c>
      <c r="AV18">
        <v>-6.5556122950370916</v>
      </c>
      <c r="AW18">
        <v>0.80029848484848709</v>
      </c>
      <c r="AX18">
        <v>-4.9911538461538454</v>
      </c>
      <c r="AY18">
        <v>9.5748549706601196</v>
      </c>
      <c r="AZ18">
        <v>0.80997037888965984</v>
      </c>
      <c r="BA18">
        <v>-1.0087605900948367</v>
      </c>
      <c r="BB18">
        <v>-5.6280211740967649</v>
      </c>
      <c r="BC18">
        <v>9.2286850671048821</v>
      </c>
      <c r="BD18">
        <v>0.40879181121560554</v>
      </c>
      <c r="BE18">
        <v>-2.0108604559823728</v>
      </c>
      <c r="BF18">
        <v>8.8610548433133349</v>
      </c>
      <c r="BG18">
        <v>0.70316278280581301</v>
      </c>
      <c r="BH18">
        <v>-2.6368749999999994</v>
      </c>
    </row>
    <row r="19" spans="2:60">
      <c r="B19">
        <v>18</v>
      </c>
      <c r="C19">
        <v>1997</v>
      </c>
      <c r="AC19">
        <v>-1.2415384615384657</v>
      </c>
      <c r="AE19">
        <v>7.35989393939394</v>
      </c>
      <c r="AF19">
        <v>-6.1799999999999926</v>
      </c>
      <c r="AG19">
        <v>-2.6568749999999981</v>
      </c>
      <c r="AI19">
        <v>8.0144217415558501</v>
      </c>
      <c r="AJ19">
        <v>-0.82977658186562153</v>
      </c>
      <c r="AK19">
        <v>-0.25277996715927609</v>
      </c>
      <c r="AL19">
        <v>-7.3112499999999923</v>
      </c>
      <c r="AM19">
        <v>-8.35806349206349</v>
      </c>
      <c r="AN19">
        <v>-2.3911625641025607</v>
      </c>
      <c r="AO19">
        <v>0.14183253968254281</v>
      </c>
      <c r="AP19">
        <v>-1.3130877976190514</v>
      </c>
      <c r="AQ19">
        <v>-5.2777543859649123</v>
      </c>
      <c r="AR19">
        <v>-0.20454545454545167</v>
      </c>
      <c r="AS19">
        <v>-0.30476458458559069</v>
      </c>
      <c r="AT19">
        <v>-2.9546666666666654</v>
      </c>
      <c r="AU19">
        <v>8.7624415535108326</v>
      </c>
      <c r="AV19">
        <v>-9.3098444075068514</v>
      </c>
      <c r="AW19">
        <v>0.49456111111111106</v>
      </c>
      <c r="AX19">
        <v>-6.1480769230769239</v>
      </c>
      <c r="AY19">
        <v>8.1044419891472579</v>
      </c>
      <c r="AZ19">
        <v>-0.12608560439107147</v>
      </c>
      <c r="BA19">
        <v>-2.3126494789837233</v>
      </c>
      <c r="BB19">
        <v>-7.7940919935938711</v>
      </c>
      <c r="BC19">
        <v>7.7000222463126571</v>
      </c>
      <c r="BD19">
        <v>-0.27868251261785787</v>
      </c>
      <c r="BE19">
        <v>-3.2262139913359076</v>
      </c>
      <c r="BF19">
        <v>7.6344798433133336</v>
      </c>
      <c r="BG19">
        <v>-0.44620853754051043</v>
      </c>
      <c r="BH19">
        <v>-3.3040625000000006</v>
      </c>
    </row>
    <row r="20" spans="2:60">
      <c r="B20">
        <v>19</v>
      </c>
      <c r="C20">
        <v>1998</v>
      </c>
      <c r="AC20">
        <v>-1.9804166666666685</v>
      </c>
      <c r="AE20">
        <v>8.5352668997669028</v>
      </c>
      <c r="AF20">
        <v>-6.2599999999999909</v>
      </c>
      <c r="AG20">
        <v>-2.1287499999999984</v>
      </c>
      <c r="AI20">
        <v>9.3499581216385561</v>
      </c>
      <c r="AJ20">
        <v>-0.18918134377037768</v>
      </c>
      <c r="AK20">
        <v>-0.29119266557197421</v>
      </c>
      <c r="AL20">
        <v>-5.8699999999999974</v>
      </c>
      <c r="AM20">
        <v>-7.3606333333333325</v>
      </c>
      <c r="AN20">
        <v>-1.1561625641025648</v>
      </c>
      <c r="AO20">
        <v>0.48282923623994972</v>
      </c>
      <c r="AP20">
        <v>-0.17689920634921041</v>
      </c>
      <c r="AQ20">
        <v>-5.6077192982456161</v>
      </c>
      <c r="AR20">
        <v>1.4540909090909091</v>
      </c>
      <c r="AS20">
        <v>-0.42363513102549982</v>
      </c>
      <c r="AT20">
        <v>-3.9910000000000005</v>
      </c>
      <c r="AU20">
        <v>10.234307434543389</v>
      </c>
      <c r="AV20">
        <v>-8.9271847569259819</v>
      </c>
      <c r="AW20">
        <v>0.73038783068783109</v>
      </c>
      <c r="AX20">
        <v>-5.034545454545456</v>
      </c>
      <c r="AY20">
        <v>9.4444081093937999</v>
      </c>
      <c r="AZ20">
        <v>0.46876247295212908</v>
      </c>
      <c r="BA20">
        <v>-1.6945449038203253</v>
      </c>
      <c r="BB20">
        <v>-7.4712796234665211</v>
      </c>
      <c r="BC20">
        <v>9.0554988651312716</v>
      </c>
      <c r="BD20">
        <v>0.14141328238598364</v>
      </c>
      <c r="BE20">
        <v>-2.5702623452318214</v>
      </c>
      <c r="BF20">
        <v>8.9257250793273268</v>
      </c>
      <c r="BG20">
        <v>5.4029344430463838E-2</v>
      </c>
      <c r="BH20">
        <v>-4.7784375000000008</v>
      </c>
    </row>
    <row r="21" spans="2:60">
      <c r="B21">
        <v>20</v>
      </c>
      <c r="C21">
        <v>1999</v>
      </c>
      <c r="AC21">
        <v>-2.8629166666666683</v>
      </c>
      <c r="AE21">
        <v>9.5475827320827324</v>
      </c>
      <c r="AG21">
        <v>-2.9641666666666646</v>
      </c>
      <c r="AI21">
        <v>10.620702305076398</v>
      </c>
      <c r="AJ21">
        <v>-0.41894324853228371</v>
      </c>
      <c r="AK21">
        <v>-0.5014307608100701</v>
      </c>
      <c r="AL21">
        <v>-5.6324999999999985</v>
      </c>
      <c r="AM21">
        <v>-7.7846829268292685</v>
      </c>
      <c r="AN21">
        <v>-1.4413292307692294</v>
      </c>
      <c r="AO21">
        <v>0.55538809523809518</v>
      </c>
      <c r="AP21">
        <v>-0.63554365079365194</v>
      </c>
      <c r="AQ21">
        <v>-5.7735380116959076</v>
      </c>
      <c r="AR21">
        <v>1.4880909090909091</v>
      </c>
      <c r="AS21">
        <v>-0.41892562825206242</v>
      </c>
      <c r="AT21">
        <v>-4.4346428571428573</v>
      </c>
      <c r="AU21">
        <v>10.429624681082851</v>
      </c>
      <c r="AV21">
        <v>-9.0627051670005248</v>
      </c>
      <c r="AW21">
        <v>0.71396666666666797</v>
      </c>
      <c r="AX21">
        <v>-5.9499999999999993</v>
      </c>
      <c r="AY21">
        <v>10.234265929996962</v>
      </c>
      <c r="AZ21">
        <v>0.40281595262974745</v>
      </c>
      <c r="BA21">
        <v>-1.7721358018967317</v>
      </c>
      <c r="BB21">
        <v>-7.7074427958175615</v>
      </c>
      <c r="BC21">
        <v>9.8085671457935728</v>
      </c>
      <c r="BD21">
        <v>3.864652667439672E-2</v>
      </c>
      <c r="BE21">
        <v>-2.9326474618228024</v>
      </c>
      <c r="BF21">
        <v>9.8192508660406137</v>
      </c>
      <c r="BG21">
        <v>-0.13483095096042125</v>
      </c>
      <c r="BH21">
        <v>-4.9778124999999989</v>
      </c>
    </row>
    <row r="22" spans="2:60">
      <c r="B22">
        <v>21</v>
      </c>
      <c r="C22">
        <v>2000</v>
      </c>
      <c r="AC22">
        <v>-2.1070833333333359</v>
      </c>
      <c r="AE22">
        <v>9.2478260019550333</v>
      </c>
      <c r="AF22">
        <v>-6.769999999999996</v>
      </c>
      <c r="AG22">
        <v>-4.1966666666666628</v>
      </c>
      <c r="AI22">
        <v>11.181134265525964</v>
      </c>
      <c r="AJ22">
        <v>-0.28737823439877608</v>
      </c>
      <c r="AK22">
        <v>-1.5132522988505754</v>
      </c>
      <c r="AL22">
        <v>-7.0333333333333306</v>
      </c>
      <c r="AM22">
        <v>-8.6914715447154443</v>
      </c>
      <c r="AN22">
        <v>-1.3913292307692311</v>
      </c>
      <c r="AO22">
        <v>7.4499206349206065E-2</v>
      </c>
      <c r="AP22">
        <v>-0.59554365079365079</v>
      </c>
      <c r="AQ22">
        <v>-6.7266918238993716</v>
      </c>
      <c r="AR22">
        <v>0.62545454545454815</v>
      </c>
      <c r="AS22">
        <v>-0.94959060096051107</v>
      </c>
      <c r="AT22">
        <v>-3.3103571428571423</v>
      </c>
      <c r="AU22">
        <v>10.231934056892225</v>
      </c>
      <c r="AV22">
        <v>-10.159799187866314</v>
      </c>
      <c r="AW22">
        <v>-1.4015666666666662</v>
      </c>
      <c r="AX22">
        <v>-5.1622727272727271</v>
      </c>
      <c r="AY22">
        <v>10.261740203653396</v>
      </c>
      <c r="AZ22">
        <v>-0.439686534496878</v>
      </c>
      <c r="BA22">
        <v>-1.4514919878334027</v>
      </c>
      <c r="BB22">
        <v>-8.7010273585926186</v>
      </c>
      <c r="BC22">
        <v>9.7906329048081169</v>
      </c>
      <c r="BD22">
        <v>-0.85419171601068111</v>
      </c>
      <c r="BE22">
        <v>-2.5917520571361647</v>
      </c>
      <c r="BF22">
        <v>9.8958585292107664</v>
      </c>
      <c r="BG22">
        <v>-0.88993683840630722</v>
      </c>
      <c r="BH22">
        <v>-4.1003124999999994</v>
      </c>
    </row>
    <row r="23" spans="2:60">
      <c r="B23">
        <v>22</v>
      </c>
      <c r="C23">
        <v>2001</v>
      </c>
      <c r="AC23">
        <v>-1.9954545454545451</v>
      </c>
      <c r="AE23">
        <v>12.01362567062567</v>
      </c>
      <c r="AF23">
        <v>-6.7199999999999989</v>
      </c>
      <c r="AG23">
        <v>-2.7091666666666701</v>
      </c>
      <c r="AI23">
        <v>13.216796955186268</v>
      </c>
      <c r="AJ23">
        <v>-0.63732349841939329</v>
      </c>
      <c r="AK23">
        <v>-1.1332522988505727</v>
      </c>
      <c r="AL23">
        <v>-5.8874999999999984</v>
      </c>
      <c r="AM23">
        <v>-9.0905039682539694</v>
      </c>
      <c r="AN23">
        <v>-1.6316625641025631</v>
      </c>
      <c r="AO23">
        <v>0.81749920634920437</v>
      </c>
      <c r="AP23">
        <v>-0.24054365079365059</v>
      </c>
      <c r="AQ23">
        <v>-6.0977106918238988</v>
      </c>
      <c r="AR23">
        <v>1.5318181818181849</v>
      </c>
      <c r="AS23">
        <v>-0.26298981044667746</v>
      </c>
      <c r="AT23">
        <v>-3.614642857142857</v>
      </c>
      <c r="AU23">
        <v>14.010058463349965</v>
      </c>
      <c r="AV23">
        <v>-10.341735904799632</v>
      </c>
      <c r="AW23">
        <v>-1.0979666666666685</v>
      </c>
      <c r="AX23">
        <v>-6.7683333333333335</v>
      </c>
      <c r="AY23">
        <v>13.162845512354222</v>
      </c>
      <c r="AZ23">
        <v>0.11928643847609488</v>
      </c>
      <c r="BA23">
        <v>-1.9261929951327217</v>
      </c>
      <c r="BB23">
        <v>-8.6393734653969823</v>
      </c>
      <c r="BC23">
        <v>12.594217509528013</v>
      </c>
      <c r="BD23">
        <v>-0.38066393823290379</v>
      </c>
      <c r="BE23">
        <v>-3.1157691549444979</v>
      </c>
      <c r="BF23">
        <v>12.47097591703128</v>
      </c>
      <c r="BG23">
        <v>-0.27560047476994415</v>
      </c>
      <c r="BH23">
        <v>-3.9378125000000002</v>
      </c>
    </row>
    <row r="24" spans="2:60">
      <c r="B24">
        <v>23</v>
      </c>
      <c r="C24">
        <v>2002</v>
      </c>
      <c r="AC24">
        <v>7.4545454545454901E-2</v>
      </c>
      <c r="AE24">
        <v>13.015506012506009</v>
      </c>
      <c r="AF24">
        <v>-6.75</v>
      </c>
      <c r="AG24">
        <v>-2.145</v>
      </c>
      <c r="AI24">
        <v>14.681887987547295</v>
      </c>
      <c r="AJ24">
        <v>0.65999999999998238</v>
      </c>
      <c r="AK24">
        <v>0.71558553076403086</v>
      </c>
      <c r="AL24">
        <v>-1.6000000000000014</v>
      </c>
      <c r="AM24">
        <v>-8.755877192982453</v>
      </c>
      <c r="AN24">
        <v>1.7142857142857122</v>
      </c>
      <c r="AO24">
        <v>1.7908325396825417</v>
      </c>
      <c r="AP24">
        <v>0.15145634920634615</v>
      </c>
      <c r="AQ24">
        <v>-7.5255879629629652</v>
      </c>
      <c r="AR24">
        <v>2.5381818181818194</v>
      </c>
      <c r="AS24">
        <v>0.9570101895533224</v>
      </c>
      <c r="AT24">
        <v>-3.4854166666666639</v>
      </c>
      <c r="AU24">
        <v>14.154229086965033</v>
      </c>
      <c r="AV24">
        <v>-14.509226038159369</v>
      </c>
      <c r="AW24">
        <v>-0.95625000000000226</v>
      </c>
      <c r="AX24">
        <v>-9.3862499999999986</v>
      </c>
      <c r="AY24">
        <v>13.994806892780959</v>
      </c>
      <c r="AZ24">
        <v>0.68693328398931919</v>
      </c>
      <c r="BA24">
        <v>0.15033333333333174</v>
      </c>
      <c r="BB24">
        <v>-10.386083697599783</v>
      </c>
      <c r="BC24">
        <v>13.437183548442063</v>
      </c>
      <c r="BD24">
        <v>0.63785583010633695</v>
      </c>
      <c r="BE24">
        <v>-3.6501724137931033</v>
      </c>
      <c r="BF24">
        <v>13.493943236170471</v>
      </c>
      <c r="BG24">
        <v>0.32259952523005497</v>
      </c>
      <c r="BH24">
        <v>-3.3946874999999981</v>
      </c>
    </row>
    <row r="25" spans="2:60">
      <c r="B25">
        <v>24</v>
      </c>
      <c r="C25">
        <v>2003</v>
      </c>
      <c r="AC25">
        <v>0.84699999999999809</v>
      </c>
      <c r="AE25">
        <v>15.461631833220542</v>
      </c>
      <c r="AF25">
        <v>-5.8599999999999994</v>
      </c>
      <c r="AG25">
        <v>-1.3958333333333335</v>
      </c>
      <c r="AI25">
        <v>16.562320720942573</v>
      </c>
      <c r="AJ25">
        <v>0.61666666666666548</v>
      </c>
      <c r="AK25">
        <v>0.21761685823755089</v>
      </c>
      <c r="AL25">
        <v>-2.6249999999999973</v>
      </c>
      <c r="AM25">
        <v>-6.8887264957264964</v>
      </c>
      <c r="AN25">
        <v>0.4194444444444449</v>
      </c>
      <c r="AO25">
        <v>2.7994992063492075</v>
      </c>
      <c r="AP25">
        <v>1.2687896825396825</v>
      </c>
      <c r="AQ25">
        <v>-3.9131533333333341</v>
      </c>
      <c r="AR25">
        <v>3.8390909090909093</v>
      </c>
      <c r="AS25">
        <v>3.4856575325484913</v>
      </c>
      <c r="AT25">
        <v>-2.191785714285714</v>
      </c>
      <c r="AU25">
        <v>16.892119242077406</v>
      </c>
      <c r="AV25">
        <v>-8.2679693988496084</v>
      </c>
      <c r="AW25">
        <v>0.14270000000000055</v>
      </c>
      <c r="AX25">
        <v>-5.1741666666666672</v>
      </c>
      <c r="AY25">
        <v>16.367348745229684</v>
      </c>
      <c r="AZ25">
        <v>2.0102959526297481</v>
      </c>
      <c r="BA25">
        <v>-0.10489130434782615</v>
      </c>
      <c r="BB25">
        <v>-6.4932551733750001</v>
      </c>
      <c r="BC25">
        <v>15.752121797919298</v>
      </c>
      <c r="BD25">
        <v>1.3107835129757679</v>
      </c>
      <c r="BE25">
        <v>-1.4720833333333334</v>
      </c>
      <c r="BF25">
        <v>15.814161413826147</v>
      </c>
      <c r="BG25">
        <v>1.9807773030078348</v>
      </c>
      <c r="BH25">
        <v>-2.4021874999999993</v>
      </c>
    </row>
    <row r="26" spans="2:60">
      <c r="B26">
        <v>25</v>
      </c>
      <c r="C26">
        <v>2004</v>
      </c>
      <c r="AC26">
        <v>3.1390000000000002</v>
      </c>
      <c r="AE26">
        <v>16.175969805194804</v>
      </c>
      <c r="AF26">
        <v>-5.4599999999999937</v>
      </c>
      <c r="AG26">
        <v>0.43416666666666348</v>
      </c>
      <c r="AI26">
        <v>17.309104401498125</v>
      </c>
      <c r="AJ26">
        <v>2.991818181818179</v>
      </c>
      <c r="AK26">
        <v>2.5289449485783453</v>
      </c>
      <c r="AL26">
        <v>-2.110000000000003</v>
      </c>
      <c r="AM26">
        <v>-6.0641324786324775</v>
      </c>
      <c r="AN26">
        <v>2.5222222222222235</v>
      </c>
      <c r="AO26">
        <v>3.7808325396825393</v>
      </c>
      <c r="AP26">
        <v>1.7507896825396803</v>
      </c>
      <c r="AQ26">
        <v>-2.2237777777777818</v>
      </c>
      <c r="AR26">
        <v>5.89</v>
      </c>
      <c r="AS26">
        <v>5.5606696098431794</v>
      </c>
      <c r="AT26">
        <v>-1.4746428571428558</v>
      </c>
      <c r="AU26">
        <v>16.704459489036854</v>
      </c>
      <c r="AV26">
        <v>-7.1976355797837277</v>
      </c>
      <c r="AW26">
        <v>0.67336666666666645</v>
      </c>
      <c r="AX26">
        <v>-4.0516666666666667</v>
      </c>
      <c r="AY26">
        <v>16.755252612681669</v>
      </c>
      <c r="AZ26">
        <v>2.859495952629747</v>
      </c>
      <c r="BA26">
        <v>1.6957352941176458</v>
      </c>
      <c r="BB26">
        <v>-5.2507508160765273</v>
      </c>
      <c r="BC26">
        <v>16.211989982047591</v>
      </c>
      <c r="BD26">
        <v>2.5896788232004364</v>
      </c>
      <c r="BE26">
        <v>-0.37239583333333348</v>
      </c>
      <c r="BF26">
        <v>16.541373845144832</v>
      </c>
      <c r="BG26">
        <v>3.0754828585633902</v>
      </c>
      <c r="BH26">
        <v>-1.715937499999999</v>
      </c>
    </row>
    <row r="27" spans="2:60">
      <c r="B27">
        <v>26</v>
      </c>
      <c r="C27">
        <v>2005</v>
      </c>
      <c r="AC27">
        <v>3.6249999999999987</v>
      </c>
      <c r="AE27">
        <v>17.366186217008803</v>
      </c>
      <c r="AF27">
        <v>-5.1400000000000006</v>
      </c>
      <c r="AG27">
        <v>-0.36000000000000298</v>
      </c>
      <c r="AI27">
        <v>19.290401444356533</v>
      </c>
      <c r="AJ27">
        <v>3.3058333333333336</v>
      </c>
      <c r="AK27">
        <v>2.7111028433151878</v>
      </c>
      <c r="AL27">
        <v>-0.90666666666666396</v>
      </c>
      <c r="AM27">
        <v>-4.8132982456140327</v>
      </c>
      <c r="AN27">
        <v>4.6349999999999998</v>
      </c>
      <c r="AO27">
        <v>4.0874325396825419</v>
      </c>
      <c r="AP27">
        <v>1.663856349206347</v>
      </c>
      <c r="AQ27">
        <v>-0.98829251700680409</v>
      </c>
      <c r="AR27">
        <v>6.2584999999999988</v>
      </c>
      <c r="AS27">
        <v>6.2772058417272341</v>
      </c>
      <c r="AT27">
        <v>-1.2424999999999993</v>
      </c>
      <c r="AU27">
        <v>16.970245091577745</v>
      </c>
      <c r="AV27">
        <v>-6.3526218413087117</v>
      </c>
      <c r="AW27">
        <v>0.71389999999999865</v>
      </c>
      <c r="AX27">
        <v>-3.3499999999999965</v>
      </c>
      <c r="AY27">
        <v>17.858881010939328</v>
      </c>
      <c r="AZ27">
        <v>3.0379759526297465</v>
      </c>
      <c r="BA27">
        <v>2.4855405405405411</v>
      </c>
      <c r="BB27">
        <v>-4.2523183542028864</v>
      </c>
      <c r="BC27">
        <v>17.338684553049674</v>
      </c>
      <c r="BD27">
        <v>2.7741295274257882</v>
      </c>
      <c r="BE27">
        <v>0.50401960784313848</v>
      </c>
      <c r="BF27">
        <v>17.771225917031284</v>
      </c>
      <c r="BG27">
        <v>3.6217295252300552</v>
      </c>
      <c r="BH27">
        <v>-1.3909374999999979</v>
      </c>
    </row>
    <row r="28" spans="2:60">
      <c r="B28">
        <v>27</v>
      </c>
      <c r="C28">
        <v>2006</v>
      </c>
      <c r="AC28">
        <v>3.8764999999999987</v>
      </c>
      <c r="AE28">
        <v>18.134348790553705</v>
      </c>
      <c r="AF28">
        <v>-4.7000000000000028</v>
      </c>
      <c r="AG28">
        <v>-1.0500000000000009</v>
      </c>
      <c r="AI28">
        <v>20.022349106857348</v>
      </c>
      <c r="AJ28">
        <v>3.4934457323498389</v>
      </c>
      <c r="AK28">
        <v>3.8476085568326974</v>
      </c>
      <c r="AL28">
        <v>3.413333333333334</v>
      </c>
      <c r="AM28">
        <v>-5.0907982456140344</v>
      </c>
      <c r="AN28">
        <v>4.5350000000000019</v>
      </c>
      <c r="AO28">
        <v>5.1089642857143049</v>
      </c>
      <c r="AP28">
        <v>3.0519111721611711</v>
      </c>
      <c r="AQ28">
        <v>-2.3709219858158055E-2</v>
      </c>
      <c r="AR28">
        <v>7.5883333333333347</v>
      </c>
      <c r="AS28">
        <v>9.2303028605070452</v>
      </c>
      <c r="AT28">
        <v>-0.41821428571428537</v>
      </c>
      <c r="AU28">
        <v>18.190210979856118</v>
      </c>
      <c r="AV28">
        <v>-5.4315929465596104</v>
      </c>
      <c r="AW28">
        <v>1.2539499999999972</v>
      </c>
      <c r="AX28">
        <v>-2.7774999999999994</v>
      </c>
      <c r="AY28">
        <v>18.787730854712926</v>
      </c>
      <c r="AZ28">
        <v>4.4164737460815067</v>
      </c>
      <c r="BA28">
        <v>3.1963103821196825</v>
      </c>
      <c r="BB28">
        <v>-3.650788054620278</v>
      </c>
      <c r="BC28">
        <v>18.331646792756292</v>
      </c>
      <c r="BD28">
        <v>4.0086326373691392</v>
      </c>
      <c r="BE28">
        <v>1.1888422023182299</v>
      </c>
      <c r="BF28">
        <v>18.664146761811509</v>
      </c>
      <c r="BG28">
        <v>5.5772747633252946</v>
      </c>
      <c r="BH28">
        <v>-0.84156249999999955</v>
      </c>
    </row>
    <row r="29" spans="2:60">
      <c r="B29">
        <v>28</v>
      </c>
      <c r="C29">
        <v>2007</v>
      </c>
      <c r="AC29">
        <v>5.3904999999999985</v>
      </c>
      <c r="AE29">
        <v>20.237630672105677</v>
      </c>
      <c r="AF29">
        <v>-4.269999999999996</v>
      </c>
      <c r="AG29">
        <v>0.3412499999999945</v>
      </c>
      <c r="AI29">
        <v>21.032482640089977</v>
      </c>
      <c r="AJ29">
        <v>3.9608333333333312</v>
      </c>
      <c r="AK29">
        <v>2.4248712450497472</v>
      </c>
      <c r="AL29">
        <v>1.3250000000000064</v>
      </c>
      <c r="AM29">
        <v>-5.3235982905982882</v>
      </c>
      <c r="AN29">
        <v>4.9600000000000017</v>
      </c>
      <c r="AO29">
        <v>4.9418309523809567</v>
      </c>
      <c r="AP29">
        <v>2.5773397435897416</v>
      </c>
      <c r="AQ29">
        <v>-0.26302127659574503</v>
      </c>
      <c r="AR29">
        <v>9.5790000000000006</v>
      </c>
      <c r="AS29">
        <v>8.9790604362646267</v>
      </c>
      <c r="AT29">
        <v>0.71892857142857403</v>
      </c>
      <c r="AU29">
        <v>22.227176527547783</v>
      </c>
      <c r="AV29">
        <v>-5.7373548155162721</v>
      </c>
      <c r="AW29">
        <v>1.8145115384615422</v>
      </c>
      <c r="AX29">
        <v>-0.81727272727272937</v>
      </c>
      <c r="AY29">
        <v>21.254814540233351</v>
      </c>
      <c r="AZ29">
        <v>3.697465842830109</v>
      </c>
      <c r="BA29">
        <v>3.2923611111111106</v>
      </c>
      <c r="BB29">
        <v>-3.9144869435091647</v>
      </c>
      <c r="BC29">
        <v>20.724095697495468</v>
      </c>
      <c r="BD29">
        <v>3.3286657953010756</v>
      </c>
      <c r="BE29">
        <v>2.0582653061224492</v>
      </c>
      <c r="BF29">
        <v>20.459443465108201</v>
      </c>
      <c r="BG29">
        <v>5.2849233347538691</v>
      </c>
      <c r="BH29">
        <v>6.5000000000001723E-2</v>
      </c>
    </row>
    <row r="30" spans="2:60">
      <c r="B30">
        <v>29</v>
      </c>
      <c r="C30">
        <v>2008</v>
      </c>
      <c r="AC30">
        <v>5.0959999999999992</v>
      </c>
      <c r="AE30">
        <v>20.408182634305586</v>
      </c>
      <c r="AF30">
        <v>-4.1099999999999994</v>
      </c>
      <c r="AG30">
        <v>-0.15624999999999845</v>
      </c>
      <c r="AI30">
        <v>21.699408245849241</v>
      </c>
      <c r="AJ30">
        <v>3.3762328767123262</v>
      </c>
      <c r="AK30">
        <v>1.6168512931034509</v>
      </c>
      <c r="AL30">
        <v>-0.80000000000001137</v>
      </c>
      <c r="AM30">
        <v>-6.5486929824561431</v>
      </c>
      <c r="AN30">
        <v>2.8149999999999977</v>
      </c>
      <c r="AO30">
        <v>6.5327298534798457</v>
      </c>
      <c r="AP30">
        <v>3.515403769841265</v>
      </c>
      <c r="AQ30">
        <v>-1.1290070921985818</v>
      </c>
      <c r="AR30">
        <v>8.93</v>
      </c>
      <c r="AS30">
        <v>9.7183374925416732</v>
      </c>
      <c r="AT30">
        <v>-0.46178571428571502</v>
      </c>
      <c r="AU30">
        <v>21.992566822906436</v>
      </c>
      <c r="AV30">
        <v>-6.9141470938339618</v>
      </c>
      <c r="AW30">
        <v>2.9335476190476215</v>
      </c>
      <c r="AX30">
        <v>-3.3002777777777759</v>
      </c>
      <c r="AY30">
        <v>21.435876327760869</v>
      </c>
      <c r="AZ30">
        <v>4.5440722530343214</v>
      </c>
      <c r="BA30">
        <v>2.0111369863013686</v>
      </c>
      <c r="BB30">
        <v>-5.0215057937729028</v>
      </c>
      <c r="BC30">
        <v>20.869999570848609</v>
      </c>
      <c r="BD30">
        <v>3.9402136029600685</v>
      </c>
      <c r="BE30">
        <v>0.44482573851458257</v>
      </c>
      <c r="BF30">
        <v>20.77696609560271</v>
      </c>
      <c r="BG30">
        <v>5.3309633347538634</v>
      </c>
      <c r="BH30">
        <v>-1.0246874999999993</v>
      </c>
    </row>
    <row r="31" spans="2:60">
      <c r="B31">
        <v>30</v>
      </c>
      <c r="C31">
        <v>2009</v>
      </c>
      <c r="AC31">
        <v>4.2650000000000023</v>
      </c>
      <c r="AE31">
        <v>20.262544461003479</v>
      </c>
      <c r="AF31">
        <v>-4.2449999999999903</v>
      </c>
      <c r="AG31">
        <v>-0.42500000000000249</v>
      </c>
      <c r="AI31">
        <v>22.432033679775309</v>
      </c>
      <c r="AJ31">
        <v>2.8953995433789963</v>
      </c>
      <c r="AK31">
        <v>8.0101293103456817E-2</v>
      </c>
      <c r="AL31">
        <v>-3</v>
      </c>
      <c r="AM31">
        <v>-6.8447456140350882</v>
      </c>
      <c r="AN31">
        <v>0.65500000000000469</v>
      </c>
      <c r="AO31">
        <v>5.6092298534798513</v>
      </c>
      <c r="AP31">
        <v>3.297137445887445</v>
      </c>
      <c r="AQ31">
        <v>-2.1834420289855094</v>
      </c>
      <c r="AR31">
        <v>10.083499999999999</v>
      </c>
      <c r="AS31">
        <v>8.4567023776565655</v>
      </c>
      <c r="AT31">
        <v>-2.0749999999999993</v>
      </c>
      <c r="AU31">
        <v>22.311206063412765</v>
      </c>
      <c r="AV31">
        <v>-6.9831829405162731</v>
      </c>
      <c r="AW31">
        <v>0.8649292929292921</v>
      </c>
      <c r="AX31">
        <v>-4.1329166666666675</v>
      </c>
      <c r="AY31">
        <v>21.759596599027812</v>
      </c>
      <c r="AZ31">
        <v>3.2680688149761825</v>
      </c>
      <c r="BA31">
        <v>0.81999395648670514</v>
      </c>
      <c r="BB31">
        <v>-5.4558268571601909</v>
      </c>
      <c r="BC31">
        <v>21.231266436175872</v>
      </c>
      <c r="BD31">
        <v>2.8214738197017222</v>
      </c>
      <c r="BE31">
        <v>-0.79740011415524992</v>
      </c>
      <c r="BF31">
        <v>21.152012229676966</v>
      </c>
      <c r="BG31">
        <v>4.0666905508710842</v>
      </c>
      <c r="BH31">
        <v>-1.9993749999999997</v>
      </c>
    </row>
    <row r="32" spans="2:60">
      <c r="B32">
        <v>31</v>
      </c>
      <c r="C32">
        <v>2010</v>
      </c>
      <c r="AJ32">
        <v>4.0200000000000031</v>
      </c>
      <c r="AY32">
        <v>25.942740038533366</v>
      </c>
      <c r="AZ32">
        <v>6.272819807860472</v>
      </c>
      <c r="BA32">
        <v>3.5525000000000007</v>
      </c>
      <c r="BE32">
        <v>3.5525000000000007</v>
      </c>
    </row>
    <row r="33" spans="2:63">
      <c r="AF33" s="7" t="s">
        <v>84</v>
      </c>
      <c r="AG33" s="7" t="s">
        <v>85</v>
      </c>
    </row>
    <row r="34" spans="2:63">
      <c r="G34" s="5">
        <v>1</v>
      </c>
      <c r="H34" s="5">
        <v>2</v>
      </c>
      <c r="I34" s="5">
        <v>3</v>
      </c>
      <c r="J34" s="5">
        <v>4</v>
      </c>
      <c r="K34" s="5">
        <v>5</v>
      </c>
      <c r="L34" s="5">
        <v>6</v>
      </c>
      <c r="M34" s="5">
        <v>7</v>
      </c>
      <c r="N34" s="5">
        <v>8</v>
      </c>
      <c r="O34" s="5">
        <v>9</v>
      </c>
      <c r="P34" s="5">
        <v>10</v>
      </c>
      <c r="Q34" s="5">
        <v>11</v>
      </c>
      <c r="R34" s="5">
        <v>12</v>
      </c>
      <c r="S34" s="5">
        <v>13</v>
      </c>
      <c r="T34" s="5">
        <v>14</v>
      </c>
      <c r="U34" s="5">
        <v>15</v>
      </c>
      <c r="V34" s="5">
        <v>16</v>
      </c>
      <c r="W34" s="5">
        <v>17</v>
      </c>
      <c r="X34" s="5">
        <v>18</v>
      </c>
      <c r="Y34" s="5">
        <v>19</v>
      </c>
      <c r="Z34" s="5">
        <v>20</v>
      </c>
      <c r="AA34" s="5">
        <v>21</v>
      </c>
      <c r="AB34" s="5">
        <v>22</v>
      </c>
      <c r="AC34" s="5">
        <v>23</v>
      </c>
      <c r="AD34" s="5">
        <v>24</v>
      </c>
      <c r="AE34" s="5">
        <v>25</v>
      </c>
      <c r="AF34" s="5">
        <v>26</v>
      </c>
      <c r="AG34" s="5">
        <v>27</v>
      </c>
      <c r="AH34" s="5">
        <v>28</v>
      </c>
      <c r="AI34" s="5">
        <v>29</v>
      </c>
      <c r="AJ34" s="5">
        <v>30</v>
      </c>
      <c r="AK34" s="5">
        <v>31</v>
      </c>
      <c r="AL34" s="5">
        <v>32</v>
      </c>
      <c r="AM34" s="5">
        <v>33</v>
      </c>
      <c r="AN34" s="5">
        <v>34</v>
      </c>
      <c r="AO34" s="5">
        <v>35</v>
      </c>
      <c r="AP34" s="5">
        <v>36</v>
      </c>
      <c r="AQ34" s="5">
        <v>37</v>
      </c>
      <c r="AR34" s="5">
        <v>38</v>
      </c>
      <c r="AS34" s="5">
        <v>39</v>
      </c>
      <c r="AT34" s="5">
        <v>40</v>
      </c>
      <c r="AU34" s="5">
        <v>41</v>
      </c>
      <c r="AV34" s="5">
        <v>42</v>
      </c>
      <c r="AW34" s="5">
        <v>43</v>
      </c>
      <c r="AX34" s="5">
        <v>44</v>
      </c>
      <c r="AY34" s="5">
        <v>45</v>
      </c>
      <c r="AZ34" s="5">
        <v>46</v>
      </c>
      <c r="BA34" s="5">
        <v>47</v>
      </c>
      <c r="BB34" s="5">
        <v>48</v>
      </c>
      <c r="BC34" s="5">
        <v>49</v>
      </c>
      <c r="BD34" s="5">
        <v>50</v>
      </c>
      <c r="BE34" s="5">
        <v>51</v>
      </c>
      <c r="BF34" s="5">
        <v>52</v>
      </c>
      <c r="BG34" s="5">
        <v>53</v>
      </c>
      <c r="BH34" s="5">
        <v>54</v>
      </c>
      <c r="BI34" s="5">
        <v>55</v>
      </c>
      <c r="BJ34" s="5">
        <v>56</v>
      </c>
      <c r="BK34" s="5">
        <v>57</v>
      </c>
    </row>
    <row r="35" spans="2:63">
      <c r="B35" t="s">
        <v>45</v>
      </c>
      <c r="C35" t="s">
        <v>0</v>
      </c>
      <c r="D35" t="s">
        <v>0</v>
      </c>
      <c r="E35" t="s">
        <v>47</v>
      </c>
      <c r="F35" t="s">
        <v>48</v>
      </c>
      <c r="G35" t="s">
        <v>1</v>
      </c>
      <c r="H35" t="s">
        <v>2</v>
      </c>
      <c r="I35" t="s">
        <v>3</v>
      </c>
      <c r="J35" t="s">
        <v>4</v>
      </c>
      <c r="K35" t="s">
        <v>5</v>
      </c>
      <c r="L35" t="s">
        <v>6</v>
      </c>
      <c r="M35" t="s">
        <v>7</v>
      </c>
      <c r="N35" t="s">
        <v>8</v>
      </c>
      <c r="O35" t="s">
        <v>9</v>
      </c>
      <c r="P35" t="s">
        <v>10</v>
      </c>
      <c r="Q35" t="s">
        <v>11</v>
      </c>
      <c r="R35" t="s">
        <v>12</v>
      </c>
      <c r="S35" t="s">
        <v>13</v>
      </c>
      <c r="T35" t="s">
        <v>14</v>
      </c>
      <c r="U35" t="s">
        <v>15</v>
      </c>
      <c r="V35" t="s">
        <v>16</v>
      </c>
      <c r="W35" t="s">
        <v>17</v>
      </c>
      <c r="X35" t="s">
        <v>18</v>
      </c>
      <c r="Y35" t="s">
        <v>19</v>
      </c>
      <c r="Z35" t="s">
        <v>20</v>
      </c>
      <c r="AA35" t="s">
        <v>21</v>
      </c>
      <c r="AB35" t="s">
        <v>22</v>
      </c>
      <c r="AC35" t="s">
        <v>23</v>
      </c>
      <c r="AD35" t="s">
        <v>24</v>
      </c>
      <c r="AE35" t="s">
        <v>25</v>
      </c>
      <c r="AF35" t="s">
        <v>26</v>
      </c>
      <c r="AG35" t="s">
        <v>27</v>
      </c>
      <c r="AH35" t="s">
        <v>28</v>
      </c>
      <c r="AI35" t="s">
        <v>29</v>
      </c>
      <c r="AJ35" t="s">
        <v>30</v>
      </c>
      <c r="AK35" t="s">
        <v>31</v>
      </c>
      <c r="AL35" t="s">
        <v>32</v>
      </c>
      <c r="AM35" t="s">
        <v>33</v>
      </c>
      <c r="AN35" t="s">
        <v>34</v>
      </c>
      <c r="AO35" t="s">
        <v>35</v>
      </c>
      <c r="AP35" t="s">
        <v>36</v>
      </c>
      <c r="AQ35" t="s">
        <v>37</v>
      </c>
      <c r="AR35" t="s">
        <v>38</v>
      </c>
      <c r="AS35" t="s">
        <v>39</v>
      </c>
      <c r="AT35" t="s">
        <v>40</v>
      </c>
      <c r="AU35" t="s">
        <v>41</v>
      </c>
      <c r="AV35" t="s">
        <v>42</v>
      </c>
      <c r="AW35" t="s">
        <v>43</v>
      </c>
      <c r="AX35" t="s">
        <v>44</v>
      </c>
    </row>
    <row r="36" spans="2:63">
      <c r="B36">
        <v>1</v>
      </c>
      <c r="C36">
        <v>1980</v>
      </c>
      <c r="AC36">
        <v>17</v>
      </c>
      <c r="AE36">
        <v>70</v>
      </c>
      <c r="AF36">
        <v>1</v>
      </c>
      <c r="AG36">
        <v>8</v>
      </c>
      <c r="AI36">
        <v>85</v>
      </c>
      <c r="AJ36">
        <v>14</v>
      </c>
      <c r="AK36">
        <v>25</v>
      </c>
      <c r="AL36">
        <v>13</v>
      </c>
      <c r="AM36">
        <v>47</v>
      </c>
      <c r="AN36">
        <v>28</v>
      </c>
      <c r="AO36">
        <v>15</v>
      </c>
      <c r="AP36">
        <v>18</v>
      </c>
      <c r="AQ36">
        <v>69</v>
      </c>
      <c r="AR36">
        <v>13</v>
      </c>
      <c r="AS36">
        <v>27</v>
      </c>
      <c r="AT36">
        <v>22</v>
      </c>
      <c r="AU36">
        <v>84</v>
      </c>
      <c r="AV36">
        <v>102</v>
      </c>
      <c r="AW36">
        <v>17</v>
      </c>
      <c r="AX36">
        <v>18</v>
      </c>
      <c r="AY36">
        <v>239</v>
      </c>
      <c r="AZ36">
        <v>84</v>
      </c>
      <c r="BA36">
        <v>72</v>
      </c>
      <c r="BB36">
        <v>218</v>
      </c>
      <c r="BC36">
        <v>252</v>
      </c>
      <c r="BD36">
        <v>83</v>
      </c>
      <c r="BE36">
        <v>95</v>
      </c>
      <c r="BF36">
        <v>160</v>
      </c>
      <c r="BG36">
        <v>50</v>
      </c>
      <c r="BH36">
        <v>16</v>
      </c>
    </row>
    <row r="37" spans="2:63">
      <c r="B37">
        <v>2</v>
      </c>
      <c r="C37">
        <v>1981</v>
      </c>
      <c r="AC37">
        <v>17</v>
      </c>
      <c r="AE37">
        <v>70</v>
      </c>
      <c r="AF37">
        <v>1</v>
      </c>
      <c r="AG37">
        <v>8</v>
      </c>
      <c r="AI37">
        <v>85</v>
      </c>
      <c r="AJ37">
        <v>14</v>
      </c>
      <c r="AK37">
        <v>25</v>
      </c>
      <c r="AL37">
        <v>5</v>
      </c>
      <c r="AM37">
        <v>47</v>
      </c>
      <c r="AN37">
        <v>27</v>
      </c>
      <c r="AO37">
        <v>15</v>
      </c>
      <c r="AP37">
        <v>18</v>
      </c>
      <c r="AQ37">
        <v>68</v>
      </c>
      <c r="AR37">
        <v>13</v>
      </c>
      <c r="AS37">
        <v>26</v>
      </c>
      <c r="AT37">
        <v>22</v>
      </c>
      <c r="AU37">
        <v>35</v>
      </c>
      <c r="AV37">
        <v>96</v>
      </c>
      <c r="AW37">
        <v>16</v>
      </c>
      <c r="AX37">
        <v>16</v>
      </c>
      <c r="AY37">
        <v>190</v>
      </c>
      <c r="AZ37">
        <v>83</v>
      </c>
      <c r="BA37">
        <v>61</v>
      </c>
      <c r="BB37">
        <v>211</v>
      </c>
      <c r="BC37">
        <v>203</v>
      </c>
      <c r="BD37">
        <v>82</v>
      </c>
      <c r="BE37">
        <v>84</v>
      </c>
      <c r="BF37">
        <v>160</v>
      </c>
      <c r="BG37">
        <v>50</v>
      </c>
      <c r="BH37">
        <v>16</v>
      </c>
    </row>
    <row r="38" spans="2:63">
      <c r="B38">
        <v>3</v>
      </c>
      <c r="C38">
        <v>1982</v>
      </c>
      <c r="AC38">
        <v>16</v>
      </c>
      <c r="AE38">
        <v>70</v>
      </c>
      <c r="AF38">
        <v>1</v>
      </c>
      <c r="AG38">
        <v>7</v>
      </c>
      <c r="AI38">
        <v>85</v>
      </c>
      <c r="AJ38">
        <v>13</v>
      </c>
      <c r="AK38">
        <v>25</v>
      </c>
      <c r="AL38">
        <v>12</v>
      </c>
      <c r="AM38">
        <v>47</v>
      </c>
      <c r="AN38">
        <v>26</v>
      </c>
      <c r="AO38">
        <v>15</v>
      </c>
      <c r="AP38">
        <v>18</v>
      </c>
      <c r="AQ38">
        <v>69</v>
      </c>
      <c r="AR38">
        <v>13</v>
      </c>
      <c r="AS38">
        <v>25</v>
      </c>
      <c r="AT38">
        <v>20</v>
      </c>
      <c r="AU38">
        <v>83</v>
      </c>
      <c r="AV38">
        <v>97</v>
      </c>
      <c r="AW38">
        <v>17</v>
      </c>
      <c r="AX38">
        <v>16</v>
      </c>
      <c r="AY38">
        <v>238</v>
      </c>
      <c r="AZ38">
        <v>83</v>
      </c>
      <c r="BA38">
        <v>66</v>
      </c>
      <c r="BB38">
        <v>213</v>
      </c>
      <c r="BC38">
        <v>251</v>
      </c>
      <c r="BD38">
        <v>82</v>
      </c>
      <c r="BE38">
        <v>87</v>
      </c>
      <c r="BF38">
        <v>160</v>
      </c>
      <c r="BG38">
        <v>50</v>
      </c>
      <c r="BH38">
        <v>16</v>
      </c>
    </row>
    <row r="39" spans="2:63">
      <c r="B39">
        <v>4</v>
      </c>
      <c r="C39">
        <v>1983</v>
      </c>
      <c r="AC39">
        <v>16</v>
      </c>
      <c r="AE39">
        <v>70</v>
      </c>
      <c r="AF39">
        <v>1</v>
      </c>
      <c r="AG39">
        <v>7</v>
      </c>
      <c r="AI39">
        <v>84</v>
      </c>
      <c r="AJ39">
        <v>13</v>
      </c>
      <c r="AK39">
        <v>25</v>
      </c>
      <c r="AL39">
        <v>13</v>
      </c>
      <c r="AM39">
        <v>47</v>
      </c>
      <c r="AN39">
        <v>22</v>
      </c>
      <c r="AO39">
        <v>15</v>
      </c>
      <c r="AP39">
        <v>18</v>
      </c>
      <c r="AQ39">
        <v>69</v>
      </c>
      <c r="AR39">
        <v>13</v>
      </c>
      <c r="AS39">
        <v>25</v>
      </c>
      <c r="AT39">
        <v>19</v>
      </c>
      <c r="AU39">
        <v>83</v>
      </c>
      <c r="AV39">
        <v>94</v>
      </c>
      <c r="AW39">
        <v>17</v>
      </c>
      <c r="AX39">
        <v>16</v>
      </c>
      <c r="AY39">
        <v>237</v>
      </c>
      <c r="AZ39">
        <v>83</v>
      </c>
      <c r="BA39">
        <v>62</v>
      </c>
      <c r="BB39">
        <v>210</v>
      </c>
      <c r="BC39">
        <v>250</v>
      </c>
      <c r="BD39">
        <v>82</v>
      </c>
      <c r="BE39">
        <v>83</v>
      </c>
      <c r="BF39">
        <v>160</v>
      </c>
      <c r="BG39">
        <v>50</v>
      </c>
      <c r="BH39">
        <v>16</v>
      </c>
    </row>
    <row r="40" spans="2:63">
      <c r="B40">
        <v>5</v>
      </c>
      <c r="C40">
        <v>1984</v>
      </c>
      <c r="AC40">
        <v>15</v>
      </c>
      <c r="AE40">
        <v>70</v>
      </c>
      <c r="AF40">
        <v>1</v>
      </c>
      <c r="AG40">
        <v>7</v>
      </c>
      <c r="AI40">
        <v>84</v>
      </c>
      <c r="AJ40">
        <v>14</v>
      </c>
      <c r="AK40">
        <v>24</v>
      </c>
      <c r="AL40">
        <v>12</v>
      </c>
      <c r="AM40">
        <v>46</v>
      </c>
      <c r="AN40">
        <v>22</v>
      </c>
      <c r="AO40">
        <v>15</v>
      </c>
      <c r="AP40">
        <v>17</v>
      </c>
      <c r="AQ40">
        <v>68</v>
      </c>
      <c r="AR40">
        <v>12</v>
      </c>
      <c r="AS40">
        <v>26</v>
      </c>
      <c r="AT40">
        <v>19</v>
      </c>
      <c r="AU40">
        <v>83</v>
      </c>
      <c r="AV40">
        <v>93</v>
      </c>
      <c r="AW40">
        <v>17</v>
      </c>
      <c r="AX40">
        <v>16</v>
      </c>
      <c r="AY40">
        <v>237</v>
      </c>
      <c r="AZ40">
        <v>83</v>
      </c>
      <c r="BA40">
        <v>62</v>
      </c>
      <c r="BB40">
        <v>207</v>
      </c>
      <c r="BC40">
        <v>249</v>
      </c>
      <c r="BD40">
        <v>81</v>
      </c>
      <c r="BE40">
        <v>83</v>
      </c>
      <c r="BF40">
        <v>160</v>
      </c>
      <c r="BG40">
        <v>50</v>
      </c>
      <c r="BH40">
        <v>16</v>
      </c>
    </row>
    <row r="41" spans="2:63">
      <c r="B41">
        <v>6</v>
      </c>
      <c r="C41">
        <v>1985</v>
      </c>
      <c r="AC41">
        <v>15</v>
      </c>
      <c r="AE41">
        <v>70</v>
      </c>
      <c r="AF41">
        <v>1</v>
      </c>
      <c r="AG41">
        <v>7</v>
      </c>
      <c r="AI41">
        <v>83</v>
      </c>
      <c r="AJ41">
        <v>14</v>
      </c>
      <c r="AK41">
        <v>24</v>
      </c>
      <c r="AL41">
        <v>12</v>
      </c>
      <c r="AM41">
        <v>46</v>
      </c>
      <c r="AN41">
        <v>23</v>
      </c>
      <c r="AO41">
        <v>14</v>
      </c>
      <c r="AP41">
        <v>17</v>
      </c>
      <c r="AQ41">
        <v>68</v>
      </c>
      <c r="AR41">
        <v>13</v>
      </c>
      <c r="AS41">
        <v>26</v>
      </c>
      <c r="AT41">
        <v>18</v>
      </c>
      <c r="AU41">
        <v>83</v>
      </c>
      <c r="AV41">
        <v>93</v>
      </c>
      <c r="AW41">
        <v>17</v>
      </c>
      <c r="AX41">
        <v>16</v>
      </c>
      <c r="AY41">
        <v>236</v>
      </c>
      <c r="AZ41">
        <v>82</v>
      </c>
      <c r="BA41">
        <v>63</v>
      </c>
      <c r="BB41">
        <v>207</v>
      </c>
      <c r="BC41">
        <v>249</v>
      </c>
      <c r="BD41">
        <v>80</v>
      </c>
      <c r="BE41">
        <v>83</v>
      </c>
      <c r="BF41">
        <v>160</v>
      </c>
      <c r="BG41">
        <v>50</v>
      </c>
      <c r="BH41">
        <v>16</v>
      </c>
    </row>
    <row r="42" spans="2:63">
      <c r="B42">
        <v>7</v>
      </c>
      <c r="C42">
        <v>1986</v>
      </c>
      <c r="AC42">
        <v>15</v>
      </c>
      <c r="AE42">
        <v>69</v>
      </c>
      <c r="AF42">
        <v>1</v>
      </c>
      <c r="AG42">
        <v>7</v>
      </c>
      <c r="AI42">
        <v>83</v>
      </c>
      <c r="AJ42">
        <v>14</v>
      </c>
      <c r="AK42">
        <v>23</v>
      </c>
      <c r="AL42">
        <v>12</v>
      </c>
      <c r="AM42">
        <v>46</v>
      </c>
      <c r="AN42">
        <v>23</v>
      </c>
      <c r="AO42">
        <v>15</v>
      </c>
      <c r="AP42">
        <v>17</v>
      </c>
      <c r="AQ42">
        <v>67</v>
      </c>
      <c r="AR42">
        <v>13</v>
      </c>
      <c r="AS42">
        <v>26</v>
      </c>
      <c r="AT42">
        <v>17</v>
      </c>
      <c r="AU42">
        <v>83</v>
      </c>
      <c r="AV42">
        <v>92</v>
      </c>
      <c r="AW42">
        <v>17</v>
      </c>
      <c r="AX42">
        <v>16</v>
      </c>
      <c r="AY42">
        <v>235</v>
      </c>
      <c r="AZ42">
        <v>82</v>
      </c>
      <c r="BA42">
        <v>63</v>
      </c>
      <c r="BB42">
        <v>205</v>
      </c>
      <c r="BC42">
        <v>248</v>
      </c>
      <c r="BD42">
        <v>80</v>
      </c>
      <c r="BE42">
        <v>82</v>
      </c>
      <c r="BF42">
        <v>160</v>
      </c>
      <c r="BG42">
        <v>50</v>
      </c>
      <c r="BH42">
        <v>16</v>
      </c>
    </row>
    <row r="43" spans="2:63">
      <c r="B43">
        <v>8</v>
      </c>
      <c r="C43">
        <v>1987</v>
      </c>
      <c r="AC43">
        <v>15</v>
      </c>
      <c r="AE43">
        <v>70</v>
      </c>
      <c r="AF43">
        <v>1</v>
      </c>
      <c r="AG43">
        <v>7</v>
      </c>
      <c r="AI43">
        <v>82</v>
      </c>
      <c r="AJ43">
        <v>14</v>
      </c>
      <c r="AK43">
        <v>24</v>
      </c>
      <c r="AL43">
        <v>5</v>
      </c>
      <c r="AM43">
        <v>46</v>
      </c>
      <c r="AN43">
        <v>23</v>
      </c>
      <c r="AO43">
        <v>15</v>
      </c>
      <c r="AP43">
        <v>17</v>
      </c>
      <c r="AQ43">
        <v>67</v>
      </c>
      <c r="AR43">
        <v>13</v>
      </c>
      <c r="AS43">
        <v>26</v>
      </c>
      <c r="AT43">
        <v>17</v>
      </c>
      <c r="AU43">
        <v>83</v>
      </c>
      <c r="AV43">
        <v>91</v>
      </c>
      <c r="AW43">
        <v>17</v>
      </c>
      <c r="AX43">
        <v>16</v>
      </c>
      <c r="AY43">
        <v>235</v>
      </c>
      <c r="AZ43">
        <v>83</v>
      </c>
      <c r="BA43">
        <v>56</v>
      </c>
      <c r="BB43">
        <v>204</v>
      </c>
      <c r="BC43">
        <v>248</v>
      </c>
      <c r="BD43">
        <v>81</v>
      </c>
      <c r="BE43">
        <v>75</v>
      </c>
      <c r="BF43">
        <v>160</v>
      </c>
      <c r="BG43">
        <v>50</v>
      </c>
      <c r="BH43">
        <v>16</v>
      </c>
    </row>
    <row r="44" spans="2:63">
      <c r="B44">
        <v>9</v>
      </c>
      <c r="C44">
        <v>1988</v>
      </c>
      <c r="AC44">
        <v>15</v>
      </c>
      <c r="AE44">
        <v>68</v>
      </c>
      <c r="AF44">
        <v>1</v>
      </c>
      <c r="AG44">
        <v>7</v>
      </c>
      <c r="AI44">
        <v>82</v>
      </c>
      <c r="AJ44">
        <v>14</v>
      </c>
      <c r="AK44">
        <v>24</v>
      </c>
      <c r="AL44">
        <v>5</v>
      </c>
      <c r="AM44">
        <v>46</v>
      </c>
      <c r="AN44">
        <v>21</v>
      </c>
      <c r="AO44">
        <v>15</v>
      </c>
      <c r="AP44">
        <v>17</v>
      </c>
      <c r="AQ44">
        <v>66</v>
      </c>
      <c r="AR44">
        <v>12</v>
      </c>
      <c r="AS44">
        <v>26</v>
      </c>
      <c r="AT44">
        <v>17</v>
      </c>
      <c r="AU44">
        <v>83</v>
      </c>
      <c r="AV44">
        <v>89</v>
      </c>
      <c r="AW44">
        <v>17</v>
      </c>
      <c r="AX44">
        <v>16</v>
      </c>
      <c r="AY44">
        <v>233</v>
      </c>
      <c r="AZ44">
        <v>83</v>
      </c>
      <c r="BA44">
        <v>54</v>
      </c>
      <c r="BB44">
        <v>201</v>
      </c>
      <c r="BC44">
        <v>245</v>
      </c>
      <c r="BD44">
        <v>81</v>
      </c>
      <c r="BE44">
        <v>73</v>
      </c>
      <c r="BF44">
        <v>160</v>
      </c>
      <c r="BG44">
        <v>50</v>
      </c>
      <c r="BH44">
        <v>16</v>
      </c>
    </row>
    <row r="45" spans="2:63">
      <c r="B45">
        <v>10</v>
      </c>
      <c r="C45">
        <v>1989</v>
      </c>
      <c r="AC45">
        <v>15</v>
      </c>
      <c r="AE45">
        <v>70</v>
      </c>
      <c r="AF45">
        <v>1</v>
      </c>
      <c r="AG45">
        <v>7</v>
      </c>
      <c r="AI45">
        <v>82</v>
      </c>
      <c r="AJ45">
        <v>14</v>
      </c>
      <c r="AK45">
        <v>24</v>
      </c>
      <c r="AL45">
        <v>5</v>
      </c>
      <c r="AM45">
        <v>45</v>
      </c>
      <c r="AN45">
        <v>21</v>
      </c>
      <c r="AO45">
        <v>15</v>
      </c>
      <c r="AP45">
        <v>17</v>
      </c>
      <c r="AQ45">
        <v>66</v>
      </c>
      <c r="AR45">
        <v>12</v>
      </c>
      <c r="AS45">
        <v>26</v>
      </c>
      <c r="AT45">
        <v>17</v>
      </c>
      <c r="AU45">
        <v>83</v>
      </c>
      <c r="AV45">
        <v>90</v>
      </c>
      <c r="AW45">
        <v>16</v>
      </c>
      <c r="AX45">
        <v>16</v>
      </c>
      <c r="AY45">
        <v>235</v>
      </c>
      <c r="AZ45">
        <v>82</v>
      </c>
      <c r="BA45">
        <v>54</v>
      </c>
      <c r="BB45">
        <v>201</v>
      </c>
      <c r="BC45">
        <v>247</v>
      </c>
      <c r="BD45">
        <v>80</v>
      </c>
      <c r="BE45">
        <v>73</v>
      </c>
      <c r="BF45">
        <v>160</v>
      </c>
      <c r="BG45">
        <v>50</v>
      </c>
      <c r="BH45">
        <v>16</v>
      </c>
    </row>
    <row r="46" spans="2:63">
      <c r="B46">
        <v>11</v>
      </c>
      <c r="C46">
        <v>1990</v>
      </c>
      <c r="AC46">
        <v>15</v>
      </c>
      <c r="AE46">
        <v>70</v>
      </c>
      <c r="AF46">
        <v>1</v>
      </c>
      <c r="AG46">
        <v>2</v>
      </c>
      <c r="AI46">
        <v>83</v>
      </c>
      <c r="AJ46">
        <v>14</v>
      </c>
      <c r="AK46">
        <v>23</v>
      </c>
      <c r="AL46">
        <v>5</v>
      </c>
      <c r="AM46">
        <v>46</v>
      </c>
      <c r="AN46">
        <v>22</v>
      </c>
      <c r="AO46">
        <v>15</v>
      </c>
      <c r="AP46">
        <v>17</v>
      </c>
      <c r="AQ46">
        <v>65</v>
      </c>
      <c r="AR46">
        <v>12</v>
      </c>
      <c r="AS46">
        <v>25</v>
      </c>
      <c r="AT46">
        <v>16</v>
      </c>
      <c r="AU46">
        <v>83</v>
      </c>
      <c r="AV46">
        <v>88</v>
      </c>
      <c r="AW46">
        <v>16</v>
      </c>
      <c r="AX46">
        <v>16</v>
      </c>
      <c r="AY46">
        <v>236</v>
      </c>
      <c r="AZ46">
        <v>81</v>
      </c>
      <c r="BA46">
        <v>55</v>
      </c>
      <c r="BB46">
        <v>199</v>
      </c>
      <c r="BC46">
        <v>248</v>
      </c>
      <c r="BD46">
        <v>79</v>
      </c>
      <c r="BE46">
        <v>73</v>
      </c>
      <c r="BF46">
        <v>160</v>
      </c>
      <c r="BG46">
        <v>50</v>
      </c>
      <c r="BH46">
        <v>16</v>
      </c>
    </row>
    <row r="47" spans="2:63">
      <c r="B47">
        <v>12</v>
      </c>
      <c r="C47">
        <v>1991</v>
      </c>
      <c r="AC47">
        <v>15</v>
      </c>
      <c r="AE47">
        <v>70</v>
      </c>
      <c r="AF47">
        <v>1</v>
      </c>
      <c r="AG47">
        <v>2</v>
      </c>
      <c r="AI47">
        <v>82</v>
      </c>
      <c r="AJ47">
        <v>14</v>
      </c>
      <c r="AK47">
        <v>23</v>
      </c>
      <c r="AL47">
        <v>6</v>
      </c>
      <c r="AM47">
        <v>46</v>
      </c>
      <c r="AN47">
        <v>23</v>
      </c>
      <c r="AO47">
        <v>15</v>
      </c>
      <c r="AP47">
        <v>17</v>
      </c>
      <c r="AQ47">
        <v>65</v>
      </c>
      <c r="AR47">
        <v>11</v>
      </c>
      <c r="AS47">
        <v>23</v>
      </c>
      <c r="AT47">
        <v>16</v>
      </c>
      <c r="AU47">
        <v>83</v>
      </c>
      <c r="AV47">
        <v>87</v>
      </c>
      <c r="AW47">
        <v>16</v>
      </c>
      <c r="AX47">
        <v>16</v>
      </c>
      <c r="AY47">
        <v>235</v>
      </c>
      <c r="AZ47">
        <v>80</v>
      </c>
      <c r="BA47">
        <v>57</v>
      </c>
      <c r="BB47">
        <v>198</v>
      </c>
      <c r="BC47">
        <v>246</v>
      </c>
      <c r="BD47">
        <v>78</v>
      </c>
      <c r="BE47">
        <v>75</v>
      </c>
      <c r="BF47">
        <v>160</v>
      </c>
      <c r="BG47">
        <v>50</v>
      </c>
      <c r="BH47">
        <v>16</v>
      </c>
    </row>
    <row r="48" spans="2:63">
      <c r="B48">
        <v>13</v>
      </c>
      <c r="C48">
        <v>1992</v>
      </c>
      <c r="AC48">
        <v>15</v>
      </c>
      <c r="AE48">
        <v>69</v>
      </c>
      <c r="AF48">
        <v>1</v>
      </c>
      <c r="AG48">
        <v>1</v>
      </c>
      <c r="AI48">
        <v>81</v>
      </c>
      <c r="AJ48">
        <v>14</v>
      </c>
      <c r="AK48">
        <v>24</v>
      </c>
      <c r="AL48">
        <v>6</v>
      </c>
      <c r="AM48">
        <v>45</v>
      </c>
      <c r="AN48">
        <v>23</v>
      </c>
      <c r="AO48">
        <v>15</v>
      </c>
      <c r="AP48">
        <v>17</v>
      </c>
      <c r="AQ48">
        <v>65</v>
      </c>
      <c r="AR48">
        <v>11</v>
      </c>
      <c r="AS48">
        <v>23</v>
      </c>
      <c r="AT48">
        <v>16</v>
      </c>
      <c r="AU48">
        <v>82</v>
      </c>
      <c r="AV48">
        <v>87</v>
      </c>
      <c r="AW48">
        <v>15</v>
      </c>
      <c r="AX48">
        <v>16</v>
      </c>
      <c r="AY48">
        <v>232</v>
      </c>
      <c r="AZ48">
        <v>80</v>
      </c>
      <c r="BA48">
        <v>57</v>
      </c>
      <c r="BB48">
        <v>197</v>
      </c>
      <c r="BC48">
        <v>243</v>
      </c>
      <c r="BD48">
        <v>78</v>
      </c>
      <c r="BE48">
        <v>75</v>
      </c>
      <c r="BF48">
        <v>160</v>
      </c>
      <c r="BG48">
        <v>50</v>
      </c>
      <c r="BH48">
        <v>16</v>
      </c>
    </row>
    <row r="49" spans="2:60">
      <c r="B49">
        <v>14</v>
      </c>
      <c r="C49">
        <v>1993</v>
      </c>
      <c r="AC49">
        <v>15</v>
      </c>
      <c r="AE49">
        <v>68</v>
      </c>
      <c r="AF49">
        <v>1</v>
      </c>
      <c r="AG49">
        <v>2</v>
      </c>
      <c r="AI49">
        <v>74</v>
      </c>
      <c r="AJ49">
        <v>10</v>
      </c>
      <c r="AK49">
        <v>24</v>
      </c>
      <c r="AL49">
        <v>4</v>
      </c>
      <c r="AM49">
        <v>44</v>
      </c>
      <c r="AN49">
        <v>14</v>
      </c>
      <c r="AO49">
        <v>14</v>
      </c>
      <c r="AP49">
        <v>17</v>
      </c>
      <c r="AQ49">
        <v>62</v>
      </c>
      <c r="AR49">
        <v>11</v>
      </c>
      <c r="AS49">
        <v>23</v>
      </c>
      <c r="AT49">
        <v>16</v>
      </c>
      <c r="AU49">
        <v>82</v>
      </c>
      <c r="AV49">
        <v>86</v>
      </c>
      <c r="AW49">
        <v>16</v>
      </c>
      <c r="AX49">
        <v>16</v>
      </c>
      <c r="AY49">
        <v>224</v>
      </c>
      <c r="AZ49">
        <v>80</v>
      </c>
      <c r="BA49">
        <v>42</v>
      </c>
      <c r="BB49">
        <v>192</v>
      </c>
      <c r="BC49">
        <v>235</v>
      </c>
      <c r="BD49">
        <v>78</v>
      </c>
      <c r="BE49">
        <v>60</v>
      </c>
      <c r="BF49">
        <v>160</v>
      </c>
      <c r="BG49">
        <v>50</v>
      </c>
      <c r="BH49">
        <v>16</v>
      </c>
    </row>
    <row r="50" spans="2:60">
      <c r="B50">
        <v>15</v>
      </c>
      <c r="C50">
        <v>1994</v>
      </c>
      <c r="AC50">
        <v>14</v>
      </c>
      <c r="AE50">
        <v>64</v>
      </c>
      <c r="AF50">
        <v>1</v>
      </c>
      <c r="AG50">
        <v>5</v>
      </c>
      <c r="AI50">
        <v>72</v>
      </c>
      <c r="AJ50">
        <v>12</v>
      </c>
      <c r="AK50">
        <v>24</v>
      </c>
      <c r="AL50">
        <v>5</v>
      </c>
      <c r="AM50">
        <v>42</v>
      </c>
      <c r="AN50">
        <v>22</v>
      </c>
      <c r="AO50">
        <v>15</v>
      </c>
      <c r="AP50">
        <v>17</v>
      </c>
      <c r="AQ50">
        <v>58</v>
      </c>
      <c r="AR50">
        <v>11</v>
      </c>
      <c r="AS50">
        <v>23</v>
      </c>
      <c r="AT50">
        <v>16</v>
      </c>
      <c r="AU50">
        <v>81</v>
      </c>
      <c r="AV50">
        <v>82</v>
      </c>
      <c r="AW50">
        <v>16</v>
      </c>
      <c r="AX50">
        <v>15</v>
      </c>
      <c r="AY50">
        <v>217</v>
      </c>
      <c r="AZ50">
        <v>81</v>
      </c>
      <c r="BA50">
        <v>53</v>
      </c>
      <c r="BB50">
        <v>182</v>
      </c>
      <c r="BC50">
        <v>228</v>
      </c>
      <c r="BD50">
        <v>79</v>
      </c>
      <c r="BE50">
        <v>70</v>
      </c>
      <c r="BF50">
        <v>160</v>
      </c>
      <c r="BG50">
        <v>50</v>
      </c>
      <c r="BH50">
        <v>16</v>
      </c>
    </row>
    <row r="51" spans="2:60">
      <c r="B51">
        <v>16</v>
      </c>
      <c r="C51">
        <v>1995</v>
      </c>
      <c r="AC51">
        <v>14</v>
      </c>
      <c r="AE51">
        <v>65</v>
      </c>
      <c r="AF51">
        <v>1</v>
      </c>
      <c r="AG51">
        <v>4</v>
      </c>
      <c r="AI51">
        <v>71</v>
      </c>
      <c r="AJ51">
        <v>14</v>
      </c>
      <c r="AK51">
        <v>23</v>
      </c>
      <c r="AL51">
        <v>5</v>
      </c>
      <c r="AM51">
        <v>43</v>
      </c>
      <c r="AN51">
        <v>21</v>
      </c>
      <c r="AO51">
        <v>15</v>
      </c>
      <c r="AP51">
        <v>17</v>
      </c>
      <c r="AQ51">
        <v>60</v>
      </c>
      <c r="AR51">
        <v>11</v>
      </c>
      <c r="AS51">
        <v>23</v>
      </c>
      <c r="AT51">
        <v>15</v>
      </c>
      <c r="AU51">
        <v>81</v>
      </c>
      <c r="AV51">
        <v>84</v>
      </c>
      <c r="AW51">
        <v>16</v>
      </c>
      <c r="AX51">
        <v>15</v>
      </c>
      <c r="AY51">
        <v>217</v>
      </c>
      <c r="AZ51">
        <v>80</v>
      </c>
      <c r="BA51">
        <v>54</v>
      </c>
      <c r="BB51">
        <v>187</v>
      </c>
      <c r="BC51">
        <v>228</v>
      </c>
      <c r="BD51">
        <v>78</v>
      </c>
      <c r="BE51">
        <v>70</v>
      </c>
      <c r="BF51">
        <v>160</v>
      </c>
      <c r="BG51">
        <v>50</v>
      </c>
      <c r="BH51">
        <v>16</v>
      </c>
    </row>
    <row r="52" spans="2:60">
      <c r="B52">
        <v>17</v>
      </c>
      <c r="C52">
        <v>1996</v>
      </c>
      <c r="AC52">
        <v>13</v>
      </c>
      <c r="AE52">
        <v>65</v>
      </c>
      <c r="AF52">
        <v>1</v>
      </c>
      <c r="AG52">
        <v>4</v>
      </c>
      <c r="AI52">
        <v>71</v>
      </c>
      <c r="AJ52">
        <v>14</v>
      </c>
      <c r="AK52">
        <v>21</v>
      </c>
      <c r="AL52">
        <v>4</v>
      </c>
      <c r="AM52">
        <v>43</v>
      </c>
      <c r="AN52">
        <v>20</v>
      </c>
      <c r="AO52">
        <v>15</v>
      </c>
      <c r="AP52">
        <v>17</v>
      </c>
      <c r="AQ52">
        <v>58</v>
      </c>
      <c r="AR52">
        <v>11</v>
      </c>
      <c r="AS52">
        <v>23</v>
      </c>
      <c r="AT52">
        <v>15</v>
      </c>
      <c r="AU52">
        <v>81</v>
      </c>
      <c r="AV52">
        <v>82</v>
      </c>
      <c r="AW52">
        <v>15</v>
      </c>
      <c r="AX52">
        <v>13</v>
      </c>
      <c r="AY52">
        <v>217</v>
      </c>
      <c r="AZ52">
        <v>77</v>
      </c>
      <c r="BA52">
        <v>51</v>
      </c>
      <c r="BB52">
        <v>183</v>
      </c>
      <c r="BC52">
        <v>228</v>
      </c>
      <c r="BD52">
        <v>75</v>
      </c>
      <c r="BE52">
        <v>66</v>
      </c>
      <c r="BF52">
        <v>160</v>
      </c>
      <c r="BG52">
        <v>50</v>
      </c>
      <c r="BH52">
        <v>16</v>
      </c>
    </row>
    <row r="53" spans="2:60">
      <c r="B53">
        <v>18</v>
      </c>
      <c r="C53">
        <v>1997</v>
      </c>
      <c r="AC53">
        <v>13</v>
      </c>
      <c r="AE53">
        <v>63</v>
      </c>
      <c r="AF53">
        <v>1</v>
      </c>
      <c r="AG53">
        <v>4</v>
      </c>
      <c r="AI53">
        <v>71</v>
      </c>
      <c r="AJ53">
        <v>14</v>
      </c>
      <c r="AK53">
        <v>21</v>
      </c>
      <c r="AL53">
        <v>4</v>
      </c>
      <c r="AM53">
        <v>42</v>
      </c>
      <c r="AN53">
        <v>20</v>
      </c>
      <c r="AO53">
        <v>15</v>
      </c>
      <c r="AP53">
        <v>16</v>
      </c>
      <c r="AQ53">
        <v>57</v>
      </c>
      <c r="AR53">
        <v>11</v>
      </c>
      <c r="AS53">
        <v>23</v>
      </c>
      <c r="AT53">
        <v>15</v>
      </c>
      <c r="AU53">
        <v>81</v>
      </c>
      <c r="AV53">
        <v>79</v>
      </c>
      <c r="AW53">
        <v>15</v>
      </c>
      <c r="AX53">
        <v>13</v>
      </c>
      <c r="AY53">
        <v>215</v>
      </c>
      <c r="AZ53">
        <v>76</v>
      </c>
      <c r="BA53">
        <v>51</v>
      </c>
      <c r="BB53">
        <v>178</v>
      </c>
      <c r="BC53">
        <v>226</v>
      </c>
      <c r="BD53">
        <v>74</v>
      </c>
      <c r="BE53">
        <v>66</v>
      </c>
      <c r="BF53">
        <v>160</v>
      </c>
      <c r="BG53">
        <v>50</v>
      </c>
      <c r="BH53">
        <v>16</v>
      </c>
    </row>
    <row r="54" spans="2:60">
      <c r="B54">
        <v>19</v>
      </c>
      <c r="C54">
        <v>1998</v>
      </c>
      <c r="AC54">
        <v>12</v>
      </c>
      <c r="AE54">
        <v>63</v>
      </c>
      <c r="AF54">
        <v>1</v>
      </c>
      <c r="AG54">
        <v>4</v>
      </c>
      <c r="AI54">
        <v>71</v>
      </c>
      <c r="AJ54">
        <v>14</v>
      </c>
      <c r="AK54">
        <v>21</v>
      </c>
      <c r="AL54">
        <v>4</v>
      </c>
      <c r="AM54">
        <v>40</v>
      </c>
      <c r="AN54">
        <v>20</v>
      </c>
      <c r="AO54">
        <v>14</v>
      </c>
      <c r="AP54">
        <v>15</v>
      </c>
      <c r="AQ54">
        <v>57</v>
      </c>
      <c r="AR54">
        <v>11</v>
      </c>
      <c r="AS54">
        <v>23</v>
      </c>
      <c r="AT54">
        <v>15</v>
      </c>
      <c r="AU54">
        <v>81</v>
      </c>
      <c r="AV54">
        <v>76</v>
      </c>
      <c r="AW54">
        <v>15</v>
      </c>
      <c r="AX54">
        <v>11</v>
      </c>
      <c r="AY54">
        <v>215</v>
      </c>
      <c r="AZ54">
        <v>74</v>
      </c>
      <c r="BA54">
        <v>51</v>
      </c>
      <c r="BB54">
        <v>173</v>
      </c>
      <c r="BC54">
        <v>226</v>
      </c>
      <c r="BD54">
        <v>72</v>
      </c>
      <c r="BE54">
        <v>64</v>
      </c>
      <c r="BF54">
        <v>160</v>
      </c>
      <c r="BG54">
        <v>50</v>
      </c>
      <c r="BH54">
        <v>16</v>
      </c>
    </row>
    <row r="55" spans="2:60">
      <c r="B55">
        <v>20</v>
      </c>
      <c r="C55">
        <v>1999</v>
      </c>
      <c r="AC55">
        <v>12</v>
      </c>
      <c r="AE55">
        <v>63</v>
      </c>
      <c r="AF55">
        <v>0</v>
      </c>
      <c r="AG55">
        <v>4</v>
      </c>
      <c r="AI55">
        <v>71</v>
      </c>
      <c r="AJ55">
        <v>14</v>
      </c>
      <c r="AK55">
        <v>21</v>
      </c>
      <c r="AL55">
        <v>4</v>
      </c>
      <c r="AM55">
        <v>41</v>
      </c>
      <c r="AN55">
        <v>20</v>
      </c>
      <c r="AO55">
        <v>15</v>
      </c>
      <c r="AP55">
        <v>15</v>
      </c>
      <c r="AQ55">
        <v>57</v>
      </c>
      <c r="AR55">
        <v>11</v>
      </c>
      <c r="AS55">
        <v>23</v>
      </c>
      <c r="AT55">
        <v>14</v>
      </c>
      <c r="AU55">
        <v>81</v>
      </c>
      <c r="AV55">
        <v>79</v>
      </c>
      <c r="AW55">
        <v>15</v>
      </c>
      <c r="AX55">
        <v>11</v>
      </c>
      <c r="AY55">
        <v>215</v>
      </c>
      <c r="AZ55">
        <v>75</v>
      </c>
      <c r="BA55">
        <v>50</v>
      </c>
      <c r="BB55">
        <v>177</v>
      </c>
      <c r="BC55">
        <v>226</v>
      </c>
      <c r="BD55">
        <v>73</v>
      </c>
      <c r="BE55">
        <v>63</v>
      </c>
      <c r="BF55">
        <v>160</v>
      </c>
      <c r="BG55">
        <v>50</v>
      </c>
      <c r="BH55">
        <v>16</v>
      </c>
    </row>
    <row r="56" spans="2:60">
      <c r="B56">
        <v>21</v>
      </c>
      <c r="C56">
        <v>2000</v>
      </c>
      <c r="AC56">
        <v>12</v>
      </c>
      <c r="AE56">
        <v>62</v>
      </c>
      <c r="AF56">
        <v>1</v>
      </c>
      <c r="AG56">
        <v>3</v>
      </c>
      <c r="AI56">
        <v>71</v>
      </c>
      <c r="AJ56">
        <v>12</v>
      </c>
      <c r="AK56">
        <v>20</v>
      </c>
      <c r="AL56">
        <v>3</v>
      </c>
      <c r="AM56">
        <v>41</v>
      </c>
      <c r="AN56">
        <v>20</v>
      </c>
      <c r="AO56">
        <v>15</v>
      </c>
      <c r="AP56">
        <v>15</v>
      </c>
      <c r="AQ56">
        <v>53</v>
      </c>
      <c r="AR56">
        <v>11</v>
      </c>
      <c r="AS56">
        <v>23</v>
      </c>
      <c r="AT56">
        <v>14</v>
      </c>
      <c r="AU56">
        <v>81</v>
      </c>
      <c r="AV56">
        <v>72</v>
      </c>
      <c r="AW56">
        <v>15</v>
      </c>
      <c r="AX56">
        <v>11</v>
      </c>
      <c r="AY56">
        <v>214</v>
      </c>
      <c r="AZ56">
        <v>74</v>
      </c>
      <c r="BA56">
        <v>47</v>
      </c>
      <c r="BB56">
        <v>166</v>
      </c>
      <c r="BC56">
        <v>225</v>
      </c>
      <c r="BD56">
        <v>72</v>
      </c>
      <c r="BE56">
        <v>60</v>
      </c>
      <c r="BF56">
        <v>160</v>
      </c>
      <c r="BG56">
        <v>50</v>
      </c>
      <c r="BH56">
        <v>16</v>
      </c>
    </row>
    <row r="57" spans="2:60">
      <c r="B57">
        <v>22</v>
      </c>
      <c r="C57">
        <v>2001</v>
      </c>
      <c r="AC57">
        <v>11</v>
      </c>
      <c r="AE57">
        <v>63</v>
      </c>
      <c r="AF57">
        <v>1</v>
      </c>
      <c r="AG57">
        <v>4</v>
      </c>
      <c r="AI57">
        <v>70</v>
      </c>
      <c r="AJ57">
        <v>13</v>
      </c>
      <c r="AK57">
        <v>20</v>
      </c>
      <c r="AL57">
        <v>4</v>
      </c>
      <c r="AM57">
        <v>42</v>
      </c>
      <c r="AN57">
        <v>20</v>
      </c>
      <c r="AO57">
        <v>15</v>
      </c>
      <c r="AP57">
        <v>15</v>
      </c>
      <c r="AQ57">
        <v>53</v>
      </c>
      <c r="AR57">
        <v>11</v>
      </c>
      <c r="AS57">
        <v>23</v>
      </c>
      <c r="AT57">
        <v>14</v>
      </c>
      <c r="AU57">
        <v>81</v>
      </c>
      <c r="AV57">
        <v>68</v>
      </c>
      <c r="AW57">
        <v>15</v>
      </c>
      <c r="AX57">
        <v>12</v>
      </c>
      <c r="AY57">
        <v>214</v>
      </c>
      <c r="AZ57">
        <v>74</v>
      </c>
      <c r="BA57">
        <v>49</v>
      </c>
      <c r="BB57">
        <v>163</v>
      </c>
      <c r="BC57">
        <v>225</v>
      </c>
      <c r="BD57">
        <v>72</v>
      </c>
      <c r="BE57">
        <v>63</v>
      </c>
      <c r="BF57">
        <v>160</v>
      </c>
      <c r="BG57">
        <v>50</v>
      </c>
      <c r="BH57">
        <v>16</v>
      </c>
    </row>
    <row r="58" spans="2:60">
      <c r="B58">
        <v>23</v>
      </c>
      <c r="C58">
        <v>2002</v>
      </c>
      <c r="AC58">
        <v>11</v>
      </c>
      <c r="AE58">
        <v>63</v>
      </c>
      <c r="AF58">
        <v>1</v>
      </c>
      <c r="AG58">
        <v>4</v>
      </c>
      <c r="AI58">
        <v>71</v>
      </c>
      <c r="AJ58">
        <v>1</v>
      </c>
      <c r="AK58">
        <v>17</v>
      </c>
      <c r="AL58">
        <v>1</v>
      </c>
      <c r="AM58">
        <v>38</v>
      </c>
      <c r="AN58">
        <v>7</v>
      </c>
      <c r="AO58">
        <v>15</v>
      </c>
      <c r="AP58">
        <v>15</v>
      </c>
      <c r="AQ58">
        <v>36</v>
      </c>
      <c r="AR58">
        <v>11</v>
      </c>
      <c r="AS58">
        <v>23</v>
      </c>
      <c r="AT58">
        <v>12</v>
      </c>
      <c r="AU58">
        <v>81</v>
      </c>
      <c r="AV58">
        <v>40</v>
      </c>
      <c r="AW58">
        <v>14</v>
      </c>
      <c r="AX58">
        <v>8</v>
      </c>
      <c r="AY58">
        <v>215</v>
      </c>
      <c r="AZ58">
        <v>72</v>
      </c>
      <c r="BA58">
        <v>15</v>
      </c>
      <c r="BB58">
        <v>114</v>
      </c>
      <c r="BC58">
        <v>226</v>
      </c>
      <c r="BD58">
        <v>68</v>
      </c>
      <c r="BE58">
        <v>29</v>
      </c>
      <c r="BF58">
        <v>160</v>
      </c>
      <c r="BG58">
        <v>50</v>
      </c>
      <c r="BH58">
        <v>16</v>
      </c>
    </row>
    <row r="59" spans="2:60">
      <c r="B59">
        <v>24</v>
      </c>
      <c r="C59">
        <v>2003</v>
      </c>
      <c r="AC59">
        <v>10</v>
      </c>
      <c r="AE59">
        <v>62</v>
      </c>
      <c r="AF59">
        <v>1</v>
      </c>
      <c r="AG59">
        <v>4</v>
      </c>
      <c r="AI59">
        <v>70</v>
      </c>
      <c r="AJ59">
        <v>12</v>
      </c>
      <c r="AK59">
        <v>21</v>
      </c>
      <c r="AL59">
        <v>4</v>
      </c>
      <c r="AM59">
        <v>39</v>
      </c>
      <c r="AN59">
        <v>18</v>
      </c>
      <c r="AO59">
        <v>15</v>
      </c>
      <c r="AP59">
        <v>15</v>
      </c>
      <c r="AQ59">
        <v>50</v>
      </c>
      <c r="AR59">
        <v>11</v>
      </c>
      <c r="AS59">
        <v>23</v>
      </c>
      <c r="AT59">
        <v>14</v>
      </c>
      <c r="AU59">
        <v>81</v>
      </c>
      <c r="AV59">
        <v>64</v>
      </c>
      <c r="AW59">
        <v>15</v>
      </c>
      <c r="AX59">
        <v>12</v>
      </c>
      <c r="AY59">
        <v>213</v>
      </c>
      <c r="AZ59">
        <v>75</v>
      </c>
      <c r="BA59">
        <v>46</v>
      </c>
      <c r="BB59">
        <v>153</v>
      </c>
      <c r="BC59">
        <v>224</v>
      </c>
      <c r="BD59">
        <v>73</v>
      </c>
      <c r="BE59">
        <v>60</v>
      </c>
      <c r="BF59">
        <v>160</v>
      </c>
      <c r="BG59">
        <v>50</v>
      </c>
      <c r="BH59">
        <v>16</v>
      </c>
    </row>
    <row r="60" spans="2:60">
      <c r="B60">
        <v>25</v>
      </c>
      <c r="C60">
        <v>2004</v>
      </c>
      <c r="AC60">
        <v>10</v>
      </c>
      <c r="AE60">
        <v>60</v>
      </c>
      <c r="AF60">
        <v>1</v>
      </c>
      <c r="AG60">
        <v>4</v>
      </c>
      <c r="AI60">
        <v>70</v>
      </c>
      <c r="AJ60">
        <v>11</v>
      </c>
      <c r="AK60">
        <v>19</v>
      </c>
      <c r="AL60">
        <v>2</v>
      </c>
      <c r="AM60">
        <v>39</v>
      </c>
      <c r="AN60">
        <v>9</v>
      </c>
      <c r="AO60">
        <v>15</v>
      </c>
      <c r="AP60">
        <v>15</v>
      </c>
      <c r="AQ60">
        <v>51</v>
      </c>
      <c r="AR60">
        <v>11</v>
      </c>
      <c r="AS60">
        <v>23</v>
      </c>
      <c r="AT60">
        <v>14</v>
      </c>
      <c r="AU60">
        <v>79</v>
      </c>
      <c r="AV60">
        <v>63</v>
      </c>
      <c r="AW60">
        <v>15</v>
      </c>
      <c r="AX60">
        <v>12</v>
      </c>
      <c r="AY60">
        <v>209</v>
      </c>
      <c r="AZ60">
        <v>75</v>
      </c>
      <c r="BA60">
        <v>34</v>
      </c>
      <c r="BB60">
        <v>153</v>
      </c>
      <c r="BC60">
        <v>220</v>
      </c>
      <c r="BD60">
        <v>71</v>
      </c>
      <c r="BE60">
        <v>48</v>
      </c>
      <c r="BF60">
        <v>160</v>
      </c>
      <c r="BG60">
        <v>50</v>
      </c>
      <c r="BH60">
        <v>16</v>
      </c>
    </row>
    <row r="61" spans="2:60">
      <c r="B61">
        <v>26</v>
      </c>
      <c r="C61">
        <v>2005</v>
      </c>
      <c r="AC61">
        <v>10</v>
      </c>
      <c r="AE61">
        <v>62</v>
      </c>
      <c r="AF61">
        <v>1</v>
      </c>
      <c r="AG61">
        <v>4</v>
      </c>
      <c r="AI61">
        <v>71</v>
      </c>
      <c r="AJ61">
        <v>12</v>
      </c>
      <c r="AK61">
        <v>19</v>
      </c>
      <c r="AL61">
        <v>3</v>
      </c>
      <c r="AM61">
        <v>38</v>
      </c>
      <c r="AN61">
        <v>10</v>
      </c>
      <c r="AO61">
        <v>15</v>
      </c>
      <c r="AP61">
        <v>15</v>
      </c>
      <c r="AQ61">
        <v>49</v>
      </c>
      <c r="AR61">
        <v>10</v>
      </c>
      <c r="AS61">
        <v>23</v>
      </c>
      <c r="AT61">
        <v>14</v>
      </c>
      <c r="AU61">
        <v>80</v>
      </c>
      <c r="AV61">
        <v>66</v>
      </c>
      <c r="AW61">
        <v>15</v>
      </c>
      <c r="AX61">
        <v>12</v>
      </c>
      <c r="AY61">
        <v>213</v>
      </c>
      <c r="AZ61">
        <v>75</v>
      </c>
      <c r="BA61">
        <v>37</v>
      </c>
      <c r="BB61">
        <v>153</v>
      </c>
      <c r="BC61">
        <v>223</v>
      </c>
      <c r="BD61">
        <v>71</v>
      </c>
      <c r="BE61">
        <v>51</v>
      </c>
      <c r="BF61">
        <v>160</v>
      </c>
      <c r="BG61">
        <v>50</v>
      </c>
      <c r="BH61">
        <v>16</v>
      </c>
    </row>
    <row r="62" spans="2:60">
      <c r="B62">
        <v>27</v>
      </c>
      <c r="C62">
        <v>2006</v>
      </c>
      <c r="AC62">
        <v>10</v>
      </c>
      <c r="AE62">
        <v>61</v>
      </c>
      <c r="AF62">
        <v>1</v>
      </c>
      <c r="AG62">
        <v>4</v>
      </c>
      <c r="AI62">
        <v>71</v>
      </c>
      <c r="AJ62">
        <v>13</v>
      </c>
      <c r="AK62">
        <v>18</v>
      </c>
      <c r="AL62">
        <v>3</v>
      </c>
      <c r="AM62">
        <v>38</v>
      </c>
      <c r="AN62">
        <v>10</v>
      </c>
      <c r="AO62">
        <v>5</v>
      </c>
      <c r="AP62">
        <v>13</v>
      </c>
      <c r="AQ62">
        <v>47</v>
      </c>
      <c r="AR62">
        <v>9</v>
      </c>
      <c r="AS62">
        <v>22</v>
      </c>
      <c r="AT62">
        <v>14</v>
      </c>
      <c r="AU62">
        <v>80</v>
      </c>
      <c r="AV62">
        <v>65</v>
      </c>
      <c r="AW62">
        <v>10</v>
      </c>
      <c r="AX62">
        <v>12</v>
      </c>
      <c r="AY62">
        <v>212</v>
      </c>
      <c r="AZ62">
        <v>56</v>
      </c>
      <c r="BA62">
        <v>38</v>
      </c>
      <c r="BB62">
        <v>150</v>
      </c>
      <c r="BC62">
        <v>221</v>
      </c>
      <c r="BD62">
        <v>53</v>
      </c>
      <c r="BE62">
        <v>52</v>
      </c>
      <c r="BF62">
        <v>160</v>
      </c>
      <c r="BG62">
        <v>50</v>
      </c>
      <c r="BH62">
        <v>16</v>
      </c>
    </row>
    <row r="63" spans="2:60">
      <c r="B63">
        <v>28</v>
      </c>
      <c r="C63">
        <v>2007</v>
      </c>
      <c r="AC63">
        <v>10</v>
      </c>
      <c r="AE63">
        <v>60</v>
      </c>
      <c r="AF63">
        <v>1</v>
      </c>
      <c r="AG63">
        <v>4</v>
      </c>
      <c r="AI63">
        <v>71</v>
      </c>
      <c r="AJ63">
        <v>12</v>
      </c>
      <c r="AK63">
        <v>17</v>
      </c>
      <c r="AL63">
        <v>2</v>
      </c>
      <c r="AM63">
        <v>39</v>
      </c>
      <c r="AN63">
        <v>10</v>
      </c>
      <c r="AO63">
        <v>5</v>
      </c>
      <c r="AP63">
        <v>13</v>
      </c>
      <c r="AQ63">
        <v>47</v>
      </c>
      <c r="AR63">
        <v>10</v>
      </c>
      <c r="AS63">
        <v>22</v>
      </c>
      <c r="AT63">
        <v>14</v>
      </c>
      <c r="AU63">
        <v>79</v>
      </c>
      <c r="AV63">
        <v>64</v>
      </c>
      <c r="AW63">
        <v>10</v>
      </c>
      <c r="AX63">
        <v>11</v>
      </c>
      <c r="AY63">
        <v>210</v>
      </c>
      <c r="AZ63">
        <v>55</v>
      </c>
      <c r="BA63">
        <v>36</v>
      </c>
      <c r="BB63">
        <v>150</v>
      </c>
      <c r="BC63">
        <v>220</v>
      </c>
      <c r="BD63">
        <v>52</v>
      </c>
      <c r="BE63">
        <v>49</v>
      </c>
      <c r="BF63">
        <v>160</v>
      </c>
      <c r="BG63">
        <v>50</v>
      </c>
      <c r="BH63">
        <v>16</v>
      </c>
    </row>
    <row r="64" spans="2:60">
      <c r="B64">
        <v>29</v>
      </c>
      <c r="C64">
        <v>2008</v>
      </c>
      <c r="AC64">
        <v>10</v>
      </c>
      <c r="AE64">
        <v>61</v>
      </c>
      <c r="AF64">
        <v>1</v>
      </c>
      <c r="AG64">
        <v>4</v>
      </c>
      <c r="AI64">
        <v>71</v>
      </c>
      <c r="AJ64">
        <v>12</v>
      </c>
      <c r="AK64">
        <v>16</v>
      </c>
      <c r="AL64">
        <v>1</v>
      </c>
      <c r="AM64">
        <v>38</v>
      </c>
      <c r="AN64">
        <v>10</v>
      </c>
      <c r="AO64">
        <v>13</v>
      </c>
      <c r="AP64">
        <v>12</v>
      </c>
      <c r="AQ64">
        <v>47</v>
      </c>
      <c r="AR64">
        <v>10</v>
      </c>
      <c r="AS64">
        <v>22</v>
      </c>
      <c r="AT64">
        <v>14</v>
      </c>
      <c r="AU64">
        <v>79</v>
      </c>
      <c r="AV64">
        <v>66</v>
      </c>
      <c r="AW64">
        <v>14</v>
      </c>
      <c r="AX64">
        <v>12</v>
      </c>
      <c r="AY64">
        <v>211</v>
      </c>
      <c r="AZ64">
        <v>65</v>
      </c>
      <c r="BA64">
        <v>35</v>
      </c>
      <c r="BB64">
        <v>151</v>
      </c>
      <c r="BC64">
        <v>221</v>
      </c>
      <c r="BD64">
        <v>61</v>
      </c>
      <c r="BE64">
        <v>49</v>
      </c>
      <c r="BF64">
        <v>160</v>
      </c>
      <c r="BG64">
        <v>50</v>
      </c>
      <c r="BH64">
        <v>16</v>
      </c>
    </row>
    <row r="65" spans="1:60">
      <c r="B65">
        <v>30</v>
      </c>
      <c r="C65">
        <v>2009</v>
      </c>
      <c r="AC65">
        <v>10</v>
      </c>
      <c r="AE65">
        <v>61</v>
      </c>
      <c r="AF65">
        <v>1</v>
      </c>
      <c r="AG65">
        <v>4</v>
      </c>
      <c r="AI65">
        <v>71</v>
      </c>
      <c r="AJ65">
        <v>12</v>
      </c>
      <c r="AK65">
        <v>16</v>
      </c>
      <c r="AL65">
        <v>1</v>
      </c>
      <c r="AM65">
        <v>38</v>
      </c>
      <c r="AN65">
        <v>10</v>
      </c>
      <c r="AO65">
        <v>13</v>
      </c>
      <c r="AP65">
        <v>11</v>
      </c>
      <c r="AQ65">
        <v>46</v>
      </c>
      <c r="AR65">
        <v>10</v>
      </c>
      <c r="AS65">
        <v>22</v>
      </c>
      <c r="AT65">
        <v>13</v>
      </c>
      <c r="AU65">
        <v>79</v>
      </c>
      <c r="AV65">
        <v>64</v>
      </c>
      <c r="AW65">
        <v>9</v>
      </c>
      <c r="AX65">
        <v>12</v>
      </c>
      <c r="AY65">
        <v>211</v>
      </c>
      <c r="AZ65">
        <v>59</v>
      </c>
      <c r="BA65">
        <v>34</v>
      </c>
      <c r="BB65">
        <v>148</v>
      </c>
      <c r="BC65">
        <v>221</v>
      </c>
      <c r="BD65">
        <v>55</v>
      </c>
      <c r="BE65">
        <v>48</v>
      </c>
      <c r="BF65">
        <v>160</v>
      </c>
      <c r="BG65">
        <v>50</v>
      </c>
      <c r="BH65">
        <v>16</v>
      </c>
    </row>
    <row r="66" spans="1:60">
      <c r="B66">
        <v>31</v>
      </c>
      <c r="C66">
        <v>2010</v>
      </c>
      <c r="AJ66">
        <v>10</v>
      </c>
      <c r="AK66">
        <v>2</v>
      </c>
      <c r="AN66">
        <v>6</v>
      </c>
      <c r="AO66">
        <v>1</v>
      </c>
      <c r="AP66">
        <v>1</v>
      </c>
      <c r="AS66">
        <v>5</v>
      </c>
      <c r="AW66">
        <v>1</v>
      </c>
      <c r="AX66">
        <v>4</v>
      </c>
      <c r="AY66">
        <v>9</v>
      </c>
      <c r="AZ66">
        <v>7</v>
      </c>
      <c r="BA66">
        <v>20</v>
      </c>
      <c r="BE66">
        <v>20</v>
      </c>
    </row>
    <row r="68" spans="1:60">
      <c r="A68" s="8" t="s">
        <v>86</v>
      </c>
    </row>
    <row r="69" spans="1:60">
      <c r="A69" s="23" t="s">
        <v>119</v>
      </c>
    </row>
    <row r="70" spans="1:60">
      <c r="A70" s="8" t="s">
        <v>90</v>
      </c>
    </row>
    <row r="71" spans="1:60">
      <c r="B71" s="8" t="s">
        <v>89</v>
      </c>
    </row>
    <row r="72" spans="1:60">
      <c r="B72" s="8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zoomScale="90" zoomScaleNormal="90" workbookViewId="0">
      <pane xSplit="1" ySplit="2" topLeftCell="B75" activePane="bottomRight" state="frozen"/>
      <selection pane="topRight" activeCell="B1" sqref="B1"/>
      <selection pane="bottomLeft" activeCell="A3" sqref="A3"/>
      <selection pane="bottomRight" activeCell="M96" sqref="M96"/>
    </sheetView>
  </sheetViews>
  <sheetFormatPr defaultRowHeight="12.75"/>
  <cols>
    <col min="1" max="1" width="26.85546875" customWidth="1"/>
    <col min="13" max="13" width="10.140625" bestFit="1" customWidth="1"/>
    <col min="14" max="14" width="11.7109375" bestFit="1" customWidth="1"/>
    <col min="16" max="16" width="5.7109375" customWidth="1"/>
    <col min="17" max="17" width="34.7109375" bestFit="1" customWidth="1"/>
  </cols>
  <sheetData>
    <row r="1" spans="1:19">
      <c r="A1" t="str">
        <f>INDEX(Counties!$A$2:$A$60,A2,1)</f>
        <v>URNRD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t="s">
        <v>71</v>
      </c>
      <c r="J1" t="s">
        <v>72</v>
      </c>
      <c r="K1" t="s">
        <v>73</v>
      </c>
      <c r="L1" t="s">
        <v>74</v>
      </c>
    </row>
    <row r="2" spans="1:19">
      <c r="A2" s="5">
        <v>45</v>
      </c>
      <c r="B2" t="s">
        <v>56</v>
      </c>
      <c r="C2" t="s">
        <v>54</v>
      </c>
      <c r="D2" t="s">
        <v>55</v>
      </c>
      <c r="E2" t="s">
        <v>57</v>
      </c>
      <c r="F2" t="s">
        <v>59</v>
      </c>
      <c r="G2" t="s">
        <v>53</v>
      </c>
      <c r="H2" t="s">
        <v>52</v>
      </c>
      <c r="I2" t="s">
        <v>50</v>
      </c>
      <c r="J2" t="s">
        <v>58</v>
      </c>
      <c r="K2" t="s">
        <v>49</v>
      </c>
      <c r="L2" t="s">
        <v>51</v>
      </c>
      <c r="M2" t="s">
        <v>75</v>
      </c>
      <c r="N2" t="s">
        <v>76</v>
      </c>
      <c r="O2" t="s">
        <v>77</v>
      </c>
      <c r="P2" t="s">
        <v>78</v>
      </c>
      <c r="Q2" s="2" t="s">
        <v>79</v>
      </c>
      <c r="R2" s="2" t="s">
        <v>79</v>
      </c>
      <c r="S2" s="2" t="s">
        <v>87</v>
      </c>
    </row>
    <row r="3" spans="1:19">
      <c r="A3">
        <v>1980</v>
      </c>
      <c r="B3" s="3">
        <f>INDEX('1980-2008.CTY_sort'!$G$2:$BK$320,B$34+$O3,$A$2)</f>
        <v>650</v>
      </c>
      <c r="C3" s="3">
        <f>INDEX('1980-2008.CTY_sort'!$G$2:$BK$320,C$34+$O3,$A$2)</f>
        <v>324593.8</v>
      </c>
      <c r="D3" s="3">
        <f>INDEX('1980-2008.CTY_sort'!$G$2:$BK$320,D$34+$O3,$A$2)</f>
        <v>4220</v>
      </c>
      <c r="E3" s="3">
        <f>INDEX('1980-2008.CTY_sort'!$G$2:$BK$320,E$34+$O3,$A$2)</f>
        <v>1.225814541128019</v>
      </c>
      <c r="F3" s="3">
        <f>INDEX('1980-2008.CTY_sort'!$G$2:$BK$320,F$34+$O3,$A$2)</f>
        <v>2127</v>
      </c>
      <c r="G3" s="3">
        <f>INDEX('1980-2008.CTY_sort'!$G$2:$BK$320,G$34+$O3,$A$2)</f>
        <v>397891.8</v>
      </c>
      <c r="H3" s="3">
        <f>INDEX('1980-2008.CTY_sort'!$G$2:$BK$320,H$34+$O3,$A$2)</f>
        <v>0</v>
      </c>
      <c r="I3" s="3">
        <f>INDEX('1980-2008.CTY_sort'!$G$2:$BK$320,I$34+$O3,$A$2)</f>
        <v>99482.299999999988</v>
      </c>
      <c r="J3" s="3">
        <f>INDEX('1980-2008.CTY_sort'!$G$2:$BK$320,J$34+$O3,$A$2)</f>
        <v>0.25002349885069253</v>
      </c>
      <c r="K3" s="3">
        <f>INDEX('1980-2008.CTY_sort'!$G$2:$BK$320,K$34+$O3,$A$2)</f>
        <v>181272.09999999998</v>
      </c>
      <c r="L3" s="3">
        <f>INDEX('1980-2008.CTY_sort'!$G$2:$BK$320,L$34+$O3,$A$2)</f>
        <v>3831</v>
      </c>
      <c r="M3" s="4">
        <f>-F3-G3+I3+K3</f>
        <v>-119264.40000000002</v>
      </c>
      <c r="N3" s="4">
        <f>M3</f>
        <v>-119264.40000000002</v>
      </c>
      <c r="O3">
        <f>A3-1980+1</f>
        <v>1</v>
      </c>
      <c r="P3">
        <v>1980</v>
      </c>
      <c r="Q3">
        <f t="shared" ref="Q3:Q21" si="0">IF(S3&gt;0,R3,#N/A)</f>
        <v>0</v>
      </c>
      <c r="R3">
        <f>INDEX(gw_declines!$G$2:$BH$31,$O3,$A$2)</f>
        <v>0</v>
      </c>
      <c r="S3">
        <f>INDEX(gw_declines!$G$36:$BH$65,$O3,$A$2)</f>
        <v>239</v>
      </c>
    </row>
    <row r="4" spans="1:19">
      <c r="A4">
        <v>1981</v>
      </c>
      <c r="B4" s="3">
        <f>INDEX('1980-2008.CTY_sort'!$G$2:$BK$320,B$34+$O4,$A$2)</f>
        <v>650</v>
      </c>
      <c r="C4" s="3">
        <f>INDEX('1980-2008.CTY_sort'!$G$2:$BK$320,C$34+$O4,$A$2)</f>
        <v>329279.7</v>
      </c>
      <c r="D4" s="3">
        <f>INDEX('1980-2008.CTY_sort'!$G$2:$BK$320,D$34+$O4,$A$2)</f>
        <v>4220</v>
      </c>
      <c r="E4" s="3">
        <f>INDEX('1980-2008.CTY_sort'!$G$2:$BK$320,E$34+$O4,$A$2)</f>
        <v>1.0229054508978233</v>
      </c>
      <c r="F4" s="3">
        <f>INDEX('1980-2008.CTY_sort'!$G$2:$BK$320,F$34+$O4,$A$2)</f>
        <v>2121.1999999999998</v>
      </c>
      <c r="G4" s="3">
        <f>INDEX('1980-2008.CTY_sort'!$G$2:$BK$320,G$34+$O4,$A$2)</f>
        <v>336822</v>
      </c>
      <c r="H4" s="3">
        <f>INDEX('1980-2008.CTY_sort'!$G$2:$BK$320,H$34+$O4,$A$2)</f>
        <v>0</v>
      </c>
      <c r="I4" s="3">
        <f>INDEX('1980-2008.CTY_sort'!$G$2:$BK$320,I$34+$O4,$A$2)</f>
        <v>83356</v>
      </c>
      <c r="J4" s="3">
        <f>INDEX('1980-2008.CTY_sort'!$G$2:$BK$320,J$34+$O4,$A$2)</f>
        <v>0.24747789633693762</v>
      </c>
      <c r="K4" s="3">
        <f>INDEX('1980-2008.CTY_sort'!$G$2:$BK$320,K$34+$O4,$A$2)</f>
        <v>414437.3</v>
      </c>
      <c r="L4" s="3">
        <f>INDEX('1980-2008.CTY_sort'!$G$2:$BK$320,L$34+$O4,$A$2)</f>
        <v>4177.5</v>
      </c>
      <c r="M4" s="4">
        <f>-F4-G4+I4+K4</f>
        <v>158850.09999999998</v>
      </c>
      <c r="N4" s="4">
        <f>N3+M4</f>
        <v>39585.699999999953</v>
      </c>
      <c r="O4">
        <f t="shared" ref="O4:O33" si="1">A4-1980+1</f>
        <v>2</v>
      </c>
      <c r="P4">
        <v>1981</v>
      </c>
      <c r="Q4">
        <f t="shared" si="0"/>
        <v>0.92233674869495785</v>
      </c>
      <c r="R4">
        <f>INDEX(gw_declines!$G$2:$BH$31,$O4,$A$2)</f>
        <v>0.92233674869495785</v>
      </c>
      <c r="S4">
        <f>INDEX(gw_declines!$G$36:$BH$65,$O4,$A$2)</f>
        <v>190</v>
      </c>
    </row>
    <row r="5" spans="1:19">
      <c r="A5">
        <v>1982</v>
      </c>
      <c r="B5" s="3">
        <f>INDEX('1980-2008.CTY_sort'!$G$2:$BK$320,B$34+$O5,$A$2)</f>
        <v>650</v>
      </c>
      <c r="C5" s="3">
        <f>INDEX('1980-2008.CTY_sort'!$G$2:$BK$320,C$34+$O5,$A$2)</f>
        <v>325385.8</v>
      </c>
      <c r="D5" s="3">
        <f>INDEX('1980-2008.CTY_sort'!$G$2:$BK$320,D$34+$O5,$A$2)</f>
        <v>4220</v>
      </c>
      <c r="E5" s="3">
        <f>INDEX('1980-2008.CTY_sort'!$G$2:$BK$320,E$34+$O5,$A$2)</f>
        <v>0.84689374889746272</v>
      </c>
      <c r="F5" s="3">
        <f>INDEX('1980-2008.CTY_sort'!$G$2:$BK$320,F$34+$O5,$A$2)</f>
        <v>2121.1999999999998</v>
      </c>
      <c r="G5" s="3">
        <f>INDEX('1980-2008.CTY_sort'!$G$2:$BK$320,G$34+$O5,$A$2)</f>
        <v>275567.2</v>
      </c>
      <c r="H5" s="3">
        <f>INDEX('1980-2008.CTY_sort'!$G$2:$BK$320,H$34+$O5,$A$2)</f>
        <v>0</v>
      </c>
      <c r="I5" s="3">
        <f>INDEX('1980-2008.CTY_sort'!$G$2:$BK$320,I$34+$O5,$A$2)</f>
        <v>67518.2</v>
      </c>
      <c r="J5" s="3">
        <f>INDEX('1980-2008.CTY_sort'!$G$2:$BK$320,J$34+$O5,$A$2)</f>
        <v>0.24501537193105707</v>
      </c>
      <c r="K5" s="3">
        <f>INDEX('1980-2008.CTY_sort'!$G$2:$BK$320,K$34+$O5,$A$2)</f>
        <v>449905.30000000005</v>
      </c>
      <c r="L5" s="3">
        <f>INDEX('1980-2008.CTY_sort'!$G$2:$BK$320,L$34+$O5,$A$2)</f>
        <v>3426.2999999999997</v>
      </c>
      <c r="M5" s="4">
        <f t="shared" ref="M5:M31" si="2">-F5-G5+I5+K5</f>
        <v>239735.10000000003</v>
      </c>
      <c r="N5" s="4">
        <f t="shared" ref="N5:N31" si="3">N4+M5</f>
        <v>279320.8</v>
      </c>
      <c r="O5">
        <f t="shared" si="1"/>
        <v>3</v>
      </c>
      <c r="P5">
        <v>1982</v>
      </c>
      <c r="Q5">
        <f t="shared" si="0"/>
        <v>1.5682165798909822</v>
      </c>
      <c r="R5">
        <f>INDEX(gw_declines!$G$2:$BH$31,$O5,$A$2)</f>
        <v>1.5682165798909822</v>
      </c>
      <c r="S5">
        <f>INDEX(gw_declines!$G$36:$BH$65,$O5,$A$2)</f>
        <v>238</v>
      </c>
    </row>
    <row r="6" spans="1:19">
      <c r="A6">
        <v>1983</v>
      </c>
      <c r="B6" s="3">
        <f>INDEX('1980-2008.CTY_sort'!$G$2:$BK$320,B$34+$O6,$A$2)</f>
        <v>650</v>
      </c>
      <c r="C6" s="3">
        <f>INDEX('1980-2008.CTY_sort'!$G$2:$BK$320,C$34+$O6,$A$2)</f>
        <v>248591.09999999998</v>
      </c>
      <c r="D6" s="3">
        <f>INDEX('1980-2008.CTY_sort'!$G$2:$BK$320,D$34+$O6,$A$2)</f>
        <v>4220</v>
      </c>
      <c r="E6" s="3">
        <f>INDEX('1980-2008.CTY_sort'!$G$2:$BK$320,E$34+$O6,$A$2)</f>
        <v>1.3778783713495777</v>
      </c>
      <c r="F6" s="3">
        <f>INDEX('1980-2008.CTY_sort'!$G$2:$BK$320,F$34+$O6,$A$2)</f>
        <v>2121.1999999999998</v>
      </c>
      <c r="G6" s="3">
        <f>INDEX('1980-2008.CTY_sort'!$G$2:$BK$320,G$34+$O6,$A$2)</f>
        <v>342528.3</v>
      </c>
      <c r="H6" s="3">
        <f>INDEX('1980-2008.CTY_sort'!$G$2:$BK$320,H$34+$O6,$A$2)</f>
        <v>0</v>
      </c>
      <c r="I6" s="3">
        <f>INDEX('1980-2008.CTY_sort'!$G$2:$BK$320,I$34+$O6,$A$2)</f>
        <v>83100.5</v>
      </c>
      <c r="J6" s="3">
        <f>INDEX('1980-2008.CTY_sort'!$G$2:$BK$320,J$34+$O6,$A$2)</f>
        <v>0.24260915083512807</v>
      </c>
      <c r="K6" s="3">
        <f>INDEX('1980-2008.CTY_sort'!$G$2:$BK$320,K$34+$O6,$A$2)</f>
        <v>132411.79999999999</v>
      </c>
      <c r="L6" s="3">
        <f>INDEX('1980-2008.CTY_sort'!$G$2:$BK$320,L$34+$O6,$A$2)</f>
        <v>1767.1999999999998</v>
      </c>
      <c r="M6" s="4">
        <f t="shared" si="2"/>
        <v>-129137.20000000001</v>
      </c>
      <c r="N6" s="4">
        <f t="shared" si="3"/>
        <v>150183.59999999998</v>
      </c>
      <c r="O6">
        <f t="shared" si="1"/>
        <v>4</v>
      </c>
      <c r="P6">
        <v>1983</v>
      </c>
      <c r="Q6">
        <f t="shared" si="0"/>
        <v>1.0855951743614287</v>
      </c>
      <c r="R6">
        <f>INDEX(gw_declines!$G$2:$BH$31,$O6,$A$2)</f>
        <v>1.0855951743614287</v>
      </c>
      <c r="S6">
        <f>INDEX(gw_declines!$G$36:$BH$65,$O6,$A$2)</f>
        <v>237</v>
      </c>
    </row>
    <row r="7" spans="1:19">
      <c r="A7">
        <v>1984</v>
      </c>
      <c r="B7" s="3">
        <f>INDEX('1980-2008.CTY_sort'!$G$2:$BK$320,B$34+$O7,$A$2)</f>
        <v>650</v>
      </c>
      <c r="C7" s="3">
        <f>INDEX('1980-2008.CTY_sort'!$G$2:$BK$320,C$34+$O7,$A$2)</f>
        <v>375846</v>
      </c>
      <c r="D7" s="3">
        <f>INDEX('1980-2008.CTY_sort'!$G$2:$BK$320,D$34+$O7,$A$2)</f>
        <v>4220</v>
      </c>
      <c r="E7" s="3">
        <f>INDEX('1980-2008.CTY_sort'!$G$2:$BK$320,E$34+$O7,$A$2)</f>
        <v>1.1590992055256675</v>
      </c>
      <c r="F7" s="3">
        <f>INDEX('1980-2008.CTY_sort'!$G$2:$BK$320,F$34+$O7,$A$2)</f>
        <v>2127</v>
      </c>
      <c r="G7" s="3">
        <f>INDEX('1980-2008.CTY_sort'!$G$2:$BK$320,G$34+$O7,$A$2)</f>
        <v>435642.80000000005</v>
      </c>
      <c r="H7" s="3">
        <f>INDEX('1980-2008.CTY_sort'!$G$2:$BK$320,H$34+$O7,$A$2)</f>
        <v>0</v>
      </c>
      <c r="I7" s="3">
        <f>INDEX('1980-2008.CTY_sort'!$G$2:$BK$320,I$34+$O7,$A$2)</f>
        <v>104564.9</v>
      </c>
      <c r="J7" s="3">
        <f>INDEX('1980-2008.CTY_sort'!$G$2:$BK$320,J$34+$O7,$A$2)</f>
        <v>0.24002439613371318</v>
      </c>
      <c r="K7" s="3">
        <f>INDEX('1980-2008.CTY_sort'!$G$2:$BK$320,K$34+$O7,$A$2)</f>
        <v>178441.59999999998</v>
      </c>
      <c r="L7" s="3">
        <f>INDEX('1980-2008.CTY_sort'!$G$2:$BK$320,L$34+$O7,$A$2)</f>
        <v>2220</v>
      </c>
      <c r="M7" s="4">
        <f t="shared" si="2"/>
        <v>-154763.30000000005</v>
      </c>
      <c r="N7" s="4">
        <f t="shared" si="3"/>
        <v>-4579.7000000000698</v>
      </c>
      <c r="O7">
        <f t="shared" si="1"/>
        <v>5</v>
      </c>
      <c r="P7">
        <v>1984</v>
      </c>
      <c r="Q7">
        <f t="shared" si="0"/>
        <v>1.8247324260774749</v>
      </c>
      <c r="R7">
        <f>INDEX(gw_declines!$G$2:$BH$31,$O7,$A$2)</f>
        <v>1.8247324260774749</v>
      </c>
      <c r="S7">
        <f>INDEX(gw_declines!$G$36:$BH$65,$O7,$A$2)</f>
        <v>237</v>
      </c>
    </row>
    <row r="8" spans="1:19">
      <c r="A8">
        <v>1985</v>
      </c>
      <c r="B8" s="3">
        <f>INDEX('1980-2008.CTY_sort'!$G$2:$BK$320,B$34+$O8,$A$2)</f>
        <v>650</v>
      </c>
      <c r="C8" s="3">
        <f>INDEX('1980-2008.CTY_sort'!$G$2:$BK$320,C$34+$O8,$A$2)</f>
        <v>359584.9</v>
      </c>
      <c r="D8" s="3">
        <f>INDEX('1980-2008.CTY_sort'!$G$2:$BK$320,D$34+$O8,$A$2)</f>
        <v>4220</v>
      </c>
      <c r="E8" s="3">
        <f>INDEX('1980-2008.CTY_sort'!$G$2:$BK$320,E$34+$O8,$A$2)</f>
        <v>1.2386220889698094</v>
      </c>
      <c r="F8" s="3">
        <f>INDEX('1980-2008.CTY_sort'!$G$2:$BK$320,F$34+$O8,$A$2)</f>
        <v>2258.6999999999998</v>
      </c>
      <c r="G8" s="3">
        <f>INDEX('1980-2008.CTY_sort'!$G$2:$BK$320,G$34+$O8,$A$2)</f>
        <v>445389.80000000005</v>
      </c>
      <c r="H8" s="3">
        <f>INDEX('1980-2008.CTY_sort'!$G$2:$BK$320,H$34+$O8,$A$2)</f>
        <v>0</v>
      </c>
      <c r="I8" s="3">
        <f>INDEX('1980-2008.CTY_sort'!$G$2:$BK$320,I$34+$O8,$A$2)</f>
        <v>105810.1</v>
      </c>
      <c r="J8" s="3">
        <f>INDEX('1980-2008.CTY_sort'!$G$2:$BK$320,J$34+$O8,$A$2)</f>
        <v>0.23756740724641651</v>
      </c>
      <c r="K8" s="3">
        <f>INDEX('1980-2008.CTY_sort'!$G$2:$BK$320,K$34+$O8,$A$2)</f>
        <v>130754.4</v>
      </c>
      <c r="L8" s="3">
        <f>INDEX('1980-2008.CTY_sort'!$G$2:$BK$320,L$34+$O8,$A$2)</f>
        <v>2880.5</v>
      </c>
      <c r="M8" s="4">
        <f t="shared" si="2"/>
        <v>-211084.00000000003</v>
      </c>
      <c r="N8" s="4">
        <f t="shared" si="3"/>
        <v>-215663.7000000001</v>
      </c>
      <c r="O8">
        <f t="shared" si="1"/>
        <v>6</v>
      </c>
      <c r="P8">
        <v>1985</v>
      </c>
      <c r="Q8">
        <f t="shared" si="0"/>
        <v>2.6291169919831194</v>
      </c>
      <c r="R8">
        <f>INDEX(gw_declines!$G$2:$BH$31,$O8,$A$2)</f>
        <v>2.6291169919831194</v>
      </c>
      <c r="S8">
        <f>INDEX(gw_declines!$G$36:$BH$65,$O8,$A$2)</f>
        <v>236</v>
      </c>
    </row>
    <row r="9" spans="1:19">
      <c r="A9">
        <v>1986</v>
      </c>
      <c r="B9" s="3">
        <f>INDEX('1980-2008.CTY_sort'!$G$2:$BK$320,B$34+$O9,$A$2)</f>
        <v>650</v>
      </c>
      <c r="C9" s="3">
        <f>INDEX('1980-2008.CTY_sort'!$G$2:$BK$320,C$34+$O9,$A$2)</f>
        <v>314703.3</v>
      </c>
      <c r="D9" s="3">
        <f>INDEX('1980-2008.CTY_sort'!$G$2:$BK$320,D$34+$O9,$A$2)</f>
        <v>4220</v>
      </c>
      <c r="E9" s="3">
        <f>INDEX('1980-2008.CTY_sort'!$G$2:$BK$320,E$34+$O9,$A$2)</f>
        <v>1.260064320901624</v>
      </c>
      <c r="F9" s="3">
        <f>INDEX('1980-2008.CTY_sort'!$G$2:$BK$320,F$34+$O9,$A$2)</f>
        <v>2258.6999999999998</v>
      </c>
      <c r="G9" s="3">
        <f>INDEX('1980-2008.CTY_sort'!$G$2:$BK$320,G$34+$O9,$A$2)</f>
        <v>396546.4</v>
      </c>
      <c r="H9" s="3">
        <f>INDEX('1980-2008.CTY_sort'!$G$2:$BK$320,H$34+$O9,$A$2)</f>
        <v>0</v>
      </c>
      <c r="I9" s="3">
        <f>INDEX('1980-2008.CTY_sort'!$G$2:$BK$320,I$34+$O9,$A$2)</f>
        <v>93219.7</v>
      </c>
      <c r="J9" s="3">
        <f>INDEX('1980-2008.CTY_sort'!$G$2:$BK$320,J$34+$O9,$A$2)</f>
        <v>0.23507892140743175</v>
      </c>
      <c r="K9" s="3">
        <f>INDEX('1980-2008.CTY_sort'!$G$2:$BK$320,K$34+$O9,$A$2)</f>
        <v>143376.69999999998</v>
      </c>
      <c r="L9" s="3">
        <f>INDEX('1980-2008.CTY_sort'!$G$2:$BK$320,L$34+$O9,$A$2)</f>
        <v>3128.8</v>
      </c>
      <c r="M9" s="4">
        <f t="shared" si="2"/>
        <v>-162208.70000000004</v>
      </c>
      <c r="N9" s="4">
        <f t="shared" si="3"/>
        <v>-377872.40000000014</v>
      </c>
      <c r="O9">
        <f t="shared" si="1"/>
        <v>7</v>
      </c>
      <c r="P9">
        <v>1986</v>
      </c>
      <c r="Q9">
        <f t="shared" si="0"/>
        <v>3.6213339323635094</v>
      </c>
      <c r="R9">
        <f>INDEX(gw_declines!$G$2:$BH$31,$O9,$A$2)</f>
        <v>3.6213339323635094</v>
      </c>
      <c r="S9">
        <f>INDEX(gw_declines!$G$36:$BH$65,$O9,$A$2)</f>
        <v>235</v>
      </c>
    </row>
    <row r="10" spans="1:19">
      <c r="A10">
        <v>1987</v>
      </c>
      <c r="B10" s="3">
        <f>INDEX('1980-2008.CTY_sort'!$G$2:$BK$320,B$34+$O10,$A$2)</f>
        <v>650</v>
      </c>
      <c r="C10" s="3">
        <f>INDEX('1980-2008.CTY_sort'!$G$2:$BK$320,C$34+$O10,$A$2)</f>
        <v>316564.90000000002</v>
      </c>
      <c r="D10" s="3">
        <f>INDEX('1980-2008.CTY_sort'!$G$2:$BK$320,D$34+$O10,$A$2)</f>
        <v>4220</v>
      </c>
      <c r="E10" s="3">
        <f>INDEX('1980-2008.CTY_sort'!$G$2:$BK$320,E$34+$O10,$A$2)</f>
        <v>1.1544842779474287</v>
      </c>
      <c r="F10" s="3">
        <f>INDEX('1980-2008.CTY_sort'!$G$2:$BK$320,F$34+$O10,$A$2)</f>
        <v>2258.6999999999998</v>
      </c>
      <c r="G10" s="3">
        <f>INDEX('1980-2008.CTY_sort'!$G$2:$BK$320,G$34+$O10,$A$2)</f>
        <v>365469.2</v>
      </c>
      <c r="H10" s="3">
        <f>INDEX('1980-2008.CTY_sort'!$G$2:$BK$320,H$34+$O10,$A$2)</f>
        <v>0</v>
      </c>
      <c r="I10" s="3">
        <f>INDEX('1980-2008.CTY_sort'!$G$2:$BK$320,I$34+$O10,$A$2)</f>
        <v>85001</v>
      </c>
      <c r="J10" s="3">
        <f>INDEX('1980-2008.CTY_sort'!$G$2:$BK$320,J$34+$O10,$A$2)</f>
        <v>0.23258047463370374</v>
      </c>
      <c r="K10" s="3">
        <f>INDEX('1980-2008.CTY_sort'!$G$2:$BK$320,K$34+$O10,$A$2)</f>
        <v>276256.2</v>
      </c>
      <c r="L10" s="3">
        <f>INDEX('1980-2008.CTY_sort'!$G$2:$BK$320,L$34+$O10,$A$2)</f>
        <v>3393.6</v>
      </c>
      <c r="M10" s="4">
        <f t="shared" si="2"/>
        <v>-6470.7000000000116</v>
      </c>
      <c r="N10" s="4">
        <f t="shared" si="3"/>
        <v>-384343.10000000015</v>
      </c>
      <c r="O10">
        <f t="shared" si="1"/>
        <v>8</v>
      </c>
      <c r="P10">
        <v>1987</v>
      </c>
      <c r="Q10">
        <f t="shared" si="0"/>
        <v>4.1539497409016644</v>
      </c>
      <c r="R10">
        <f>INDEX(gw_declines!$G$2:$BH$31,$O10,$A$2)</f>
        <v>4.1539497409016644</v>
      </c>
      <c r="S10">
        <f>INDEX(gw_declines!$G$36:$BH$65,$O10,$A$2)</f>
        <v>235</v>
      </c>
    </row>
    <row r="11" spans="1:19">
      <c r="A11">
        <v>1988</v>
      </c>
      <c r="B11" s="3">
        <f>INDEX('1980-2008.CTY_sort'!$G$2:$BK$320,B$34+$O11,$A$2)</f>
        <v>650</v>
      </c>
      <c r="C11" s="3">
        <f>INDEX('1980-2008.CTY_sort'!$G$2:$BK$320,C$34+$O11,$A$2)</f>
        <v>322655.60000000003</v>
      </c>
      <c r="D11" s="3">
        <f>INDEX('1980-2008.CTY_sort'!$G$2:$BK$320,D$34+$O11,$A$2)</f>
        <v>4220</v>
      </c>
      <c r="E11" s="3">
        <f>INDEX('1980-2008.CTY_sort'!$G$2:$BK$320,E$34+$O11,$A$2)</f>
        <v>1.2807504348289629</v>
      </c>
      <c r="F11" s="3">
        <f>INDEX('1980-2008.CTY_sort'!$G$2:$BK$320,F$34+$O11,$A$2)</f>
        <v>2264.8000000000002</v>
      </c>
      <c r="G11" s="3">
        <f>INDEX('1980-2008.CTY_sort'!$G$2:$BK$320,G$34+$O11,$A$2)</f>
        <v>413241.3</v>
      </c>
      <c r="H11" s="3">
        <f>INDEX('1980-2008.CTY_sort'!$G$2:$BK$320,H$34+$O11,$A$2)</f>
        <v>0</v>
      </c>
      <c r="I11" s="3">
        <f>INDEX('1980-2008.CTY_sort'!$G$2:$BK$320,I$34+$O11,$A$2)</f>
        <v>95072.2</v>
      </c>
      <c r="J11" s="3">
        <f>INDEX('1980-2008.CTY_sort'!$G$2:$BK$320,J$34+$O11,$A$2)</f>
        <v>0.2300646135804916</v>
      </c>
      <c r="K11" s="3">
        <f>INDEX('1980-2008.CTY_sort'!$G$2:$BK$320,K$34+$O11,$A$2)</f>
        <v>201446.40000000002</v>
      </c>
      <c r="L11" s="3">
        <f>INDEX('1980-2008.CTY_sort'!$G$2:$BK$320,L$34+$O11,$A$2)</f>
        <v>3177.7</v>
      </c>
      <c r="M11" s="4">
        <f t="shared" si="2"/>
        <v>-118987.49999999994</v>
      </c>
      <c r="N11" s="4">
        <f t="shared" si="3"/>
        <v>-503330.60000000009</v>
      </c>
      <c r="O11">
        <f t="shared" si="1"/>
        <v>9</v>
      </c>
      <c r="P11">
        <v>1988</v>
      </c>
      <c r="Q11">
        <f t="shared" si="0"/>
        <v>4.4048870709246764</v>
      </c>
      <c r="R11">
        <f>INDEX(gw_declines!$G$2:$BH$31,$O11,$A$2)</f>
        <v>4.4048870709246764</v>
      </c>
      <c r="S11">
        <f>INDEX(gw_declines!$G$36:$BH$65,$O11,$A$2)</f>
        <v>233</v>
      </c>
    </row>
    <row r="12" spans="1:19">
      <c r="A12">
        <v>1989</v>
      </c>
      <c r="B12" s="3">
        <f>INDEX('1980-2008.CTY_sort'!$G$2:$BK$320,B$34+$O12,$A$2)</f>
        <v>650</v>
      </c>
      <c r="C12" s="3">
        <f>INDEX('1980-2008.CTY_sort'!$G$2:$BK$320,C$34+$O12,$A$2)</f>
        <v>348415.3</v>
      </c>
      <c r="D12" s="3">
        <f>INDEX('1980-2008.CTY_sort'!$G$2:$BK$320,D$34+$O12,$A$2)</f>
        <v>4220</v>
      </c>
      <c r="E12" s="3">
        <f>INDEX('1980-2008.CTY_sort'!$G$2:$BK$320,E$34+$O12,$A$2)</f>
        <v>1.16612645885528</v>
      </c>
      <c r="F12" s="3">
        <f>INDEX('1980-2008.CTY_sort'!$G$2:$BK$320,F$34+$O12,$A$2)</f>
        <v>2258.6999999999998</v>
      </c>
      <c r="G12" s="3">
        <f>INDEX('1980-2008.CTY_sort'!$G$2:$BK$320,G$34+$O12,$A$2)</f>
        <v>406296.3</v>
      </c>
      <c r="H12" s="3">
        <f>INDEX('1980-2008.CTY_sort'!$G$2:$BK$320,H$34+$O12,$A$2)</f>
        <v>0</v>
      </c>
      <c r="I12" s="3">
        <f>INDEX('1980-2008.CTY_sort'!$G$2:$BK$320,I$34+$O12,$A$2)</f>
        <v>92461.7</v>
      </c>
      <c r="J12" s="3">
        <f>INDEX('1980-2008.CTY_sort'!$G$2:$BK$320,J$34+$O12,$A$2)</f>
        <v>0.22757209455267005</v>
      </c>
      <c r="K12" s="3">
        <f>INDEX('1980-2008.CTY_sort'!$G$2:$BK$320,K$34+$O12,$A$2)</f>
        <v>125659.5</v>
      </c>
      <c r="L12" s="3">
        <f>INDEX('1980-2008.CTY_sort'!$G$2:$BK$320,L$34+$O12,$A$2)</f>
        <v>3421.3</v>
      </c>
      <c r="M12" s="4">
        <f t="shared" si="2"/>
        <v>-190433.8</v>
      </c>
      <c r="N12" s="4">
        <f t="shared" si="3"/>
        <v>-693764.40000000014</v>
      </c>
      <c r="O12">
        <f t="shared" si="1"/>
        <v>10</v>
      </c>
      <c r="P12">
        <v>1989</v>
      </c>
      <c r="Q12">
        <f t="shared" si="0"/>
        <v>5.1113004975571013</v>
      </c>
      <c r="R12">
        <f>INDEX(gw_declines!$G$2:$BH$31,$O12,$A$2)</f>
        <v>5.1113004975571013</v>
      </c>
      <c r="S12">
        <f>INDEX(gw_declines!$G$36:$BH$65,$O12,$A$2)</f>
        <v>235</v>
      </c>
    </row>
    <row r="13" spans="1:19">
      <c r="A13">
        <v>1990</v>
      </c>
      <c r="B13" s="3">
        <f>INDEX('1980-2008.CTY_sort'!$G$2:$BK$320,B$34+$O13,$A$2)</f>
        <v>650</v>
      </c>
      <c r="C13" s="3">
        <f>INDEX('1980-2008.CTY_sort'!$G$2:$BK$320,C$34+$O13,$A$2)</f>
        <v>355654.2</v>
      </c>
      <c r="D13" s="3">
        <f>INDEX('1980-2008.CTY_sort'!$G$2:$BK$320,D$34+$O13,$A$2)</f>
        <v>4220</v>
      </c>
      <c r="E13" s="3">
        <f>INDEX('1980-2008.CTY_sort'!$G$2:$BK$320,E$34+$O13,$A$2)</f>
        <v>1.4223611024416412</v>
      </c>
      <c r="F13" s="3">
        <f>INDEX('1980-2008.CTY_sort'!$G$2:$BK$320,F$34+$O13,$A$2)</f>
        <v>2490.4</v>
      </c>
      <c r="G13" s="3">
        <f>INDEX('1980-2008.CTY_sort'!$G$2:$BK$320,G$34+$O13,$A$2)</f>
        <v>505868.69999999995</v>
      </c>
      <c r="H13" s="3">
        <f>INDEX('1980-2008.CTY_sort'!$G$2:$BK$320,H$34+$O13,$A$2)</f>
        <v>0</v>
      </c>
      <c r="I13" s="3">
        <f>INDEX('1980-2008.CTY_sort'!$G$2:$BK$320,I$34+$O13,$A$2)</f>
        <v>113867.1</v>
      </c>
      <c r="J13" s="3">
        <f>INDEX('1980-2008.CTY_sort'!$G$2:$BK$320,J$34+$O13,$A$2)</f>
        <v>0.22509220277910061</v>
      </c>
      <c r="K13" s="3">
        <f>INDEX('1980-2008.CTY_sort'!$G$2:$BK$320,K$34+$O13,$A$2)</f>
        <v>232715.6</v>
      </c>
      <c r="L13" s="3">
        <f>INDEX('1980-2008.CTY_sort'!$G$2:$BK$320,L$34+$O13,$A$2)</f>
        <v>2896.2000000000003</v>
      </c>
      <c r="M13" s="4">
        <f t="shared" si="2"/>
        <v>-161776.4</v>
      </c>
      <c r="N13" s="4">
        <f t="shared" si="3"/>
        <v>-855540.80000000016</v>
      </c>
      <c r="O13">
        <f t="shared" si="1"/>
        <v>11</v>
      </c>
      <c r="P13">
        <v>1990</v>
      </c>
      <c r="Q13">
        <f t="shared" si="0"/>
        <v>5.8952793294423111</v>
      </c>
      <c r="R13">
        <f>INDEX(gw_declines!$G$2:$BH$31,$O13,$A$2)</f>
        <v>5.8952793294423111</v>
      </c>
      <c r="S13">
        <f>INDEX(gw_declines!$G$36:$BH$65,$O13,$A$2)</f>
        <v>236</v>
      </c>
    </row>
    <row r="14" spans="1:19">
      <c r="A14">
        <v>1991</v>
      </c>
      <c r="B14" s="3">
        <f>INDEX('1980-2008.CTY_sort'!$G$2:$BK$320,B$34+$O14,$A$2)</f>
        <v>650</v>
      </c>
      <c r="C14" s="3">
        <f>INDEX('1980-2008.CTY_sort'!$G$2:$BK$320,C$34+$O14,$A$2)</f>
        <v>369959.8</v>
      </c>
      <c r="D14" s="3">
        <f>INDEX('1980-2008.CTY_sort'!$G$2:$BK$320,D$34+$O14,$A$2)</f>
        <v>3581</v>
      </c>
      <c r="E14" s="3">
        <f>INDEX('1980-2008.CTY_sort'!$G$2:$BK$320,E$34+$O14,$A$2)</f>
        <v>1.2536908064065337</v>
      </c>
      <c r="F14" s="3">
        <f>INDEX('1980-2008.CTY_sort'!$G$2:$BK$320,F$34+$O14,$A$2)</f>
        <v>2490.4</v>
      </c>
      <c r="G14" s="3">
        <f>INDEX('1980-2008.CTY_sort'!$G$2:$BK$320,G$34+$O14,$A$2)</f>
        <v>463815.19999999995</v>
      </c>
      <c r="H14" s="3">
        <f>INDEX('1980-2008.CTY_sort'!$G$2:$BK$320,H$34+$O14,$A$2)</f>
        <v>0</v>
      </c>
      <c r="I14" s="3">
        <f>INDEX('1980-2008.CTY_sort'!$G$2:$BK$320,I$34+$O14,$A$2)</f>
        <v>103236.1</v>
      </c>
      <c r="J14" s="3">
        <f>INDEX('1980-2008.CTY_sort'!$G$2:$BK$320,J$34+$O14,$A$2)</f>
        <v>0.22258024316581262</v>
      </c>
      <c r="K14" s="3">
        <f>INDEX('1980-2008.CTY_sort'!$G$2:$BK$320,K$34+$O14,$A$2)</f>
        <v>315804.90000000002</v>
      </c>
      <c r="L14" s="3">
        <f>INDEX('1980-2008.CTY_sort'!$G$2:$BK$320,L$34+$O14,$A$2)</f>
        <v>2240.5</v>
      </c>
      <c r="M14" s="4">
        <f t="shared" si="2"/>
        <v>-47264.599999999977</v>
      </c>
      <c r="N14" s="4">
        <f t="shared" si="3"/>
        <v>-902805.40000000014</v>
      </c>
      <c r="O14">
        <f t="shared" si="1"/>
        <v>12</v>
      </c>
      <c r="P14">
        <v>1991</v>
      </c>
      <c r="Q14">
        <f t="shared" si="0"/>
        <v>7.0795472767850285</v>
      </c>
      <c r="R14">
        <f>INDEX(gw_declines!$G$2:$BH$31,$O14,$A$2)</f>
        <v>7.0795472767850285</v>
      </c>
      <c r="S14">
        <f>INDEX(gw_declines!$G$36:$BH$65,$O14,$A$2)</f>
        <v>235</v>
      </c>
    </row>
    <row r="15" spans="1:19">
      <c r="A15">
        <v>1992</v>
      </c>
      <c r="B15" s="3">
        <f>INDEX('1980-2008.CTY_sort'!$G$2:$BK$320,B$34+$O15,$A$2)</f>
        <v>650</v>
      </c>
      <c r="C15" s="3">
        <f>INDEX('1980-2008.CTY_sort'!$G$2:$BK$320,C$34+$O15,$A$2)</f>
        <v>368183.80000000005</v>
      </c>
      <c r="D15" s="3">
        <f>INDEX('1980-2008.CTY_sort'!$G$2:$BK$320,D$34+$O15,$A$2)</f>
        <v>3581</v>
      </c>
      <c r="E15" s="3">
        <f>INDEX('1980-2008.CTY_sort'!$G$2:$BK$320,E$34+$O15,$A$2)</f>
        <v>0.91191274575361536</v>
      </c>
      <c r="F15" s="3">
        <f>INDEX('1980-2008.CTY_sort'!$G$2:$BK$320,F$34+$O15,$A$2)</f>
        <v>2497.2000000000003</v>
      </c>
      <c r="G15" s="3">
        <f>INDEX('1980-2008.CTY_sort'!$G$2:$BK$320,G$34+$O15,$A$2)</f>
        <v>335751.5</v>
      </c>
      <c r="H15" s="3">
        <f>INDEX('1980-2008.CTY_sort'!$G$2:$BK$320,H$34+$O15,$A$2)</f>
        <v>0</v>
      </c>
      <c r="I15" s="3">
        <f>INDEX('1980-2008.CTY_sort'!$G$2:$BK$320,I$34+$O15,$A$2)</f>
        <v>73880.2</v>
      </c>
      <c r="J15" s="3">
        <f>INDEX('1980-2008.CTY_sort'!$G$2:$BK$320,J$34+$O15,$A$2)</f>
        <v>0.22004428870757092</v>
      </c>
      <c r="K15" s="3">
        <f>INDEX('1980-2008.CTY_sort'!$G$2:$BK$320,K$34+$O15,$A$2)</f>
        <v>199698.2</v>
      </c>
      <c r="L15" s="3">
        <f>INDEX('1980-2008.CTY_sort'!$G$2:$BK$320,L$34+$O15,$A$2)</f>
        <v>2662.1000000000004</v>
      </c>
      <c r="M15" s="4">
        <f t="shared" si="2"/>
        <v>-64670.299999999988</v>
      </c>
      <c r="N15" s="4">
        <f t="shared" si="3"/>
        <v>-967475.70000000019</v>
      </c>
      <c r="O15">
        <f t="shared" si="1"/>
        <v>13</v>
      </c>
      <c r="P15">
        <v>1992</v>
      </c>
      <c r="Q15">
        <f t="shared" si="0"/>
        <v>8.1011273322906554</v>
      </c>
      <c r="R15">
        <f>INDEX(gw_declines!$G$2:$BH$31,$O15,$A$2)</f>
        <v>8.1011273322906554</v>
      </c>
      <c r="S15">
        <f>INDEX(gw_declines!$G$36:$BH$65,$O15,$A$2)</f>
        <v>232</v>
      </c>
    </row>
    <row r="16" spans="1:19">
      <c r="A16">
        <v>1993</v>
      </c>
      <c r="B16" s="3">
        <f>INDEX('1980-2008.CTY_sort'!$G$2:$BK$320,B$34+$O16,$A$2)</f>
        <v>650</v>
      </c>
      <c r="C16" s="3">
        <f>INDEX('1980-2008.CTY_sort'!$G$2:$BK$320,C$34+$O16,$A$2)</f>
        <v>360122.9</v>
      </c>
      <c r="D16" s="3">
        <f>INDEX('1980-2008.CTY_sort'!$G$2:$BK$320,D$34+$O16,$A$2)</f>
        <v>3581</v>
      </c>
      <c r="E16" s="3">
        <f>INDEX('1980-2008.CTY_sort'!$G$2:$BK$320,E$34+$O16,$A$2)</f>
        <v>0.71490482832388602</v>
      </c>
      <c r="F16" s="3">
        <f>INDEX('1980-2008.CTY_sort'!$G$2:$BK$320,F$34+$O16,$A$2)</f>
        <v>2490.4</v>
      </c>
      <c r="G16" s="3">
        <f>INDEX('1980-2008.CTY_sort'!$G$2:$BK$320,G$34+$O16,$A$2)</f>
        <v>257453.6</v>
      </c>
      <c r="H16" s="3">
        <f>INDEX('1980-2008.CTY_sort'!$G$2:$BK$320,H$34+$O16,$A$2)</f>
        <v>0</v>
      </c>
      <c r="I16" s="3">
        <f>INDEX('1980-2008.CTY_sort'!$G$2:$BK$320,I$34+$O16,$A$2)</f>
        <v>55995.399999999994</v>
      </c>
      <c r="J16" s="3">
        <f>INDEX('1980-2008.CTY_sort'!$G$2:$BK$320,J$34+$O16,$A$2)</f>
        <v>0.21749705578014833</v>
      </c>
      <c r="K16" s="3">
        <f>INDEX('1980-2008.CTY_sort'!$G$2:$BK$320,K$34+$O16,$A$2)</f>
        <v>483808</v>
      </c>
      <c r="L16" s="3">
        <f>INDEX('1980-2008.CTY_sort'!$G$2:$BK$320,L$34+$O16,$A$2)</f>
        <v>2117.8000000000002</v>
      </c>
      <c r="M16" s="4">
        <f t="shared" si="2"/>
        <v>279859.40000000002</v>
      </c>
      <c r="N16" s="4">
        <f t="shared" si="3"/>
        <v>-687616.30000000016</v>
      </c>
      <c r="O16">
        <f t="shared" si="1"/>
        <v>14</v>
      </c>
      <c r="P16">
        <v>1993</v>
      </c>
      <c r="Q16">
        <f t="shared" si="0"/>
        <v>8.910057374358697</v>
      </c>
      <c r="R16">
        <f>INDEX(gw_declines!$G$2:$BH$31,$O16,$A$2)</f>
        <v>8.910057374358697</v>
      </c>
      <c r="S16">
        <f>INDEX(gw_declines!$G$36:$BH$65,$O16,$A$2)</f>
        <v>224</v>
      </c>
    </row>
    <row r="17" spans="1:19">
      <c r="A17">
        <v>1994</v>
      </c>
      <c r="B17" s="3">
        <f>INDEX('1980-2008.CTY_sort'!$G$2:$BK$320,B$34+$O17,$A$2)</f>
        <v>650</v>
      </c>
      <c r="C17" s="3">
        <f>INDEX('1980-2008.CTY_sort'!$G$2:$BK$320,C$34+$O17,$A$2)</f>
        <v>369021.80000000005</v>
      </c>
      <c r="D17" s="3">
        <f>INDEX('1980-2008.CTY_sort'!$G$2:$BK$320,D$34+$O17,$A$2)</f>
        <v>3581</v>
      </c>
      <c r="E17" s="3">
        <f>INDEX('1980-2008.CTY_sort'!$G$2:$BK$320,E$34+$O17,$A$2)</f>
        <v>1.3436672304996613</v>
      </c>
      <c r="F17" s="3">
        <f>INDEX('1980-2008.CTY_sort'!$G$2:$BK$320,F$34+$O17,$A$2)</f>
        <v>2490.4</v>
      </c>
      <c r="G17" s="3">
        <f>INDEX('1980-2008.CTY_sort'!$G$2:$BK$320,G$34+$O17,$A$2)</f>
        <v>495842.5</v>
      </c>
      <c r="H17" s="3">
        <f>INDEX('1980-2008.CTY_sort'!$G$2:$BK$320,H$34+$O17,$A$2)</f>
        <v>0</v>
      </c>
      <c r="I17" s="3">
        <f>INDEX('1980-2008.CTY_sort'!$G$2:$BK$320,I$34+$O17,$A$2)</f>
        <v>106650.8</v>
      </c>
      <c r="J17" s="3">
        <f>INDEX('1980-2008.CTY_sort'!$G$2:$BK$320,J$34+$O17,$A$2)</f>
        <v>0.21509007396501914</v>
      </c>
      <c r="K17" s="3">
        <f>INDEX('1980-2008.CTY_sort'!$G$2:$BK$320,K$34+$O17,$A$2)</f>
        <v>187397.9</v>
      </c>
      <c r="L17" s="3">
        <f>INDEX('1980-2008.CTY_sort'!$G$2:$BK$320,L$34+$O17,$A$2)</f>
        <v>2405.4</v>
      </c>
      <c r="M17" s="4">
        <f t="shared" si="2"/>
        <v>-204284.20000000004</v>
      </c>
      <c r="N17" s="4">
        <f t="shared" si="3"/>
        <v>-891900.50000000023</v>
      </c>
      <c r="O17">
        <f t="shared" si="1"/>
        <v>15</v>
      </c>
      <c r="P17">
        <v>1994</v>
      </c>
      <c r="Q17">
        <f t="shared" si="0"/>
        <v>6.5405541374235945</v>
      </c>
      <c r="R17">
        <f>INDEX(gw_declines!$G$2:$BH$31,$O17,$A$2)</f>
        <v>6.5405541374235945</v>
      </c>
      <c r="S17">
        <f>INDEX(gw_declines!$G$36:$BH$65,$O17,$A$2)</f>
        <v>217</v>
      </c>
    </row>
    <row r="18" spans="1:19">
      <c r="A18">
        <v>1995</v>
      </c>
      <c r="B18" s="3">
        <f>INDEX('1980-2008.CTY_sort'!$G$2:$BK$320,B$34+$O18,$A$2)</f>
        <v>650</v>
      </c>
      <c r="C18" s="3">
        <f>INDEX('1980-2008.CTY_sort'!$G$2:$BK$320,C$34+$O18,$A$2)</f>
        <v>374808.19999999995</v>
      </c>
      <c r="D18" s="3">
        <f>INDEX('1980-2008.CTY_sort'!$G$2:$BK$320,D$34+$O18,$A$2)</f>
        <v>3581</v>
      </c>
      <c r="E18" s="3">
        <f>INDEX('1980-2008.CTY_sort'!$G$2:$BK$320,E$34+$O18,$A$2)</f>
        <v>1.1743409028938001</v>
      </c>
      <c r="F18" s="3">
        <f>INDEX('1980-2008.CTY_sort'!$G$2:$BK$320,F$34+$O18,$A$2)</f>
        <v>1918.5</v>
      </c>
      <c r="G18" s="3">
        <f>INDEX('1980-2008.CTY_sort'!$G$2:$BK$320,G$34+$O18,$A$2)</f>
        <v>440152.6</v>
      </c>
      <c r="H18" s="3">
        <f>INDEX('1980-2008.CTY_sort'!$G$2:$BK$320,H$34+$O18,$A$2)</f>
        <v>0</v>
      </c>
      <c r="I18" s="3">
        <f>INDEX('1980-2008.CTY_sort'!$G$2:$BK$320,I$34+$O18,$A$2)</f>
        <v>93579.099999999991</v>
      </c>
      <c r="J18" s="3">
        <f>INDEX('1980-2008.CTY_sort'!$G$2:$BK$320,J$34+$O18,$A$2)</f>
        <v>0.21260603708804626</v>
      </c>
      <c r="K18" s="3">
        <f>INDEX('1980-2008.CTY_sort'!$G$2:$BK$320,K$34+$O18,$A$2)</f>
        <v>277857.40000000002</v>
      </c>
      <c r="L18" s="3">
        <f>INDEX('1980-2008.CTY_sort'!$G$2:$BK$320,L$34+$O18,$A$2)</f>
        <v>1775.8</v>
      </c>
      <c r="M18" s="4">
        <f t="shared" si="2"/>
        <v>-70634.599999999977</v>
      </c>
      <c r="N18" s="4">
        <f t="shared" si="3"/>
        <v>-962535.10000000021</v>
      </c>
      <c r="O18">
        <f t="shared" si="1"/>
        <v>16</v>
      </c>
      <c r="P18">
        <v>1995</v>
      </c>
      <c r="Q18">
        <f t="shared" si="0"/>
        <v>8.6709551295255398</v>
      </c>
      <c r="R18">
        <f>INDEX(gw_declines!$G$2:$BH$31,$O18,$A$2)</f>
        <v>8.6709551295255398</v>
      </c>
      <c r="S18">
        <f>INDEX(gw_declines!$G$36:$BH$65,$O18,$A$2)</f>
        <v>217</v>
      </c>
    </row>
    <row r="19" spans="1:19">
      <c r="A19">
        <v>1996</v>
      </c>
      <c r="B19" s="3">
        <f>INDEX('1980-2008.CTY_sort'!$G$2:$BK$320,B$34+$O19,$A$2)</f>
        <v>650</v>
      </c>
      <c r="C19" s="3">
        <f>INDEX('1980-2008.CTY_sort'!$G$2:$BK$320,C$34+$O19,$A$2)</f>
        <v>384992.8</v>
      </c>
      <c r="D19" s="3">
        <f>INDEX('1980-2008.CTY_sort'!$G$2:$BK$320,D$34+$O19,$A$2)</f>
        <v>3581</v>
      </c>
      <c r="E19" s="3">
        <f>INDEX('1980-2008.CTY_sort'!$G$2:$BK$320,E$34+$O19,$A$2)</f>
        <v>0.85495079388497663</v>
      </c>
      <c r="F19" s="3">
        <f>INDEX('1980-2008.CTY_sort'!$G$2:$BK$320,F$34+$O19,$A$2)</f>
        <v>1923.6999999999998</v>
      </c>
      <c r="G19" s="3">
        <f>INDEX('1980-2008.CTY_sort'!$G$2:$BK$320,G$34+$O19,$A$2)</f>
        <v>329149.90000000002</v>
      </c>
      <c r="H19" s="3">
        <f>INDEX('1980-2008.CTY_sort'!$G$2:$BK$320,H$34+$O19,$A$2)</f>
        <v>0</v>
      </c>
      <c r="I19" s="3">
        <f>INDEX('1980-2008.CTY_sort'!$G$2:$BK$320,I$34+$O19,$A$2)</f>
        <v>69154.7</v>
      </c>
      <c r="J19" s="3">
        <f>INDEX('1980-2008.CTY_sort'!$G$2:$BK$320,J$34+$O19,$A$2)</f>
        <v>0.21010092969798863</v>
      </c>
      <c r="K19" s="3">
        <f>INDEX('1980-2008.CTY_sort'!$G$2:$BK$320,K$34+$O19,$A$2)</f>
        <v>424245.50000000006</v>
      </c>
      <c r="L19" s="3">
        <f>INDEX('1980-2008.CTY_sort'!$G$2:$BK$320,L$34+$O19,$A$2)</f>
        <v>2398.9</v>
      </c>
      <c r="M19" s="4">
        <f t="shared" si="2"/>
        <v>162326.60000000003</v>
      </c>
      <c r="N19" s="4">
        <f t="shared" si="3"/>
        <v>-800208.50000000023</v>
      </c>
      <c r="O19">
        <f t="shared" si="1"/>
        <v>17</v>
      </c>
      <c r="P19">
        <v>1996</v>
      </c>
      <c r="Q19">
        <f t="shared" si="0"/>
        <v>9.5748549706601196</v>
      </c>
      <c r="R19">
        <f>INDEX(gw_declines!$G$2:$BH$31,$O19,$A$2)</f>
        <v>9.5748549706601196</v>
      </c>
      <c r="S19">
        <f>INDEX(gw_declines!$G$36:$BH$65,$O19,$A$2)</f>
        <v>217</v>
      </c>
    </row>
    <row r="20" spans="1:19">
      <c r="A20">
        <v>1997</v>
      </c>
      <c r="B20" s="3">
        <f>INDEX('1980-2008.CTY_sort'!$G$2:$BK$320,B$34+$O20,$A$2)</f>
        <v>650</v>
      </c>
      <c r="C20" s="3">
        <f>INDEX('1980-2008.CTY_sort'!$G$2:$BK$320,C$34+$O20,$A$2)</f>
        <v>377364.5</v>
      </c>
      <c r="D20" s="3">
        <f>INDEX('1980-2008.CTY_sort'!$G$2:$BK$320,D$34+$O20,$A$2)</f>
        <v>3581</v>
      </c>
      <c r="E20" s="3">
        <f>INDEX('1980-2008.CTY_sort'!$G$2:$BK$320,E$34+$O20,$A$2)</f>
        <v>1.2993850772926443</v>
      </c>
      <c r="F20" s="3">
        <f>INDEX('1980-2008.CTY_sort'!$G$2:$BK$320,F$34+$O20,$A$2)</f>
        <v>1918.5</v>
      </c>
      <c r="G20" s="3">
        <f>INDEX('1980-2008.CTY_sort'!$G$2:$BK$320,G$34+$O20,$A$2)</f>
        <v>490341.80000000005</v>
      </c>
      <c r="H20" s="3">
        <f>INDEX('1980-2008.CTY_sort'!$G$2:$BK$320,H$34+$O20,$A$2)</f>
        <v>0</v>
      </c>
      <c r="I20" s="3">
        <f>INDEX('1980-2008.CTY_sort'!$G$2:$BK$320,I$34+$O20,$A$2)</f>
        <v>101821.8</v>
      </c>
      <c r="J20" s="3">
        <f>INDEX('1980-2008.CTY_sort'!$G$2:$BK$320,J$34+$O20,$A$2)</f>
        <v>0.20765474205951848</v>
      </c>
      <c r="K20" s="3">
        <f>INDEX('1980-2008.CTY_sort'!$G$2:$BK$320,K$34+$O20,$A$2)</f>
        <v>203467.59999999998</v>
      </c>
      <c r="L20" s="3">
        <f>INDEX('1980-2008.CTY_sort'!$G$2:$BK$320,L$34+$O20,$A$2)</f>
        <v>2226.3000000000002</v>
      </c>
      <c r="M20" s="4">
        <f t="shared" si="2"/>
        <v>-186970.90000000008</v>
      </c>
      <c r="N20" s="4">
        <f t="shared" si="3"/>
        <v>-987179.40000000037</v>
      </c>
      <c r="O20">
        <f t="shared" si="1"/>
        <v>18</v>
      </c>
      <c r="P20">
        <v>1997</v>
      </c>
      <c r="Q20">
        <f t="shared" si="0"/>
        <v>8.1044419891472579</v>
      </c>
      <c r="R20">
        <f>INDEX(gw_declines!$G$2:$BH$31,$O20,$A$2)</f>
        <v>8.1044419891472579</v>
      </c>
      <c r="S20">
        <f>INDEX(gw_declines!$G$36:$BH$65,$O20,$A$2)</f>
        <v>215</v>
      </c>
    </row>
    <row r="21" spans="1:19">
      <c r="A21">
        <v>1998</v>
      </c>
      <c r="B21" s="3">
        <f>INDEX('1980-2008.CTY_sort'!$G$2:$BK$320,B$34+$O21,$A$2)</f>
        <v>650</v>
      </c>
      <c r="C21" s="3">
        <f>INDEX('1980-2008.CTY_sort'!$G$2:$BK$320,C$34+$O21,$A$2)</f>
        <v>371790.1</v>
      </c>
      <c r="D21" s="3">
        <f>INDEX('1980-2008.CTY_sort'!$G$2:$BK$320,D$34+$O21,$A$2)</f>
        <v>3581</v>
      </c>
      <c r="E21" s="3">
        <f>INDEX('1980-2008.CTY_sort'!$G$2:$BK$320,E$34+$O21,$A$2)</f>
        <v>1.3565022306941472</v>
      </c>
      <c r="F21" s="3">
        <f>INDEX('1980-2008.CTY_sort'!$G$2:$BK$320,F$34+$O21,$A$2)</f>
        <v>1918.5</v>
      </c>
      <c r="G21" s="3">
        <f>INDEX('1980-2008.CTY_sort'!$G$2:$BK$320,G$34+$O21,$A$2)</f>
        <v>504334.10000000003</v>
      </c>
      <c r="H21" s="3">
        <f>INDEX('1980-2008.CTY_sort'!$G$2:$BK$320,H$34+$O21,$A$2)</f>
        <v>0</v>
      </c>
      <c r="I21" s="3">
        <f>INDEX('1980-2008.CTY_sort'!$G$2:$BK$320,I$34+$O21,$A$2)</f>
        <v>103473.7</v>
      </c>
      <c r="J21" s="3">
        <f>INDEX('1980-2008.CTY_sort'!$G$2:$BK$320,J$34+$O21,$A$2)</f>
        <v>0.2051689544688729</v>
      </c>
      <c r="K21" s="3">
        <f>INDEX('1980-2008.CTY_sort'!$G$2:$BK$320,K$34+$O21,$A$2)</f>
        <v>161512.30000000002</v>
      </c>
      <c r="L21" s="3">
        <f>INDEX('1980-2008.CTY_sort'!$G$2:$BK$320,L$34+$O21,$A$2)</f>
        <v>2811.8</v>
      </c>
      <c r="M21" s="4">
        <f t="shared" si="2"/>
        <v>-241266.6</v>
      </c>
      <c r="N21" s="4">
        <f t="shared" si="3"/>
        <v>-1228446.0000000005</v>
      </c>
      <c r="O21">
        <f t="shared" si="1"/>
        <v>19</v>
      </c>
      <c r="P21">
        <v>1998</v>
      </c>
      <c r="Q21">
        <f t="shared" si="0"/>
        <v>9.4444081093937999</v>
      </c>
      <c r="R21">
        <f>INDEX(gw_declines!$G$2:$BH$31,$O21,$A$2)</f>
        <v>9.4444081093937999</v>
      </c>
      <c r="S21">
        <f>INDEX(gw_declines!$G$36:$BH$65,$O21,$A$2)</f>
        <v>215</v>
      </c>
    </row>
    <row r="22" spans="1:19">
      <c r="A22">
        <v>1999</v>
      </c>
      <c r="B22" s="3">
        <f>INDEX('1980-2008.CTY_sort'!$G$2:$BK$320,B$34+$O22,$A$2)</f>
        <v>650</v>
      </c>
      <c r="C22" s="3">
        <f>INDEX('1980-2008.CTY_sort'!$G$2:$BK$320,C$34+$O22,$A$2)</f>
        <v>369230.80000000005</v>
      </c>
      <c r="D22" s="3">
        <f>INDEX('1980-2008.CTY_sort'!$G$2:$BK$320,D$34+$O22,$A$2)</f>
        <v>3581</v>
      </c>
      <c r="E22" s="3">
        <f>INDEX('1980-2008.CTY_sort'!$G$2:$BK$320,E$34+$O22,$A$2)</f>
        <v>1.0319028098414325</v>
      </c>
      <c r="F22" s="3">
        <f>INDEX('1980-2008.CTY_sort'!$G$2:$BK$320,F$34+$O22,$A$2)</f>
        <v>1918.5</v>
      </c>
      <c r="G22" s="3">
        <f>INDEX('1980-2008.CTY_sort'!$G$2:$BK$320,G$34+$O22,$A$2)</f>
        <v>381010.30000000005</v>
      </c>
      <c r="H22" s="3">
        <f>INDEX('1980-2008.CTY_sort'!$G$2:$BK$320,H$34+$O22,$A$2)</f>
        <v>0</v>
      </c>
      <c r="I22" s="3">
        <f>INDEX('1980-2008.CTY_sort'!$G$2:$BK$320,I$34+$O22,$A$2)</f>
        <v>77217.600000000006</v>
      </c>
      <c r="J22" s="3">
        <f>INDEX('1980-2008.CTY_sort'!$G$2:$BK$320,J$34+$O22,$A$2)</f>
        <v>0.20266538726118427</v>
      </c>
      <c r="K22" s="3">
        <f>INDEX('1980-2008.CTY_sort'!$G$2:$BK$320,K$34+$O22,$A$2)</f>
        <v>323832.80000000005</v>
      </c>
      <c r="L22" s="3">
        <f>INDEX('1980-2008.CTY_sort'!$G$2:$BK$320,L$34+$O22,$A$2)</f>
        <v>2786.3</v>
      </c>
      <c r="M22" s="4">
        <f t="shared" si="2"/>
        <v>18121.599999999977</v>
      </c>
      <c r="N22" s="4">
        <f t="shared" si="3"/>
        <v>-1210324.4000000004</v>
      </c>
      <c r="O22">
        <f t="shared" si="1"/>
        <v>20</v>
      </c>
      <c r="P22">
        <v>1999</v>
      </c>
      <c r="Q22">
        <f>IF(S22&gt;0,R22,#N/A)</f>
        <v>10.234265929996962</v>
      </c>
      <c r="R22">
        <f>INDEX(gw_declines!$G$2:$BH$31,$O22,$A$2)</f>
        <v>10.234265929996962</v>
      </c>
      <c r="S22">
        <f>INDEX(gw_declines!$G$36:$BH$65,$O22,$A$2)</f>
        <v>215</v>
      </c>
    </row>
    <row r="23" spans="1:19">
      <c r="A23">
        <v>2000</v>
      </c>
      <c r="B23" s="3">
        <f>INDEX('1980-2008.CTY_sort'!$G$2:$BK$320,B$34+$O23,$A$2)</f>
        <v>650</v>
      </c>
      <c r="C23" s="3">
        <f>INDEX('1980-2008.CTY_sort'!$G$2:$BK$320,C$34+$O23,$A$2)</f>
        <v>384206.8</v>
      </c>
      <c r="D23" s="3">
        <f>INDEX('1980-2008.CTY_sort'!$G$2:$BK$320,D$34+$O23,$A$2)</f>
        <v>3581</v>
      </c>
      <c r="E23" s="3">
        <f>INDEX('1980-2008.CTY_sort'!$G$2:$BK$320,E$34+$O23,$A$2)</f>
        <v>1.7294647049453575</v>
      </c>
      <c r="F23" s="3">
        <f>INDEX('1980-2008.CTY_sort'!$G$2:$BK$320,F$34+$O23,$A$2)</f>
        <v>1923.6999999999998</v>
      </c>
      <c r="G23" s="3">
        <f>INDEX('1980-2008.CTY_sort'!$G$2:$BK$320,G$34+$O23,$A$2)</f>
        <v>664472.1</v>
      </c>
      <c r="H23" s="3">
        <f>INDEX('1980-2008.CTY_sort'!$G$2:$BK$320,H$34+$O23,$A$2)</f>
        <v>0</v>
      </c>
      <c r="I23" s="3">
        <f>INDEX('1980-2008.CTY_sort'!$G$2:$BK$320,I$34+$O23,$A$2)</f>
        <v>133014.1</v>
      </c>
      <c r="J23" s="3">
        <f>INDEX('1980-2008.CTY_sort'!$G$2:$BK$320,J$34+$O23,$A$2)</f>
        <v>0.20018011290466523</v>
      </c>
      <c r="K23" s="3">
        <f>INDEX('1980-2008.CTY_sort'!$G$2:$BK$320,K$34+$O23,$A$2)</f>
        <v>112475.1</v>
      </c>
      <c r="L23" s="3">
        <f>INDEX('1980-2008.CTY_sort'!$G$2:$BK$320,L$34+$O23,$A$2)</f>
        <v>2580.1999999999998</v>
      </c>
      <c r="M23" s="4">
        <f t="shared" si="2"/>
        <v>-420906.6</v>
      </c>
      <c r="N23" s="4">
        <f t="shared" si="3"/>
        <v>-1631231.0000000005</v>
      </c>
      <c r="O23">
        <f t="shared" si="1"/>
        <v>21</v>
      </c>
      <c r="P23">
        <v>2000</v>
      </c>
      <c r="Q23">
        <f t="shared" ref="Q23:Q32" si="4">IF(S23&gt;0,R23,#N/A)</f>
        <v>10.261740203653396</v>
      </c>
      <c r="R23">
        <f>INDEX(gw_declines!$G$2:$BH$31,$O23,$A$2)</f>
        <v>10.261740203653396</v>
      </c>
      <c r="S23">
        <f>INDEX(gw_declines!$G$36:$BH$65,$O23,$A$2)</f>
        <v>214</v>
      </c>
    </row>
    <row r="24" spans="1:19">
      <c r="A24">
        <v>2001</v>
      </c>
      <c r="B24" s="3">
        <f>INDEX('1980-2008.CTY_sort'!$G$2:$BK$320,B$34+$O24,$A$2)</f>
        <v>1543.3</v>
      </c>
      <c r="C24" s="3">
        <f>INDEX('1980-2008.CTY_sort'!$G$2:$BK$320,C$34+$O24,$A$2)</f>
        <v>442733</v>
      </c>
      <c r="D24" s="3">
        <f>INDEX('1980-2008.CTY_sort'!$G$2:$BK$320,D$34+$O24,$A$2)</f>
        <v>4599.5</v>
      </c>
      <c r="E24" s="3">
        <f>INDEX('1980-2008.CTY_sort'!$G$2:$BK$320,E$34+$O24,$A$2)</f>
        <v>1.0987477780061572</v>
      </c>
      <c r="F24" s="3">
        <f>INDEX('1980-2008.CTY_sort'!$G$2:$BK$320,F$34+$O24,$A$2)</f>
        <v>1918.5</v>
      </c>
      <c r="G24" s="3">
        <f>INDEX('1980-2008.CTY_sort'!$G$2:$BK$320,G$34+$O24,$A$2)</f>
        <v>486451.9</v>
      </c>
      <c r="H24" s="3">
        <f>INDEX('1980-2008.CTY_sort'!$G$2:$BK$320,H$34+$O24,$A$2)</f>
        <v>0</v>
      </c>
      <c r="I24" s="3">
        <f>INDEX('1980-2008.CTY_sort'!$G$2:$BK$320,I$34+$O24,$A$2)</f>
        <v>97415</v>
      </c>
      <c r="J24" s="3">
        <f>INDEX('1980-2008.CTY_sort'!$G$2:$BK$320,J$34+$O24,$A$2)</f>
        <v>0.20025618154641806</v>
      </c>
      <c r="K24" s="3">
        <f>INDEX('1980-2008.CTY_sort'!$G$2:$BK$320,K$34+$O24,$A$2)</f>
        <v>177241.3</v>
      </c>
      <c r="L24" s="3">
        <f>INDEX('1980-2008.CTY_sort'!$G$2:$BK$320,L$34+$O24,$A$2)</f>
        <v>2788.1</v>
      </c>
      <c r="M24" s="4">
        <f t="shared" si="2"/>
        <v>-213714.10000000003</v>
      </c>
      <c r="N24" s="4">
        <f t="shared" si="3"/>
        <v>-1844945.1000000006</v>
      </c>
      <c r="O24">
        <f t="shared" si="1"/>
        <v>22</v>
      </c>
      <c r="P24">
        <v>2001</v>
      </c>
      <c r="Q24">
        <f t="shared" si="4"/>
        <v>13.162845512354222</v>
      </c>
      <c r="R24">
        <f>INDEX(gw_declines!$G$2:$BH$31,$O24,$A$2)</f>
        <v>13.162845512354222</v>
      </c>
      <c r="S24">
        <f>INDEX(gw_declines!$G$36:$BH$65,$O24,$A$2)</f>
        <v>214</v>
      </c>
    </row>
    <row r="25" spans="1:19">
      <c r="A25">
        <v>2002</v>
      </c>
      <c r="B25" s="3">
        <f>INDEX('1980-2008.CTY_sort'!$G$2:$BK$320,B$34+$O25,$A$2)</f>
        <v>1233.7</v>
      </c>
      <c r="C25" s="3">
        <f>INDEX('1980-2008.CTY_sort'!$G$2:$BK$320,C$34+$O25,$A$2)</f>
        <v>443940.30000000005</v>
      </c>
      <c r="D25" s="3">
        <f>INDEX('1980-2008.CTY_sort'!$G$2:$BK$320,D$34+$O25,$A$2)</f>
        <v>3567</v>
      </c>
      <c r="E25" s="3">
        <f>INDEX('1980-2008.CTY_sort'!$G$2:$BK$320,E$34+$O25,$A$2)</f>
        <v>1.5110896667862774</v>
      </c>
      <c r="F25" s="3">
        <f>INDEX('1980-2008.CTY_sort'!$G$2:$BK$320,F$34+$O25,$A$2)</f>
        <v>1918.5</v>
      </c>
      <c r="G25" s="3">
        <f>INDEX('1980-2008.CTY_sort'!$G$2:$BK$320,G$34+$O25,$A$2)</f>
        <v>670833.60000000009</v>
      </c>
      <c r="H25" s="3">
        <f>INDEX('1980-2008.CTY_sort'!$G$2:$BK$320,H$34+$O25,$A$2)</f>
        <v>0</v>
      </c>
      <c r="I25" s="3">
        <f>INDEX('1980-2008.CTY_sort'!$G$2:$BK$320,I$34+$O25,$A$2)</f>
        <v>134325.70000000001</v>
      </c>
      <c r="J25" s="3">
        <f>INDEX('1980-2008.CTY_sort'!$G$2:$BK$320,J$34+$O25,$A$2)</f>
        <v>0.20023698872566906</v>
      </c>
      <c r="K25" s="3">
        <f>INDEX('1980-2008.CTY_sort'!$G$2:$BK$320,K$34+$O25,$A$2)</f>
        <v>30824.699999999997</v>
      </c>
      <c r="L25" s="3">
        <f>INDEX('1980-2008.CTY_sort'!$G$2:$BK$320,L$34+$O25,$A$2)</f>
        <v>2063.9</v>
      </c>
      <c r="M25" s="4">
        <f t="shared" si="2"/>
        <v>-507601.70000000013</v>
      </c>
      <c r="N25" s="4">
        <f t="shared" si="3"/>
        <v>-2352546.8000000007</v>
      </c>
      <c r="O25">
        <f t="shared" si="1"/>
        <v>23</v>
      </c>
      <c r="P25">
        <v>2002</v>
      </c>
      <c r="Q25">
        <f t="shared" si="4"/>
        <v>13.994806892780959</v>
      </c>
      <c r="R25">
        <f>INDEX(gw_declines!$G$2:$BH$31,$O25,$A$2)</f>
        <v>13.994806892780959</v>
      </c>
      <c r="S25">
        <f>INDEX(gw_declines!$G$36:$BH$65,$O25,$A$2)</f>
        <v>215</v>
      </c>
    </row>
    <row r="26" spans="1:19">
      <c r="A26">
        <v>2003</v>
      </c>
      <c r="B26" s="3">
        <f>INDEX('1980-2008.CTY_sort'!$G$2:$BK$320,B$34+$O26,$A$2)</f>
        <v>2377.6999999999998</v>
      </c>
      <c r="C26" s="3">
        <f>INDEX('1980-2008.CTY_sort'!$G$2:$BK$320,C$34+$O26,$A$2)</f>
        <v>449725.4</v>
      </c>
      <c r="D26" s="3">
        <f>INDEX('1980-2008.CTY_sort'!$G$2:$BK$320,D$34+$O26,$A$2)</f>
        <v>2601.5</v>
      </c>
      <c r="E26" s="3">
        <f>INDEX('1980-2008.CTY_sort'!$G$2:$BK$320,E$34+$O26,$A$2)</f>
        <v>1.2501404190201397</v>
      </c>
      <c r="F26" s="3">
        <f>INDEX('1980-2008.CTY_sort'!$G$2:$BK$320,F$34+$O26,$A$2)</f>
        <v>1918.5</v>
      </c>
      <c r="G26" s="3">
        <f>INDEX('1980-2008.CTY_sort'!$G$2:$BK$320,G$34+$O26,$A$2)</f>
        <v>562219.9</v>
      </c>
      <c r="H26" s="3">
        <f>INDEX('1980-2008.CTY_sort'!$G$2:$BK$320,H$34+$O26,$A$2)</f>
        <v>0</v>
      </c>
      <c r="I26" s="3">
        <f>INDEX('1980-2008.CTY_sort'!$G$2:$BK$320,I$34+$O26,$A$2)</f>
        <v>112712.6</v>
      </c>
      <c r="J26" s="3">
        <f>INDEX('1980-2008.CTY_sort'!$G$2:$BK$320,J$34+$O26,$A$2)</f>
        <v>0.20047778458215371</v>
      </c>
      <c r="K26" s="3">
        <f>INDEX('1980-2008.CTY_sort'!$G$2:$BK$320,K$34+$O26,$A$2)</f>
        <v>84709.7</v>
      </c>
      <c r="L26" s="3">
        <f>INDEX('1980-2008.CTY_sort'!$G$2:$BK$320,L$34+$O26,$A$2)</f>
        <v>2141.9</v>
      </c>
      <c r="M26" s="4">
        <f t="shared" si="2"/>
        <v>-366716.10000000003</v>
      </c>
      <c r="N26" s="4">
        <f t="shared" si="3"/>
        <v>-2719262.9000000008</v>
      </c>
      <c r="O26">
        <f t="shared" si="1"/>
        <v>24</v>
      </c>
      <c r="P26">
        <v>2003</v>
      </c>
      <c r="Q26">
        <f t="shared" si="4"/>
        <v>16.367348745229684</v>
      </c>
      <c r="R26">
        <f>INDEX(gw_declines!$G$2:$BH$31,$O26,$A$2)</f>
        <v>16.367348745229684</v>
      </c>
      <c r="S26">
        <f>INDEX(gw_declines!$G$36:$BH$65,$O26,$A$2)</f>
        <v>213</v>
      </c>
    </row>
    <row r="27" spans="1:19">
      <c r="A27">
        <v>2004</v>
      </c>
      <c r="B27" s="3">
        <f>INDEX('1980-2008.CTY_sort'!$G$2:$BK$320,B$34+$O27,$A$2)</f>
        <v>1385.3</v>
      </c>
      <c r="C27" s="3">
        <f>INDEX('1980-2008.CTY_sort'!$G$2:$BK$320,C$34+$O27,$A$2)</f>
        <v>441582.9</v>
      </c>
      <c r="D27" s="3">
        <f>INDEX('1980-2008.CTY_sort'!$G$2:$BK$320,D$34+$O27,$A$2)</f>
        <v>4576.6000000000004</v>
      </c>
      <c r="E27" s="3">
        <f>INDEX('1980-2008.CTY_sort'!$G$2:$BK$320,E$34+$O27,$A$2)</f>
        <v>1.0571195125535884</v>
      </c>
      <c r="F27" s="3">
        <f>INDEX('1980-2008.CTY_sort'!$G$2:$BK$320,F$34+$O27,$A$2)</f>
        <v>1923.6999999999998</v>
      </c>
      <c r="G27" s="3">
        <f>INDEX('1980-2008.CTY_sort'!$G$2:$BK$320,G$34+$O27,$A$2)</f>
        <v>466805.9</v>
      </c>
      <c r="H27" s="3">
        <f>INDEX('1980-2008.CTY_sort'!$G$2:$BK$320,H$34+$O27,$A$2)</f>
        <v>0</v>
      </c>
      <c r="I27" s="3">
        <f>INDEX('1980-2008.CTY_sort'!$G$2:$BK$320,I$34+$O27,$A$2)</f>
        <v>93495</v>
      </c>
      <c r="J27" s="3">
        <f>INDEX('1980-2008.CTY_sort'!$G$2:$BK$320,J$34+$O27,$A$2)</f>
        <v>0.20028667161233393</v>
      </c>
      <c r="K27" s="3">
        <f>INDEX('1980-2008.CTY_sort'!$G$2:$BK$320,K$34+$O27,$A$2)</f>
        <v>272962.59999999998</v>
      </c>
      <c r="L27" s="3">
        <f>INDEX('1980-2008.CTY_sort'!$G$2:$BK$320,L$34+$O27,$A$2)</f>
        <v>2524.6</v>
      </c>
      <c r="M27" s="4">
        <f t="shared" si="2"/>
        <v>-102272.00000000006</v>
      </c>
      <c r="N27" s="4">
        <f t="shared" si="3"/>
        <v>-2821534.9000000008</v>
      </c>
      <c r="O27">
        <f t="shared" si="1"/>
        <v>25</v>
      </c>
      <c r="P27">
        <v>2004</v>
      </c>
      <c r="Q27">
        <f t="shared" si="4"/>
        <v>16.755252612681669</v>
      </c>
      <c r="R27">
        <f>INDEX(gw_declines!$G$2:$BH$31,$O27,$A$2)</f>
        <v>16.755252612681669</v>
      </c>
      <c r="S27">
        <f>INDEX(gw_declines!$G$36:$BH$65,$O27,$A$2)</f>
        <v>209</v>
      </c>
    </row>
    <row r="28" spans="1:19">
      <c r="A28">
        <v>2005</v>
      </c>
      <c r="B28" s="3">
        <f>INDEX('1980-2008.CTY_sort'!$G$2:$BK$320,B$34+$O28,$A$2)</f>
        <v>682.4</v>
      </c>
      <c r="C28" s="3">
        <f>INDEX('1980-2008.CTY_sort'!$G$2:$BK$320,C$34+$O28,$A$2)</f>
        <v>474614.4</v>
      </c>
      <c r="D28" s="3">
        <f>INDEX('1980-2008.CTY_sort'!$G$2:$BK$320,D$34+$O28,$A$2)</f>
        <v>5131.7</v>
      </c>
      <c r="E28" s="3">
        <f>INDEX('1980-2008.CTY_sort'!$G$2:$BK$320,E$34+$O28,$A$2)</f>
        <v>0.8991320111652743</v>
      </c>
      <c r="F28" s="3">
        <f>INDEX('1980-2008.CTY_sort'!$G$2:$BK$320,F$34+$O28,$A$2)</f>
        <v>2771</v>
      </c>
      <c r="G28" s="3">
        <f>INDEX('1980-2008.CTY_sort'!$G$2:$BK$320,G$34+$O28,$A$2)</f>
        <v>426741</v>
      </c>
      <c r="H28" s="3">
        <f>INDEX('1980-2008.CTY_sort'!$G$2:$BK$320,H$34+$O28,$A$2)</f>
        <v>0</v>
      </c>
      <c r="I28" s="3">
        <f>INDEX('1980-2008.CTY_sort'!$G$2:$BK$320,I$34+$O28,$A$2)</f>
        <v>85392.599999999991</v>
      </c>
      <c r="J28" s="3">
        <f>INDEX('1980-2008.CTY_sort'!$G$2:$BK$320,J$34+$O28,$A$2)</f>
        <v>0.20010404437351928</v>
      </c>
      <c r="K28" s="3">
        <f>INDEX('1980-2008.CTY_sort'!$G$2:$BK$320,K$34+$O28,$A$2)</f>
        <v>195170.3</v>
      </c>
      <c r="L28" s="3">
        <f>INDEX('1980-2008.CTY_sort'!$G$2:$BK$320,L$34+$O28,$A$2)</f>
        <v>1998.1</v>
      </c>
      <c r="M28" s="4">
        <f t="shared" si="2"/>
        <v>-148949.10000000003</v>
      </c>
      <c r="N28" s="4">
        <f t="shared" si="3"/>
        <v>-2970484.0000000009</v>
      </c>
      <c r="O28">
        <f t="shared" si="1"/>
        <v>26</v>
      </c>
      <c r="P28">
        <v>2005</v>
      </c>
      <c r="Q28">
        <f t="shared" si="4"/>
        <v>17.858881010939328</v>
      </c>
      <c r="R28">
        <f>INDEX(gw_declines!$G$2:$BH$31,$O28,$A$2)</f>
        <v>17.858881010939328</v>
      </c>
      <c r="S28">
        <f>INDEX(gw_declines!$G$36:$BH$65,$O28,$A$2)</f>
        <v>213</v>
      </c>
    </row>
    <row r="29" spans="1:19">
      <c r="A29">
        <v>2006</v>
      </c>
      <c r="B29" s="3">
        <f>INDEX('1980-2008.CTY_sort'!$G$2:$BK$320,B$34+$O29,$A$2)</f>
        <v>379</v>
      </c>
      <c r="C29" s="3">
        <f>INDEX('1980-2008.CTY_sort'!$G$2:$BK$320,C$34+$O29,$A$2)</f>
        <v>459848.8</v>
      </c>
      <c r="D29" s="3">
        <f>INDEX('1980-2008.CTY_sort'!$G$2:$BK$320,D$34+$O29,$A$2)</f>
        <v>2824.1</v>
      </c>
      <c r="E29" s="3">
        <f>INDEX('1980-2008.CTY_sort'!$G$2:$BK$320,E$34+$O29,$A$2)</f>
        <v>0.93317499143196636</v>
      </c>
      <c r="F29" s="3">
        <f>INDEX('1980-2008.CTY_sort'!$G$2:$BK$320,F$34+$O29,$A$2)</f>
        <v>1748.7</v>
      </c>
      <c r="G29" s="3">
        <f>INDEX('1980-2008.CTY_sort'!$G$2:$BK$320,G$34+$O29,$A$2)</f>
        <v>429119.4</v>
      </c>
      <c r="H29" s="3">
        <f>INDEX('1980-2008.CTY_sort'!$G$2:$BK$320,H$34+$O29,$A$2)</f>
        <v>0</v>
      </c>
      <c r="I29" s="3">
        <f>INDEX('1980-2008.CTY_sort'!$G$2:$BK$320,I$34+$O29,$A$2)</f>
        <v>85820.9</v>
      </c>
      <c r="J29" s="3">
        <f>INDEX('1980-2008.CTY_sort'!$G$2:$BK$320,J$34+$O29,$A$2)</f>
        <v>0.19999305554584573</v>
      </c>
      <c r="K29" s="3">
        <f>INDEX('1980-2008.CTY_sort'!$G$2:$BK$320,K$34+$O29,$A$2)</f>
        <v>134031.29999999999</v>
      </c>
      <c r="L29" s="3">
        <f>INDEX('1980-2008.CTY_sort'!$G$2:$BK$320,L$34+$O29,$A$2)</f>
        <v>2131.3000000000002</v>
      </c>
      <c r="M29" s="4">
        <f t="shared" si="2"/>
        <v>-211015.90000000008</v>
      </c>
      <c r="N29" s="4">
        <f t="shared" si="3"/>
        <v>-3181499.9000000008</v>
      </c>
      <c r="O29">
        <f t="shared" si="1"/>
        <v>27</v>
      </c>
      <c r="P29">
        <v>2006</v>
      </c>
      <c r="Q29">
        <f t="shared" si="4"/>
        <v>18.787730854712926</v>
      </c>
      <c r="R29">
        <f>INDEX(gw_declines!$G$2:$BH$31,$O29,$A$2)</f>
        <v>18.787730854712926</v>
      </c>
      <c r="S29">
        <f>INDEX(gw_declines!$G$36:$BH$65,$O29,$A$2)</f>
        <v>212</v>
      </c>
    </row>
    <row r="30" spans="1:19">
      <c r="A30">
        <v>2007</v>
      </c>
      <c r="B30" s="3">
        <f>INDEX('1980-2008.CTY_sort'!$G$2:$BK$320,B$34+$O30,$A$2)</f>
        <v>562.30000000000007</v>
      </c>
      <c r="C30" s="3">
        <f>INDEX('1980-2008.CTY_sort'!$G$2:$BK$320,C$34+$O30,$A$2)</f>
        <v>428082</v>
      </c>
      <c r="D30" s="3">
        <f>INDEX('1980-2008.CTY_sort'!$G$2:$BK$320,D$34+$O30,$A$2)</f>
        <v>2073.6999999999998</v>
      </c>
      <c r="E30" s="3">
        <f>INDEX('1980-2008.CTY_sort'!$G$2:$BK$320,E$34+$O30,$A$2)</f>
        <v>0.91968641521951389</v>
      </c>
      <c r="F30" s="3">
        <f>INDEX('1980-2008.CTY_sort'!$G$2:$BK$320,F$34+$O30,$A$2)</f>
        <v>1659.9</v>
      </c>
      <c r="G30" s="3">
        <f>INDEX('1980-2008.CTY_sort'!$G$2:$BK$320,G$34+$O30,$A$2)</f>
        <v>393701.19999999995</v>
      </c>
      <c r="H30" s="3">
        <f>INDEX('1980-2008.CTY_sort'!$G$2:$BK$320,H$34+$O30,$A$2)</f>
        <v>0</v>
      </c>
      <c r="I30" s="3">
        <f>INDEX('1980-2008.CTY_sort'!$G$2:$BK$320,I$34+$O30,$A$2)</f>
        <v>78760.900000000009</v>
      </c>
      <c r="J30" s="3">
        <f>INDEX('1980-2008.CTY_sort'!$G$2:$BK$320,J$34+$O30,$A$2)</f>
        <v>0.20005247634500484</v>
      </c>
      <c r="K30" s="3">
        <f>INDEX('1980-2008.CTY_sort'!$G$2:$BK$320,K$34+$O30,$A$2)</f>
        <v>254324.4</v>
      </c>
      <c r="L30" s="3">
        <f>INDEX('1980-2008.CTY_sort'!$G$2:$BK$320,L$34+$O30,$A$2)</f>
        <v>1574.5</v>
      </c>
      <c r="M30" s="4">
        <f t="shared" si="2"/>
        <v>-62275.799999999959</v>
      </c>
      <c r="N30" s="4">
        <f t="shared" si="3"/>
        <v>-3243775.7000000007</v>
      </c>
      <c r="O30">
        <f t="shared" si="1"/>
        <v>28</v>
      </c>
      <c r="P30">
        <v>2007</v>
      </c>
      <c r="Q30">
        <f t="shared" si="4"/>
        <v>21.254814540233351</v>
      </c>
      <c r="R30">
        <f>INDEX(gw_declines!$G$2:$BH$31,$O30,$A$2)</f>
        <v>21.254814540233351</v>
      </c>
      <c r="S30">
        <f>INDEX(gw_declines!$G$36:$BH$65,$O30,$A$2)</f>
        <v>210</v>
      </c>
    </row>
    <row r="31" spans="1:19">
      <c r="A31">
        <v>2008</v>
      </c>
      <c r="B31" s="3">
        <f>INDEX('1980-2008.CTY_sort'!$G$2:$BK$320,B$34+$O31,$A$2)</f>
        <v>432.1</v>
      </c>
      <c r="C31" s="3">
        <f>INDEX('1980-2008.CTY_sort'!$G$2:$BK$320,C$34+$O31,$A$2)</f>
        <v>429442.3</v>
      </c>
      <c r="D31" s="3">
        <f>INDEX('1980-2008.CTY_sort'!$G$2:$BK$320,D$34+$O31,$A$2)</f>
        <v>1911.4</v>
      </c>
      <c r="E31" s="3">
        <f>INDEX('1980-2008.CTY_sort'!$G$2:$BK$320,E$34+$O31,$A$2)</f>
        <v>0.99722360838697077</v>
      </c>
      <c r="F31" s="3">
        <f>INDEX('1980-2008.CTY_sort'!$G$2:$BK$320,F$34+$O31,$A$2)</f>
        <v>1530.2</v>
      </c>
      <c r="G31" s="3">
        <f>INDEX('1980-2008.CTY_sort'!$G$2:$BK$320,G$34+$O31,$A$2)</f>
        <v>428250</v>
      </c>
      <c r="H31" s="3">
        <f>INDEX('1980-2008.CTY_sort'!$G$2:$BK$320,H$34+$O31,$A$2)</f>
        <v>0</v>
      </c>
      <c r="I31" s="3">
        <f>INDEX('1980-2008.CTY_sort'!$G$2:$BK$320,I$34+$O31,$A$2)</f>
        <v>85669.9</v>
      </c>
      <c r="J31" s="3">
        <f>INDEX('1980-2008.CTY_sort'!$G$2:$BK$320,J$34+$O31,$A$2)</f>
        <v>0.20004646818447167</v>
      </c>
      <c r="K31" s="3">
        <f>INDEX('1980-2008.CTY_sort'!$G$2:$BK$320,K$34+$O31,$A$2)</f>
        <v>206299.5</v>
      </c>
      <c r="L31" s="3">
        <f>INDEX('1980-2008.CTY_sort'!$G$2:$BK$320,L$34+$O31,$A$2)</f>
        <v>2133.9</v>
      </c>
      <c r="M31" s="4">
        <f t="shared" si="2"/>
        <v>-137810.80000000005</v>
      </c>
      <c r="N31" s="4">
        <f t="shared" si="3"/>
        <v>-3381586.5000000009</v>
      </c>
      <c r="O31">
        <f t="shared" si="1"/>
        <v>29</v>
      </c>
      <c r="P31">
        <v>2008</v>
      </c>
      <c r="Q31">
        <f t="shared" si="4"/>
        <v>21.435876327760869</v>
      </c>
      <c r="R31">
        <f>INDEX(gw_declines!$G$2:$BH$31,$O31,$A$2)</f>
        <v>21.435876327760869</v>
      </c>
      <c r="S31">
        <f>INDEX(gw_declines!$G$36:$BH$65,$O31,$A$2)</f>
        <v>211</v>
      </c>
    </row>
    <row r="32" spans="1:19">
      <c r="A32">
        <v>2009</v>
      </c>
      <c r="O32">
        <f t="shared" si="1"/>
        <v>30</v>
      </c>
      <c r="P32">
        <v>2009</v>
      </c>
      <c r="Q32">
        <f t="shared" si="4"/>
        <v>21.759596599027812</v>
      </c>
      <c r="R32">
        <f>INDEX(gw_declines!$G$2:$BH$31,$O32,$A$2)</f>
        <v>21.759596599027812</v>
      </c>
      <c r="S32">
        <f>INDEX(gw_declines!$G$36:$BH$65,$O32,$A$2)</f>
        <v>211</v>
      </c>
    </row>
    <row r="33" spans="1:17">
      <c r="A33">
        <v>2010</v>
      </c>
      <c r="O33">
        <f t="shared" si="1"/>
        <v>31</v>
      </c>
      <c r="P33">
        <v>2010</v>
      </c>
    </row>
    <row r="34" spans="1:17">
      <c r="B34" s="6">
        <v>0</v>
      </c>
      <c r="C34" s="4">
        <f>B34+29</f>
        <v>29</v>
      </c>
      <c r="D34" s="4">
        <f t="shared" ref="D34:L34" si="5">C34+29</f>
        <v>58</v>
      </c>
      <c r="E34" s="4">
        <f t="shared" si="5"/>
        <v>87</v>
      </c>
      <c r="F34" s="4">
        <f t="shared" si="5"/>
        <v>116</v>
      </c>
      <c r="G34" s="4">
        <f t="shared" si="5"/>
        <v>145</v>
      </c>
      <c r="H34" s="4">
        <f t="shared" si="5"/>
        <v>174</v>
      </c>
      <c r="I34" s="4">
        <f t="shared" si="5"/>
        <v>203</v>
      </c>
      <c r="J34" s="4">
        <f t="shared" si="5"/>
        <v>232</v>
      </c>
      <c r="K34" s="4">
        <f t="shared" si="5"/>
        <v>261</v>
      </c>
      <c r="L34" s="4">
        <f t="shared" si="5"/>
        <v>290</v>
      </c>
    </row>
    <row r="35" spans="1:17">
      <c r="P35" s="2" t="s">
        <v>88</v>
      </c>
    </row>
    <row r="36" spans="1:17">
      <c r="F36" t="str">
        <f>INDEX(Counties!D$2:D$60,$A$2,1)</f>
        <v>URNRD</v>
      </c>
    </row>
    <row r="37" spans="1:17">
      <c r="F37" t="str">
        <f>"GW level decline, "&amp;$F$36</f>
        <v>GW level decline, URNRD</v>
      </c>
    </row>
    <row r="38" spans="1:17">
      <c r="F38" t="str">
        <f>"Cumulative net inflow, "&amp;$F$36</f>
        <v>Cumulative net inflow, URNRD</v>
      </c>
    </row>
    <row r="40" spans="1:17">
      <c r="P40" s="2" t="s">
        <v>95</v>
      </c>
      <c r="Q40" s="2" t="s">
        <v>96</v>
      </c>
    </row>
    <row r="41" spans="1:17">
      <c r="P41" s="10">
        <v>23</v>
      </c>
      <c r="Q41" s="10" t="s">
        <v>23</v>
      </c>
    </row>
    <row r="42" spans="1:17">
      <c r="P42" s="10">
        <f t="shared" ref="P42:P75" si="6">1+P41</f>
        <v>24</v>
      </c>
      <c r="Q42" s="10" t="s">
        <v>24</v>
      </c>
    </row>
    <row r="43" spans="1:17">
      <c r="P43" s="10">
        <f t="shared" si="6"/>
        <v>25</v>
      </c>
      <c r="Q43" s="10" t="s">
        <v>25</v>
      </c>
    </row>
    <row r="44" spans="1:17">
      <c r="P44" s="10">
        <f t="shared" si="6"/>
        <v>26</v>
      </c>
      <c r="Q44" s="10" t="s">
        <v>26</v>
      </c>
    </row>
    <row r="45" spans="1:17">
      <c r="P45" s="10">
        <f t="shared" si="6"/>
        <v>27</v>
      </c>
      <c r="Q45" s="10" t="s">
        <v>27</v>
      </c>
    </row>
    <row r="46" spans="1:17">
      <c r="P46" s="10">
        <f t="shared" si="6"/>
        <v>28</v>
      </c>
      <c r="Q46" s="10" t="s">
        <v>28</v>
      </c>
    </row>
    <row r="47" spans="1:17">
      <c r="P47" s="10">
        <f t="shared" si="6"/>
        <v>29</v>
      </c>
      <c r="Q47" s="10" t="s">
        <v>29</v>
      </c>
    </row>
    <row r="48" spans="1:17">
      <c r="P48" s="10">
        <f t="shared" si="6"/>
        <v>30</v>
      </c>
      <c r="Q48" s="10" t="s">
        <v>30</v>
      </c>
    </row>
    <row r="49" spans="16:17">
      <c r="P49" s="10">
        <f t="shared" si="6"/>
        <v>31</v>
      </c>
      <c r="Q49" s="10" t="s">
        <v>31</v>
      </c>
    </row>
    <row r="50" spans="16:17">
      <c r="P50" s="10">
        <f t="shared" si="6"/>
        <v>32</v>
      </c>
      <c r="Q50" s="10" t="s">
        <v>32</v>
      </c>
    </row>
    <row r="51" spans="16:17">
      <c r="P51" s="10">
        <f t="shared" si="6"/>
        <v>33</v>
      </c>
      <c r="Q51" s="10" t="s">
        <v>33</v>
      </c>
    </row>
    <row r="52" spans="16:17">
      <c r="P52" s="10">
        <f t="shared" si="6"/>
        <v>34</v>
      </c>
      <c r="Q52" s="10" t="s">
        <v>34</v>
      </c>
    </row>
    <row r="53" spans="16:17">
      <c r="P53" s="10">
        <f t="shared" si="6"/>
        <v>35</v>
      </c>
      <c r="Q53" s="10" t="s">
        <v>35</v>
      </c>
    </row>
    <row r="54" spans="16:17">
      <c r="P54" s="10">
        <f t="shared" si="6"/>
        <v>36</v>
      </c>
      <c r="Q54" s="10" t="s">
        <v>36</v>
      </c>
    </row>
    <row r="55" spans="16:17">
      <c r="P55" s="10">
        <f t="shared" si="6"/>
        <v>37</v>
      </c>
      <c r="Q55" s="10" t="s">
        <v>37</v>
      </c>
    </row>
    <row r="56" spans="16:17">
      <c r="P56" s="10">
        <f t="shared" si="6"/>
        <v>38</v>
      </c>
      <c r="Q56" s="10" t="s">
        <v>38</v>
      </c>
    </row>
    <row r="57" spans="16:17">
      <c r="P57" s="10">
        <f t="shared" si="6"/>
        <v>39</v>
      </c>
      <c r="Q57" s="10" t="s">
        <v>39</v>
      </c>
    </row>
    <row r="58" spans="16:17">
      <c r="P58" s="10">
        <f t="shared" si="6"/>
        <v>40</v>
      </c>
      <c r="Q58" s="10" t="s">
        <v>40</v>
      </c>
    </row>
    <row r="59" spans="16:17">
      <c r="P59" s="10">
        <f t="shared" si="6"/>
        <v>41</v>
      </c>
      <c r="Q59" s="10" t="s">
        <v>41</v>
      </c>
    </row>
    <row r="60" spans="16:17">
      <c r="P60" s="10">
        <f t="shared" si="6"/>
        <v>42</v>
      </c>
      <c r="Q60" s="10" t="s">
        <v>42</v>
      </c>
    </row>
    <row r="61" spans="16:17">
      <c r="P61" s="10">
        <f t="shared" si="6"/>
        <v>43</v>
      </c>
      <c r="Q61" s="10" t="s">
        <v>43</v>
      </c>
    </row>
    <row r="62" spans="16:17">
      <c r="P62" s="10">
        <f t="shared" si="6"/>
        <v>44</v>
      </c>
      <c r="Q62" s="10" t="s">
        <v>44</v>
      </c>
    </row>
    <row r="63" spans="16:17">
      <c r="P63" s="9">
        <f t="shared" si="6"/>
        <v>45</v>
      </c>
      <c r="Q63" s="9" t="s">
        <v>91</v>
      </c>
    </row>
    <row r="64" spans="16:17">
      <c r="P64" s="9">
        <f t="shared" si="6"/>
        <v>46</v>
      </c>
      <c r="Q64" s="9" t="s">
        <v>92</v>
      </c>
    </row>
    <row r="65" spans="2:17">
      <c r="P65" s="9">
        <f t="shared" si="6"/>
        <v>47</v>
      </c>
      <c r="Q65" s="9" t="s">
        <v>93</v>
      </c>
    </row>
    <row r="66" spans="2:17">
      <c r="P66" s="9">
        <f t="shared" si="6"/>
        <v>48</v>
      </c>
      <c r="Q66" s="9" t="s">
        <v>94</v>
      </c>
    </row>
    <row r="67" spans="2:17">
      <c r="P67" s="11">
        <f t="shared" si="6"/>
        <v>49</v>
      </c>
      <c r="Q67" s="12" t="s">
        <v>97</v>
      </c>
    </row>
    <row r="68" spans="2:17">
      <c r="P68" s="11">
        <f t="shared" si="6"/>
        <v>50</v>
      </c>
      <c r="Q68" s="12" t="s">
        <v>99</v>
      </c>
    </row>
    <row r="69" spans="2:17">
      <c r="P69" s="11">
        <f t="shared" si="6"/>
        <v>51</v>
      </c>
      <c r="Q69" s="12" t="s">
        <v>100</v>
      </c>
    </row>
    <row r="70" spans="2:17">
      <c r="P70" s="13">
        <f t="shared" si="6"/>
        <v>52</v>
      </c>
      <c r="Q70" s="14" t="s">
        <v>102</v>
      </c>
    </row>
    <row r="71" spans="2:17">
      <c r="P71" s="13">
        <f t="shared" si="6"/>
        <v>53</v>
      </c>
      <c r="Q71" s="14" t="s">
        <v>101</v>
      </c>
    </row>
    <row r="72" spans="2:17">
      <c r="P72" s="13">
        <f t="shared" si="6"/>
        <v>54</v>
      </c>
      <c r="Q72" s="14" t="s">
        <v>103</v>
      </c>
    </row>
    <row r="73" spans="2:17">
      <c r="P73" s="15">
        <f t="shared" si="6"/>
        <v>55</v>
      </c>
      <c r="Q73" s="16" t="s">
        <v>107</v>
      </c>
    </row>
    <row r="74" spans="2:17">
      <c r="P74" s="15">
        <f t="shared" si="6"/>
        <v>56</v>
      </c>
      <c r="Q74" s="16" t="s">
        <v>108</v>
      </c>
    </row>
    <row r="75" spans="2:17">
      <c r="P75" s="15">
        <f t="shared" si="6"/>
        <v>57</v>
      </c>
      <c r="Q75" s="16" t="s">
        <v>109</v>
      </c>
    </row>
    <row r="80" spans="2:17" ht="16.5">
      <c r="B80" s="19" t="s">
        <v>116</v>
      </c>
      <c r="C80" s="17"/>
      <c r="D80" s="17"/>
      <c r="E80" s="17"/>
      <c r="F80" s="17"/>
      <c r="G80" s="17"/>
      <c r="H80" s="17"/>
      <c r="I80" s="17"/>
      <c r="J80" s="17"/>
      <c r="K80" s="17"/>
    </row>
    <row r="81" spans="1:14" ht="16.5">
      <c r="B81" s="20" t="s">
        <v>112</v>
      </c>
      <c r="C81" s="17"/>
      <c r="D81" s="17"/>
      <c r="E81" s="17"/>
      <c r="F81" s="17"/>
      <c r="G81" s="17"/>
      <c r="H81" s="17"/>
      <c r="I81" s="17"/>
      <c r="J81" s="17"/>
      <c r="K81" s="17"/>
    </row>
    <row r="82" spans="1:14" ht="16.5">
      <c r="B82" s="20" t="s">
        <v>115</v>
      </c>
      <c r="C82" s="17"/>
      <c r="D82" s="17"/>
      <c r="E82" s="17"/>
      <c r="F82" s="17"/>
      <c r="G82" s="17"/>
      <c r="H82" s="17"/>
      <c r="I82" s="17"/>
      <c r="J82" s="17"/>
      <c r="K82" s="17"/>
    </row>
    <row r="83" spans="1:14" ht="16.5">
      <c r="A83" s="20" t="s">
        <v>110</v>
      </c>
    </row>
    <row r="86" spans="1:14">
      <c r="M86" t="s">
        <v>0</v>
      </c>
      <c r="N86" t="s">
        <v>113</v>
      </c>
    </row>
    <row r="87" spans="1:14">
      <c r="M87" s="21">
        <v>2002</v>
      </c>
      <c r="N87" s="22">
        <v>0</v>
      </c>
    </row>
    <row r="88" spans="1:14">
      <c r="M88" s="21">
        <v>2002</v>
      </c>
      <c r="N88" s="22">
        <v>30</v>
      </c>
    </row>
    <row r="107" spans="2:2" ht="15.75">
      <c r="B107" s="18" t="s">
        <v>118</v>
      </c>
    </row>
    <row r="108" spans="2:2" ht="15.75">
      <c r="B108" s="18" t="s">
        <v>111</v>
      </c>
    </row>
    <row r="109" spans="2:2" ht="15.75">
      <c r="B109" s="18" t="s">
        <v>114</v>
      </c>
    </row>
    <row r="110" spans="2:2" ht="15.75">
      <c r="B110" s="18" t="s">
        <v>117</v>
      </c>
    </row>
  </sheetData>
  <phoneticPr fontId="4" type="noConversion"/>
  <printOptions horizontalCentered="1"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320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O320" sqref="O320"/>
    </sheetView>
  </sheetViews>
  <sheetFormatPr defaultRowHeight="12.75"/>
  <cols>
    <col min="1" max="1" width="3.7109375" customWidth="1"/>
    <col min="2" max="2" width="3.42578125" bestFit="1" customWidth="1"/>
    <col min="3" max="4" width="5" bestFit="1" customWidth="1"/>
    <col min="5" max="5" width="6.140625" bestFit="1" customWidth="1"/>
  </cols>
  <sheetData>
    <row r="1" spans="1:63">
      <c r="A1" s="1"/>
      <c r="B1" t="s">
        <v>45</v>
      </c>
      <c r="C1" t="s">
        <v>46</v>
      </c>
      <c r="D1" t="s">
        <v>0</v>
      </c>
      <c r="E1" t="s">
        <v>47</v>
      </c>
      <c r="F1" t="s">
        <v>48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  <c r="AS1" t="s">
        <v>39</v>
      </c>
      <c r="AT1" t="s">
        <v>40</v>
      </c>
      <c r="AU1" t="s">
        <v>41</v>
      </c>
      <c r="AV1" t="s">
        <v>42</v>
      </c>
      <c r="AW1" t="s">
        <v>43</v>
      </c>
      <c r="AX1" t="s">
        <v>44</v>
      </c>
      <c r="AY1" t="s">
        <v>91</v>
      </c>
      <c r="AZ1" t="s">
        <v>92</v>
      </c>
      <c r="BA1" t="s">
        <v>93</v>
      </c>
      <c r="BB1" t="s">
        <v>94</v>
      </c>
      <c r="BC1" t="s">
        <v>97</v>
      </c>
      <c r="BD1" s="2" t="s">
        <v>99</v>
      </c>
      <c r="BE1" s="2" t="s">
        <v>100</v>
      </c>
      <c r="BF1" t="s">
        <v>102</v>
      </c>
      <c r="BG1" t="s">
        <v>101</v>
      </c>
      <c r="BH1" s="2" t="s">
        <v>103</v>
      </c>
      <c r="BI1" s="2" t="s">
        <v>107</v>
      </c>
      <c r="BJ1" s="2" t="s">
        <v>108</v>
      </c>
      <c r="BK1" s="2" t="s">
        <v>109</v>
      </c>
    </row>
    <row r="2" spans="1:63">
      <c r="A2" s="1"/>
      <c r="B2">
        <v>1</v>
      </c>
      <c r="C2">
        <v>1980</v>
      </c>
      <c r="D2">
        <v>1980</v>
      </c>
      <c r="E2" t="s">
        <v>56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55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9830</v>
      </c>
      <c r="AH2">
        <v>1173</v>
      </c>
      <c r="AI2">
        <v>650</v>
      </c>
      <c r="AJ2">
        <v>3398</v>
      </c>
      <c r="AK2">
        <v>0</v>
      </c>
      <c r="AL2">
        <v>5754</v>
      </c>
      <c r="AM2">
        <v>3014</v>
      </c>
      <c r="AN2">
        <v>2108</v>
      </c>
      <c r="AO2">
        <v>30</v>
      </c>
      <c r="AP2">
        <v>12906</v>
      </c>
      <c r="AQ2">
        <v>7677</v>
      </c>
      <c r="AR2">
        <v>8498</v>
      </c>
      <c r="AS2">
        <v>2114</v>
      </c>
      <c r="AT2">
        <v>1782</v>
      </c>
      <c r="AU2">
        <v>0</v>
      </c>
      <c r="AV2">
        <v>27297</v>
      </c>
      <c r="AW2">
        <v>15468</v>
      </c>
      <c r="AX2">
        <v>471</v>
      </c>
      <c r="AY2">
        <f>AE2+AI2+AU2</f>
        <v>650</v>
      </c>
      <c r="AZ2">
        <f>AK2+AO2+AP2+AS2+AW2</f>
        <v>30518</v>
      </c>
      <c r="BA2">
        <f>AJ2+AL2+AN2+AT2+AX2</f>
        <v>13513</v>
      </c>
      <c r="BB2">
        <f>AM2+AQ2+AV2</f>
        <v>37988</v>
      </c>
      <c r="BC2">
        <f>AE2+AI2+AR2+AU2</f>
        <v>9148</v>
      </c>
      <c r="BD2">
        <f>AK2+AO2+AP2+AS2+AW2</f>
        <v>30518</v>
      </c>
      <c r="BE2">
        <f>AJ2+AL2+AN2+AT2+AX2</f>
        <v>13513</v>
      </c>
      <c r="BF2">
        <f>AE2+AI2+AR2+AU2</f>
        <v>9148</v>
      </c>
      <c r="BG2">
        <f>AK2+AO2+AP2+AS2+AW2</f>
        <v>30518</v>
      </c>
      <c r="BH2">
        <f>AJ2+AL2+AN2+AT2+AX2</f>
        <v>13513</v>
      </c>
      <c r="BI2">
        <f>AK2+AO2</f>
        <v>30</v>
      </c>
      <c r="BJ2">
        <f>AP2+AW2</f>
        <v>28374</v>
      </c>
      <c r="BK2">
        <f>BI2+BJ2</f>
        <v>28404</v>
      </c>
    </row>
    <row r="3" spans="1:63">
      <c r="A3" s="1"/>
      <c r="B3">
        <v>2</v>
      </c>
      <c r="C3">
        <v>1981</v>
      </c>
      <c r="D3">
        <v>1981</v>
      </c>
      <c r="E3" t="s">
        <v>56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55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9830</v>
      </c>
      <c r="AH3">
        <v>1173</v>
      </c>
      <c r="AI3">
        <v>650</v>
      </c>
      <c r="AJ3">
        <v>3413</v>
      </c>
      <c r="AK3">
        <v>0</v>
      </c>
      <c r="AL3">
        <v>5754</v>
      </c>
      <c r="AM3">
        <v>3463</v>
      </c>
      <c r="AN3">
        <v>2108</v>
      </c>
      <c r="AO3">
        <v>30</v>
      </c>
      <c r="AP3">
        <v>12906</v>
      </c>
      <c r="AQ3">
        <v>8091</v>
      </c>
      <c r="AR3">
        <v>8498</v>
      </c>
      <c r="AS3">
        <v>2114</v>
      </c>
      <c r="AT3">
        <v>1999</v>
      </c>
      <c r="AU3">
        <v>0</v>
      </c>
      <c r="AV3">
        <v>27436</v>
      </c>
      <c r="AW3">
        <v>15777</v>
      </c>
      <c r="AX3">
        <v>471</v>
      </c>
      <c r="AY3">
        <f t="shared" ref="AY3:AY66" si="0">AE3+AI3+AU3</f>
        <v>650</v>
      </c>
      <c r="AZ3">
        <f t="shared" ref="AZ3:AZ66" si="1">AK3+AO3+AP3+AS3+AW3</f>
        <v>30827</v>
      </c>
      <c r="BA3">
        <f t="shared" ref="BA3:BA66" si="2">AJ3+AL3+AN3+AT3+AX3</f>
        <v>13745</v>
      </c>
      <c r="BB3">
        <f t="shared" ref="BB3:BB66" si="3">AM3+AQ3+AV3</f>
        <v>38990</v>
      </c>
      <c r="BC3">
        <f t="shared" ref="BC3:BC66" si="4">AE3+AI3+AR3+AU3</f>
        <v>9148</v>
      </c>
      <c r="BD3">
        <f t="shared" ref="BD3:BD66" si="5">AK3+AO3+AP3+AS3+AW3</f>
        <v>30827</v>
      </c>
      <c r="BE3">
        <f t="shared" ref="BE3:BE66" si="6">AJ3+AL3+AN3+AT3+AX3</f>
        <v>13745</v>
      </c>
      <c r="BF3">
        <f t="shared" ref="BF3:BF66" si="7">AE3+AI3+AR3+AU3</f>
        <v>9148</v>
      </c>
      <c r="BG3">
        <f t="shared" ref="BG3:BG66" si="8">AK3+AO3+AP3+AS3+AW3</f>
        <v>30827</v>
      </c>
      <c r="BH3">
        <f t="shared" ref="BH3:BH66" si="9">AJ3+AL3+AN3+AT3+AX3</f>
        <v>13745</v>
      </c>
      <c r="BI3">
        <f t="shared" ref="BI3:BI66" si="10">AK3+AO3</f>
        <v>30</v>
      </c>
      <c r="BJ3">
        <f t="shared" ref="BJ3:BJ66" si="11">AP3+AW3</f>
        <v>28683</v>
      </c>
      <c r="BK3">
        <f t="shared" ref="BK3:BK66" si="12">BI3+BJ3</f>
        <v>28713</v>
      </c>
    </row>
    <row r="4" spans="1:63">
      <c r="A4" s="1"/>
      <c r="B4">
        <v>3</v>
      </c>
      <c r="C4">
        <v>1982</v>
      </c>
      <c r="D4">
        <v>1982</v>
      </c>
      <c r="E4" t="s">
        <v>56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55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9830</v>
      </c>
      <c r="AH4">
        <v>1173</v>
      </c>
      <c r="AI4">
        <v>650</v>
      </c>
      <c r="AJ4">
        <v>3413</v>
      </c>
      <c r="AK4">
        <v>0</v>
      </c>
      <c r="AL4">
        <v>5754</v>
      </c>
      <c r="AM4">
        <v>3475</v>
      </c>
      <c r="AN4">
        <v>2108</v>
      </c>
      <c r="AO4">
        <v>30</v>
      </c>
      <c r="AP4">
        <v>12906</v>
      </c>
      <c r="AQ4">
        <v>8091</v>
      </c>
      <c r="AR4">
        <v>8498</v>
      </c>
      <c r="AS4">
        <v>2114</v>
      </c>
      <c r="AT4">
        <v>1999</v>
      </c>
      <c r="AU4">
        <v>0</v>
      </c>
      <c r="AV4">
        <v>27807</v>
      </c>
      <c r="AW4">
        <v>15777</v>
      </c>
      <c r="AX4">
        <v>471</v>
      </c>
      <c r="AY4">
        <f t="shared" si="0"/>
        <v>650</v>
      </c>
      <c r="AZ4">
        <f t="shared" si="1"/>
        <v>30827</v>
      </c>
      <c r="BA4">
        <f t="shared" si="2"/>
        <v>13745</v>
      </c>
      <c r="BB4">
        <f t="shared" si="3"/>
        <v>39373</v>
      </c>
      <c r="BC4">
        <f t="shared" si="4"/>
        <v>9148</v>
      </c>
      <c r="BD4">
        <f t="shared" si="5"/>
        <v>30827</v>
      </c>
      <c r="BE4">
        <f t="shared" si="6"/>
        <v>13745</v>
      </c>
      <c r="BF4">
        <f t="shared" si="7"/>
        <v>9148</v>
      </c>
      <c r="BG4">
        <f t="shared" si="8"/>
        <v>30827</v>
      </c>
      <c r="BH4">
        <f t="shared" si="9"/>
        <v>13745</v>
      </c>
      <c r="BI4">
        <f t="shared" si="10"/>
        <v>30</v>
      </c>
      <c r="BJ4">
        <f t="shared" si="11"/>
        <v>28683</v>
      </c>
      <c r="BK4">
        <f t="shared" si="12"/>
        <v>28713</v>
      </c>
    </row>
    <row r="5" spans="1:63">
      <c r="A5" s="1"/>
      <c r="B5">
        <v>4</v>
      </c>
      <c r="C5">
        <v>1983</v>
      </c>
      <c r="D5">
        <v>1983</v>
      </c>
      <c r="E5" t="s">
        <v>56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55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9830</v>
      </c>
      <c r="AH5">
        <v>1173</v>
      </c>
      <c r="AI5">
        <v>650</v>
      </c>
      <c r="AJ5">
        <v>3445</v>
      </c>
      <c r="AK5">
        <v>0</v>
      </c>
      <c r="AL5">
        <v>5662</v>
      </c>
      <c r="AM5">
        <v>3572</v>
      </c>
      <c r="AN5">
        <v>2070</v>
      </c>
      <c r="AO5">
        <v>30</v>
      </c>
      <c r="AP5">
        <v>12814</v>
      </c>
      <c r="AQ5">
        <v>8344</v>
      </c>
      <c r="AR5">
        <v>8498</v>
      </c>
      <c r="AS5">
        <v>2078</v>
      </c>
      <c r="AT5">
        <v>1999</v>
      </c>
      <c r="AU5">
        <v>0</v>
      </c>
      <c r="AV5">
        <v>27347</v>
      </c>
      <c r="AW5">
        <v>16182</v>
      </c>
      <c r="AX5">
        <v>471</v>
      </c>
      <c r="AY5">
        <f t="shared" si="0"/>
        <v>650</v>
      </c>
      <c r="AZ5">
        <f t="shared" si="1"/>
        <v>31104</v>
      </c>
      <c r="BA5">
        <f t="shared" si="2"/>
        <v>13647</v>
      </c>
      <c r="BB5">
        <f t="shared" si="3"/>
        <v>39263</v>
      </c>
      <c r="BC5">
        <f t="shared" si="4"/>
        <v>9148</v>
      </c>
      <c r="BD5">
        <f t="shared" si="5"/>
        <v>31104</v>
      </c>
      <c r="BE5">
        <f t="shared" si="6"/>
        <v>13647</v>
      </c>
      <c r="BF5">
        <f t="shared" si="7"/>
        <v>9148</v>
      </c>
      <c r="BG5">
        <f t="shared" si="8"/>
        <v>31104</v>
      </c>
      <c r="BH5">
        <f t="shared" si="9"/>
        <v>13647</v>
      </c>
      <c r="BI5">
        <f t="shared" si="10"/>
        <v>30</v>
      </c>
      <c r="BJ5">
        <f t="shared" si="11"/>
        <v>28996</v>
      </c>
      <c r="BK5">
        <f t="shared" si="12"/>
        <v>29026</v>
      </c>
    </row>
    <row r="6" spans="1:63">
      <c r="A6" s="1"/>
      <c r="B6">
        <v>5</v>
      </c>
      <c r="C6">
        <v>1984</v>
      </c>
      <c r="D6">
        <v>1984</v>
      </c>
      <c r="E6" t="s">
        <v>56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102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9830</v>
      </c>
      <c r="AH6">
        <v>1173</v>
      </c>
      <c r="AI6">
        <v>650</v>
      </c>
      <c r="AJ6">
        <v>3445</v>
      </c>
      <c r="AK6">
        <v>0</v>
      </c>
      <c r="AL6">
        <v>5662</v>
      </c>
      <c r="AM6">
        <v>3572</v>
      </c>
      <c r="AN6">
        <v>2070</v>
      </c>
      <c r="AO6">
        <v>30</v>
      </c>
      <c r="AP6">
        <v>12814</v>
      </c>
      <c r="AQ6">
        <v>8344</v>
      </c>
      <c r="AR6">
        <v>8498</v>
      </c>
      <c r="AS6">
        <v>2078</v>
      </c>
      <c r="AT6">
        <v>2234</v>
      </c>
      <c r="AU6">
        <v>0</v>
      </c>
      <c r="AV6">
        <v>27781</v>
      </c>
      <c r="AW6">
        <v>16182</v>
      </c>
      <c r="AX6">
        <v>471</v>
      </c>
      <c r="AY6">
        <f t="shared" si="0"/>
        <v>650</v>
      </c>
      <c r="AZ6">
        <f t="shared" si="1"/>
        <v>31104</v>
      </c>
      <c r="BA6">
        <f t="shared" si="2"/>
        <v>13882</v>
      </c>
      <c r="BB6">
        <f t="shared" si="3"/>
        <v>39697</v>
      </c>
      <c r="BC6">
        <f t="shared" si="4"/>
        <v>9148</v>
      </c>
      <c r="BD6">
        <f t="shared" si="5"/>
        <v>31104</v>
      </c>
      <c r="BE6">
        <f t="shared" si="6"/>
        <v>13882</v>
      </c>
      <c r="BF6">
        <f t="shared" si="7"/>
        <v>9148</v>
      </c>
      <c r="BG6">
        <f t="shared" si="8"/>
        <v>31104</v>
      </c>
      <c r="BH6">
        <f t="shared" si="9"/>
        <v>13882</v>
      </c>
      <c r="BI6">
        <f t="shared" si="10"/>
        <v>30</v>
      </c>
      <c r="BJ6">
        <f t="shared" si="11"/>
        <v>28996</v>
      </c>
      <c r="BK6">
        <f t="shared" si="12"/>
        <v>29026</v>
      </c>
    </row>
    <row r="7" spans="1:63">
      <c r="A7" s="1"/>
      <c r="B7">
        <v>6</v>
      </c>
      <c r="C7">
        <v>1985</v>
      </c>
      <c r="D7">
        <v>1985</v>
      </c>
      <c r="E7" t="s">
        <v>56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102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9830</v>
      </c>
      <c r="AH7">
        <v>1173</v>
      </c>
      <c r="AI7">
        <v>650</v>
      </c>
      <c r="AJ7">
        <v>3445</v>
      </c>
      <c r="AK7">
        <v>0</v>
      </c>
      <c r="AL7">
        <v>5662</v>
      </c>
      <c r="AM7">
        <v>3572</v>
      </c>
      <c r="AN7">
        <v>2070</v>
      </c>
      <c r="AO7">
        <v>30</v>
      </c>
      <c r="AP7">
        <v>12814</v>
      </c>
      <c r="AQ7">
        <v>8344</v>
      </c>
      <c r="AR7">
        <v>8498</v>
      </c>
      <c r="AS7">
        <v>2078</v>
      </c>
      <c r="AT7">
        <v>2234</v>
      </c>
      <c r="AU7">
        <v>0</v>
      </c>
      <c r="AV7">
        <v>27781</v>
      </c>
      <c r="AW7">
        <v>16182</v>
      </c>
      <c r="AX7">
        <v>471</v>
      </c>
      <c r="AY7">
        <f t="shared" si="0"/>
        <v>650</v>
      </c>
      <c r="AZ7">
        <f t="shared" si="1"/>
        <v>31104</v>
      </c>
      <c r="BA7">
        <f t="shared" si="2"/>
        <v>13882</v>
      </c>
      <c r="BB7">
        <f t="shared" si="3"/>
        <v>39697</v>
      </c>
      <c r="BC7">
        <f t="shared" si="4"/>
        <v>9148</v>
      </c>
      <c r="BD7">
        <f t="shared" si="5"/>
        <v>31104</v>
      </c>
      <c r="BE7">
        <f t="shared" si="6"/>
        <v>13882</v>
      </c>
      <c r="BF7">
        <f t="shared" si="7"/>
        <v>9148</v>
      </c>
      <c r="BG7">
        <f t="shared" si="8"/>
        <v>31104</v>
      </c>
      <c r="BH7">
        <f t="shared" si="9"/>
        <v>13882</v>
      </c>
      <c r="BI7">
        <f t="shared" si="10"/>
        <v>30</v>
      </c>
      <c r="BJ7">
        <f t="shared" si="11"/>
        <v>28996</v>
      </c>
      <c r="BK7">
        <f t="shared" si="12"/>
        <v>29026</v>
      </c>
    </row>
    <row r="8" spans="1:63">
      <c r="A8" s="1"/>
      <c r="B8">
        <v>7</v>
      </c>
      <c r="C8">
        <v>1986</v>
      </c>
      <c r="D8">
        <v>1986</v>
      </c>
      <c r="E8" t="s">
        <v>56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9830</v>
      </c>
      <c r="AH8">
        <v>1173</v>
      </c>
      <c r="AI8">
        <v>650</v>
      </c>
      <c r="AJ8">
        <v>3670</v>
      </c>
      <c r="AK8">
        <v>0</v>
      </c>
      <c r="AL8">
        <v>5662</v>
      </c>
      <c r="AM8">
        <v>3674</v>
      </c>
      <c r="AN8">
        <v>2070</v>
      </c>
      <c r="AO8">
        <v>30</v>
      </c>
      <c r="AP8">
        <v>12814</v>
      </c>
      <c r="AQ8">
        <v>8344</v>
      </c>
      <c r="AR8">
        <v>8498</v>
      </c>
      <c r="AS8">
        <v>2078</v>
      </c>
      <c r="AT8">
        <v>2234</v>
      </c>
      <c r="AU8">
        <v>0</v>
      </c>
      <c r="AV8">
        <v>27891</v>
      </c>
      <c r="AW8">
        <v>16182</v>
      </c>
      <c r="AX8">
        <v>471</v>
      </c>
      <c r="AY8">
        <f t="shared" si="0"/>
        <v>650</v>
      </c>
      <c r="AZ8">
        <f t="shared" si="1"/>
        <v>31104</v>
      </c>
      <c r="BA8">
        <f t="shared" si="2"/>
        <v>14107</v>
      </c>
      <c r="BB8">
        <f t="shared" si="3"/>
        <v>39909</v>
      </c>
      <c r="BC8">
        <f t="shared" si="4"/>
        <v>9148</v>
      </c>
      <c r="BD8">
        <f t="shared" si="5"/>
        <v>31104</v>
      </c>
      <c r="BE8">
        <f t="shared" si="6"/>
        <v>14107</v>
      </c>
      <c r="BF8">
        <f t="shared" si="7"/>
        <v>9148</v>
      </c>
      <c r="BG8">
        <f t="shared" si="8"/>
        <v>31104</v>
      </c>
      <c r="BH8">
        <f t="shared" si="9"/>
        <v>14107</v>
      </c>
      <c r="BI8">
        <f t="shared" si="10"/>
        <v>30</v>
      </c>
      <c r="BJ8">
        <f t="shared" si="11"/>
        <v>28996</v>
      </c>
      <c r="BK8">
        <f t="shared" si="12"/>
        <v>29026</v>
      </c>
    </row>
    <row r="9" spans="1:63">
      <c r="A9" s="1"/>
      <c r="B9">
        <v>8</v>
      </c>
      <c r="C9">
        <v>1987</v>
      </c>
      <c r="D9">
        <v>1987</v>
      </c>
      <c r="E9" t="s">
        <v>56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102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9830</v>
      </c>
      <c r="AH9">
        <v>1173</v>
      </c>
      <c r="AI9">
        <v>650</v>
      </c>
      <c r="AJ9">
        <v>3670</v>
      </c>
      <c r="AK9">
        <v>0</v>
      </c>
      <c r="AL9">
        <v>5662</v>
      </c>
      <c r="AM9">
        <v>3679</v>
      </c>
      <c r="AN9">
        <v>2070</v>
      </c>
      <c r="AO9">
        <v>30</v>
      </c>
      <c r="AP9">
        <v>12814</v>
      </c>
      <c r="AQ9">
        <v>8344</v>
      </c>
      <c r="AR9">
        <v>8498</v>
      </c>
      <c r="AS9">
        <v>2078</v>
      </c>
      <c r="AT9">
        <v>2234</v>
      </c>
      <c r="AU9">
        <v>0</v>
      </c>
      <c r="AV9">
        <v>27924</v>
      </c>
      <c r="AW9">
        <v>16182</v>
      </c>
      <c r="AX9">
        <v>471</v>
      </c>
      <c r="AY9">
        <f t="shared" si="0"/>
        <v>650</v>
      </c>
      <c r="AZ9">
        <f t="shared" si="1"/>
        <v>31104</v>
      </c>
      <c r="BA9">
        <f t="shared" si="2"/>
        <v>14107</v>
      </c>
      <c r="BB9">
        <f t="shared" si="3"/>
        <v>39947</v>
      </c>
      <c r="BC9">
        <f t="shared" si="4"/>
        <v>9148</v>
      </c>
      <c r="BD9">
        <f t="shared" si="5"/>
        <v>31104</v>
      </c>
      <c r="BE9">
        <f t="shared" si="6"/>
        <v>14107</v>
      </c>
      <c r="BF9">
        <f t="shared" si="7"/>
        <v>9148</v>
      </c>
      <c r="BG9">
        <f t="shared" si="8"/>
        <v>31104</v>
      </c>
      <c r="BH9">
        <f t="shared" si="9"/>
        <v>14107</v>
      </c>
      <c r="BI9">
        <f t="shared" si="10"/>
        <v>30</v>
      </c>
      <c r="BJ9">
        <f t="shared" si="11"/>
        <v>28996</v>
      </c>
      <c r="BK9">
        <f t="shared" si="12"/>
        <v>29026</v>
      </c>
    </row>
    <row r="10" spans="1:63">
      <c r="A10" s="1"/>
      <c r="B10">
        <v>9</v>
      </c>
      <c r="C10">
        <v>1988</v>
      </c>
      <c r="D10">
        <v>1988</v>
      </c>
      <c r="E10" t="s">
        <v>56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102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9830</v>
      </c>
      <c r="AH10">
        <v>1173</v>
      </c>
      <c r="AI10">
        <v>650</v>
      </c>
      <c r="AJ10">
        <v>3502</v>
      </c>
      <c r="AK10">
        <v>0</v>
      </c>
      <c r="AL10">
        <v>5537</v>
      </c>
      <c r="AM10">
        <v>3763</v>
      </c>
      <c r="AN10">
        <v>2014</v>
      </c>
      <c r="AO10">
        <v>30</v>
      </c>
      <c r="AP10">
        <v>12611</v>
      </c>
      <c r="AQ10">
        <v>8344</v>
      </c>
      <c r="AR10">
        <v>8498</v>
      </c>
      <c r="AS10">
        <v>2114</v>
      </c>
      <c r="AT10">
        <v>2171</v>
      </c>
      <c r="AU10">
        <v>0</v>
      </c>
      <c r="AV10">
        <v>28187</v>
      </c>
      <c r="AW10">
        <v>15325</v>
      </c>
      <c r="AX10">
        <v>318</v>
      </c>
      <c r="AY10">
        <f t="shared" si="0"/>
        <v>650</v>
      </c>
      <c r="AZ10">
        <f t="shared" si="1"/>
        <v>30080</v>
      </c>
      <c r="BA10">
        <f t="shared" si="2"/>
        <v>13542</v>
      </c>
      <c r="BB10">
        <f t="shared" si="3"/>
        <v>40294</v>
      </c>
      <c r="BC10">
        <f t="shared" si="4"/>
        <v>9148</v>
      </c>
      <c r="BD10">
        <f t="shared" si="5"/>
        <v>30080</v>
      </c>
      <c r="BE10">
        <f t="shared" si="6"/>
        <v>13542</v>
      </c>
      <c r="BF10">
        <f t="shared" si="7"/>
        <v>9148</v>
      </c>
      <c r="BG10">
        <f t="shared" si="8"/>
        <v>30080</v>
      </c>
      <c r="BH10">
        <f t="shared" si="9"/>
        <v>13542</v>
      </c>
      <c r="BI10">
        <f t="shared" si="10"/>
        <v>30</v>
      </c>
      <c r="BJ10">
        <f t="shared" si="11"/>
        <v>27936</v>
      </c>
      <c r="BK10">
        <f t="shared" si="12"/>
        <v>27966</v>
      </c>
    </row>
    <row r="11" spans="1:63">
      <c r="A11" s="1"/>
      <c r="B11">
        <v>10</v>
      </c>
      <c r="C11">
        <v>1989</v>
      </c>
      <c r="D11">
        <v>1989</v>
      </c>
      <c r="E11" t="s">
        <v>56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102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9830</v>
      </c>
      <c r="AH11">
        <v>1173</v>
      </c>
      <c r="AI11">
        <v>650</v>
      </c>
      <c r="AJ11">
        <v>3590</v>
      </c>
      <c r="AK11">
        <v>0</v>
      </c>
      <c r="AL11">
        <v>5369</v>
      </c>
      <c r="AM11">
        <v>3763</v>
      </c>
      <c r="AN11">
        <v>2014</v>
      </c>
      <c r="AO11">
        <v>30</v>
      </c>
      <c r="AP11">
        <v>12611</v>
      </c>
      <c r="AQ11">
        <v>8463</v>
      </c>
      <c r="AR11">
        <v>8498</v>
      </c>
      <c r="AS11">
        <v>2114</v>
      </c>
      <c r="AT11">
        <v>2240</v>
      </c>
      <c r="AU11">
        <v>0</v>
      </c>
      <c r="AV11">
        <v>28330</v>
      </c>
      <c r="AW11">
        <v>15374</v>
      </c>
      <c r="AX11">
        <v>459</v>
      </c>
      <c r="AY11">
        <f t="shared" si="0"/>
        <v>650</v>
      </c>
      <c r="AZ11">
        <f t="shared" si="1"/>
        <v>30129</v>
      </c>
      <c r="BA11">
        <f t="shared" si="2"/>
        <v>13672</v>
      </c>
      <c r="BB11">
        <f t="shared" si="3"/>
        <v>40556</v>
      </c>
      <c r="BC11">
        <f t="shared" si="4"/>
        <v>9148</v>
      </c>
      <c r="BD11">
        <f t="shared" si="5"/>
        <v>30129</v>
      </c>
      <c r="BE11">
        <f t="shared" si="6"/>
        <v>13672</v>
      </c>
      <c r="BF11">
        <f t="shared" si="7"/>
        <v>9148</v>
      </c>
      <c r="BG11">
        <f t="shared" si="8"/>
        <v>30129</v>
      </c>
      <c r="BH11">
        <f t="shared" si="9"/>
        <v>13672</v>
      </c>
      <c r="BI11">
        <f t="shared" si="10"/>
        <v>30</v>
      </c>
      <c r="BJ11">
        <f t="shared" si="11"/>
        <v>27985</v>
      </c>
      <c r="BK11">
        <f t="shared" si="12"/>
        <v>28015</v>
      </c>
    </row>
    <row r="12" spans="1:63">
      <c r="A12" s="1"/>
      <c r="B12">
        <v>11</v>
      </c>
      <c r="C12">
        <v>1990</v>
      </c>
      <c r="D12">
        <v>1990</v>
      </c>
      <c r="E12" t="s">
        <v>56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102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9884</v>
      </c>
      <c r="AH12">
        <v>1173</v>
      </c>
      <c r="AI12">
        <v>650</v>
      </c>
      <c r="AJ12">
        <v>3590</v>
      </c>
      <c r="AK12">
        <v>0</v>
      </c>
      <c r="AL12">
        <v>5369</v>
      </c>
      <c r="AM12">
        <v>3853</v>
      </c>
      <c r="AN12">
        <v>2014</v>
      </c>
      <c r="AO12">
        <v>30</v>
      </c>
      <c r="AP12">
        <v>12611</v>
      </c>
      <c r="AQ12">
        <v>8463</v>
      </c>
      <c r="AR12">
        <v>8498</v>
      </c>
      <c r="AS12">
        <v>2154</v>
      </c>
      <c r="AT12">
        <v>2411</v>
      </c>
      <c r="AU12">
        <v>0</v>
      </c>
      <c r="AV12">
        <v>28527</v>
      </c>
      <c r="AW12">
        <v>15450</v>
      </c>
      <c r="AX12">
        <v>459</v>
      </c>
      <c r="AY12">
        <f t="shared" si="0"/>
        <v>650</v>
      </c>
      <c r="AZ12">
        <f t="shared" si="1"/>
        <v>30245</v>
      </c>
      <c r="BA12">
        <f t="shared" si="2"/>
        <v>13843</v>
      </c>
      <c r="BB12">
        <f t="shared" si="3"/>
        <v>40843</v>
      </c>
      <c r="BC12">
        <f t="shared" si="4"/>
        <v>9148</v>
      </c>
      <c r="BD12">
        <f t="shared" si="5"/>
        <v>30245</v>
      </c>
      <c r="BE12">
        <f t="shared" si="6"/>
        <v>13843</v>
      </c>
      <c r="BF12">
        <f t="shared" si="7"/>
        <v>9148</v>
      </c>
      <c r="BG12">
        <f t="shared" si="8"/>
        <v>30245</v>
      </c>
      <c r="BH12">
        <f t="shared" si="9"/>
        <v>13843</v>
      </c>
      <c r="BI12">
        <f t="shared" si="10"/>
        <v>30</v>
      </c>
      <c r="BJ12">
        <f t="shared" si="11"/>
        <v>28061</v>
      </c>
      <c r="BK12">
        <f t="shared" si="12"/>
        <v>28091</v>
      </c>
    </row>
    <row r="13" spans="1:63">
      <c r="A13" s="1"/>
      <c r="B13">
        <v>12</v>
      </c>
      <c r="C13">
        <v>1991</v>
      </c>
      <c r="D13">
        <v>1991</v>
      </c>
      <c r="E13" t="s">
        <v>56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396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9884</v>
      </c>
      <c r="AH13">
        <v>1173</v>
      </c>
      <c r="AI13">
        <v>650</v>
      </c>
      <c r="AJ13">
        <v>3734</v>
      </c>
      <c r="AK13">
        <v>0</v>
      </c>
      <c r="AL13">
        <v>5369</v>
      </c>
      <c r="AM13">
        <v>4006</v>
      </c>
      <c r="AN13">
        <v>2014</v>
      </c>
      <c r="AO13">
        <v>30</v>
      </c>
      <c r="AP13">
        <v>12611</v>
      </c>
      <c r="AQ13">
        <v>8568</v>
      </c>
      <c r="AR13">
        <v>8498</v>
      </c>
      <c r="AS13">
        <v>2154</v>
      </c>
      <c r="AT13">
        <v>3034</v>
      </c>
      <c r="AU13">
        <v>0</v>
      </c>
      <c r="AV13">
        <v>28794</v>
      </c>
      <c r="AW13">
        <v>15541</v>
      </c>
      <c r="AX13">
        <v>763</v>
      </c>
      <c r="AY13">
        <f t="shared" si="0"/>
        <v>650</v>
      </c>
      <c r="AZ13">
        <f t="shared" si="1"/>
        <v>30336</v>
      </c>
      <c r="BA13">
        <f t="shared" si="2"/>
        <v>14914</v>
      </c>
      <c r="BB13">
        <f t="shared" si="3"/>
        <v>41368</v>
      </c>
      <c r="BC13">
        <f t="shared" si="4"/>
        <v>9148</v>
      </c>
      <c r="BD13">
        <f t="shared" si="5"/>
        <v>30336</v>
      </c>
      <c r="BE13">
        <f t="shared" si="6"/>
        <v>14914</v>
      </c>
      <c r="BF13">
        <f t="shared" si="7"/>
        <v>9148</v>
      </c>
      <c r="BG13">
        <f t="shared" si="8"/>
        <v>30336</v>
      </c>
      <c r="BH13">
        <f t="shared" si="9"/>
        <v>14914</v>
      </c>
      <c r="BI13">
        <f t="shared" si="10"/>
        <v>30</v>
      </c>
      <c r="BJ13">
        <f t="shared" si="11"/>
        <v>28152</v>
      </c>
      <c r="BK13">
        <f t="shared" si="12"/>
        <v>28182</v>
      </c>
    </row>
    <row r="14" spans="1:63">
      <c r="A14" s="1"/>
      <c r="B14">
        <v>13</v>
      </c>
      <c r="C14">
        <v>1992</v>
      </c>
      <c r="D14">
        <v>1992</v>
      </c>
      <c r="E14" t="s">
        <v>56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445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9884</v>
      </c>
      <c r="AH14">
        <v>1173</v>
      </c>
      <c r="AI14">
        <v>650</v>
      </c>
      <c r="AJ14">
        <v>4331</v>
      </c>
      <c r="AK14">
        <v>0</v>
      </c>
      <c r="AL14">
        <v>5369</v>
      </c>
      <c r="AM14">
        <v>4006</v>
      </c>
      <c r="AN14">
        <v>2014</v>
      </c>
      <c r="AO14">
        <v>30</v>
      </c>
      <c r="AP14">
        <v>12611</v>
      </c>
      <c r="AQ14">
        <v>8645</v>
      </c>
      <c r="AR14">
        <v>8498</v>
      </c>
      <c r="AS14">
        <v>2154</v>
      </c>
      <c r="AT14">
        <v>3092</v>
      </c>
      <c r="AU14">
        <v>0</v>
      </c>
      <c r="AV14">
        <v>28978</v>
      </c>
      <c r="AW14">
        <v>15657</v>
      </c>
      <c r="AX14">
        <v>1124</v>
      </c>
      <c r="AY14">
        <f t="shared" si="0"/>
        <v>650</v>
      </c>
      <c r="AZ14">
        <f t="shared" si="1"/>
        <v>30452</v>
      </c>
      <c r="BA14">
        <f t="shared" si="2"/>
        <v>15930</v>
      </c>
      <c r="BB14">
        <f t="shared" si="3"/>
        <v>41629</v>
      </c>
      <c r="BC14">
        <f t="shared" si="4"/>
        <v>9148</v>
      </c>
      <c r="BD14">
        <f t="shared" si="5"/>
        <v>30452</v>
      </c>
      <c r="BE14">
        <f t="shared" si="6"/>
        <v>15930</v>
      </c>
      <c r="BF14">
        <f t="shared" si="7"/>
        <v>9148</v>
      </c>
      <c r="BG14">
        <f t="shared" si="8"/>
        <v>30452</v>
      </c>
      <c r="BH14">
        <f t="shared" si="9"/>
        <v>15930</v>
      </c>
      <c r="BI14">
        <f t="shared" si="10"/>
        <v>30</v>
      </c>
      <c r="BJ14">
        <f t="shared" si="11"/>
        <v>28268</v>
      </c>
      <c r="BK14">
        <f t="shared" si="12"/>
        <v>28298</v>
      </c>
    </row>
    <row r="15" spans="1:63">
      <c r="A15" s="1"/>
      <c r="B15">
        <v>14</v>
      </c>
      <c r="C15">
        <v>1993</v>
      </c>
      <c r="D15">
        <v>1993</v>
      </c>
      <c r="E15" t="s">
        <v>56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445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9884</v>
      </c>
      <c r="AH15">
        <v>1173</v>
      </c>
      <c r="AI15">
        <v>650</v>
      </c>
      <c r="AJ15">
        <v>4789</v>
      </c>
      <c r="AK15">
        <v>0</v>
      </c>
      <c r="AL15">
        <v>5744</v>
      </c>
      <c r="AM15">
        <v>4008</v>
      </c>
      <c r="AN15">
        <v>2108</v>
      </c>
      <c r="AO15">
        <v>30</v>
      </c>
      <c r="AP15">
        <v>12930</v>
      </c>
      <c r="AQ15">
        <v>8809</v>
      </c>
      <c r="AR15">
        <v>8498</v>
      </c>
      <c r="AS15">
        <v>2154</v>
      </c>
      <c r="AT15">
        <v>3474</v>
      </c>
      <c r="AU15">
        <v>0</v>
      </c>
      <c r="AV15">
        <v>29079</v>
      </c>
      <c r="AW15">
        <v>16581</v>
      </c>
      <c r="AX15">
        <v>1377</v>
      </c>
      <c r="AY15">
        <f t="shared" si="0"/>
        <v>650</v>
      </c>
      <c r="AZ15">
        <f t="shared" si="1"/>
        <v>31695</v>
      </c>
      <c r="BA15">
        <f t="shared" si="2"/>
        <v>17492</v>
      </c>
      <c r="BB15">
        <f t="shared" si="3"/>
        <v>41896</v>
      </c>
      <c r="BC15">
        <f t="shared" si="4"/>
        <v>9148</v>
      </c>
      <c r="BD15">
        <f t="shared" si="5"/>
        <v>31695</v>
      </c>
      <c r="BE15">
        <f t="shared" si="6"/>
        <v>17492</v>
      </c>
      <c r="BF15">
        <f t="shared" si="7"/>
        <v>9148</v>
      </c>
      <c r="BG15">
        <f t="shared" si="8"/>
        <v>31695</v>
      </c>
      <c r="BH15">
        <f t="shared" si="9"/>
        <v>17492</v>
      </c>
      <c r="BI15">
        <f t="shared" si="10"/>
        <v>30</v>
      </c>
      <c r="BJ15">
        <f t="shared" si="11"/>
        <v>29511</v>
      </c>
      <c r="BK15">
        <f t="shared" si="12"/>
        <v>29541</v>
      </c>
    </row>
    <row r="16" spans="1:63">
      <c r="A16" s="1"/>
      <c r="B16">
        <v>15</v>
      </c>
      <c r="C16">
        <v>1994</v>
      </c>
      <c r="D16">
        <v>1994</v>
      </c>
      <c r="E16" t="s">
        <v>56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445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9884</v>
      </c>
      <c r="AH16">
        <v>1173</v>
      </c>
      <c r="AI16">
        <v>650</v>
      </c>
      <c r="AJ16">
        <v>4790</v>
      </c>
      <c r="AK16">
        <v>0</v>
      </c>
      <c r="AL16">
        <v>5744</v>
      </c>
      <c r="AM16">
        <v>4008</v>
      </c>
      <c r="AN16">
        <v>2108</v>
      </c>
      <c r="AO16">
        <v>30</v>
      </c>
      <c r="AP16">
        <v>12930</v>
      </c>
      <c r="AQ16">
        <v>8810</v>
      </c>
      <c r="AR16">
        <v>8498</v>
      </c>
      <c r="AS16">
        <v>2154</v>
      </c>
      <c r="AT16">
        <v>3474</v>
      </c>
      <c r="AU16">
        <v>0</v>
      </c>
      <c r="AV16">
        <v>29079</v>
      </c>
      <c r="AW16">
        <v>16581</v>
      </c>
      <c r="AX16">
        <v>1377</v>
      </c>
      <c r="AY16">
        <f t="shared" si="0"/>
        <v>650</v>
      </c>
      <c r="AZ16">
        <f t="shared" si="1"/>
        <v>31695</v>
      </c>
      <c r="BA16">
        <f t="shared" si="2"/>
        <v>17493</v>
      </c>
      <c r="BB16">
        <f t="shared" si="3"/>
        <v>41897</v>
      </c>
      <c r="BC16">
        <f t="shared" si="4"/>
        <v>9148</v>
      </c>
      <c r="BD16">
        <f t="shared" si="5"/>
        <v>31695</v>
      </c>
      <c r="BE16">
        <f t="shared" si="6"/>
        <v>17493</v>
      </c>
      <c r="BF16">
        <f t="shared" si="7"/>
        <v>9148</v>
      </c>
      <c r="BG16">
        <f t="shared" si="8"/>
        <v>31695</v>
      </c>
      <c r="BH16">
        <f t="shared" si="9"/>
        <v>17493</v>
      </c>
      <c r="BI16">
        <f t="shared" si="10"/>
        <v>30</v>
      </c>
      <c r="BJ16">
        <f t="shared" si="11"/>
        <v>29511</v>
      </c>
      <c r="BK16">
        <f t="shared" si="12"/>
        <v>29541</v>
      </c>
    </row>
    <row r="17" spans="1:63">
      <c r="A17" s="1"/>
      <c r="B17">
        <v>16</v>
      </c>
      <c r="C17">
        <v>1995</v>
      </c>
      <c r="D17">
        <v>1995</v>
      </c>
      <c r="E17" t="s">
        <v>56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445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9884</v>
      </c>
      <c r="AH17">
        <v>1173</v>
      </c>
      <c r="AI17">
        <v>650</v>
      </c>
      <c r="AJ17">
        <v>4790</v>
      </c>
      <c r="AK17">
        <v>0</v>
      </c>
      <c r="AL17">
        <v>6227</v>
      </c>
      <c r="AM17">
        <v>4008</v>
      </c>
      <c r="AN17">
        <v>2142</v>
      </c>
      <c r="AO17">
        <v>30</v>
      </c>
      <c r="AP17">
        <v>12930</v>
      </c>
      <c r="AQ17">
        <v>8810</v>
      </c>
      <c r="AR17">
        <v>8498</v>
      </c>
      <c r="AS17">
        <v>2154</v>
      </c>
      <c r="AT17">
        <v>3747</v>
      </c>
      <c r="AU17">
        <v>0</v>
      </c>
      <c r="AV17">
        <v>29079</v>
      </c>
      <c r="AW17">
        <v>16652</v>
      </c>
      <c r="AX17">
        <v>1377</v>
      </c>
      <c r="AY17">
        <f t="shared" si="0"/>
        <v>650</v>
      </c>
      <c r="AZ17">
        <f t="shared" si="1"/>
        <v>31766</v>
      </c>
      <c r="BA17">
        <f t="shared" si="2"/>
        <v>18283</v>
      </c>
      <c r="BB17">
        <f t="shared" si="3"/>
        <v>41897</v>
      </c>
      <c r="BC17">
        <f t="shared" si="4"/>
        <v>9148</v>
      </c>
      <c r="BD17">
        <f t="shared" si="5"/>
        <v>31766</v>
      </c>
      <c r="BE17">
        <f t="shared" si="6"/>
        <v>18283</v>
      </c>
      <c r="BF17">
        <f t="shared" si="7"/>
        <v>9148</v>
      </c>
      <c r="BG17">
        <f t="shared" si="8"/>
        <v>31766</v>
      </c>
      <c r="BH17">
        <f t="shared" si="9"/>
        <v>18283</v>
      </c>
      <c r="BI17">
        <f t="shared" si="10"/>
        <v>30</v>
      </c>
      <c r="BJ17">
        <f t="shared" si="11"/>
        <v>29582</v>
      </c>
      <c r="BK17">
        <f t="shared" si="12"/>
        <v>29612</v>
      </c>
    </row>
    <row r="18" spans="1:63">
      <c r="A18" s="1"/>
      <c r="B18">
        <v>17</v>
      </c>
      <c r="C18">
        <v>1996</v>
      </c>
      <c r="D18">
        <v>1996</v>
      </c>
      <c r="E18" t="s">
        <v>56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445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9905</v>
      </c>
      <c r="AH18">
        <v>1173</v>
      </c>
      <c r="AI18">
        <v>650</v>
      </c>
      <c r="AJ18">
        <v>4790</v>
      </c>
      <c r="AK18">
        <v>0</v>
      </c>
      <c r="AL18">
        <v>6227</v>
      </c>
      <c r="AM18">
        <v>4192</v>
      </c>
      <c r="AN18">
        <v>2144</v>
      </c>
      <c r="AO18">
        <v>30</v>
      </c>
      <c r="AP18">
        <v>12930</v>
      </c>
      <c r="AQ18">
        <v>8889</v>
      </c>
      <c r="AR18">
        <v>8498</v>
      </c>
      <c r="AS18">
        <v>2154</v>
      </c>
      <c r="AT18">
        <v>3747</v>
      </c>
      <c r="AU18">
        <v>0</v>
      </c>
      <c r="AV18">
        <v>29153</v>
      </c>
      <c r="AW18">
        <v>16779</v>
      </c>
      <c r="AX18">
        <v>1377</v>
      </c>
      <c r="AY18">
        <f t="shared" si="0"/>
        <v>650</v>
      </c>
      <c r="AZ18">
        <f t="shared" si="1"/>
        <v>31893</v>
      </c>
      <c r="BA18">
        <f t="shared" si="2"/>
        <v>18285</v>
      </c>
      <c r="BB18">
        <f t="shared" si="3"/>
        <v>42234</v>
      </c>
      <c r="BC18">
        <f t="shared" si="4"/>
        <v>9148</v>
      </c>
      <c r="BD18">
        <f t="shared" si="5"/>
        <v>31893</v>
      </c>
      <c r="BE18">
        <f t="shared" si="6"/>
        <v>18285</v>
      </c>
      <c r="BF18">
        <f t="shared" si="7"/>
        <v>9148</v>
      </c>
      <c r="BG18">
        <f t="shared" si="8"/>
        <v>31893</v>
      </c>
      <c r="BH18">
        <f t="shared" si="9"/>
        <v>18285</v>
      </c>
      <c r="BI18">
        <f t="shared" si="10"/>
        <v>30</v>
      </c>
      <c r="BJ18">
        <f t="shared" si="11"/>
        <v>29709</v>
      </c>
      <c r="BK18">
        <f t="shared" si="12"/>
        <v>29739</v>
      </c>
    </row>
    <row r="19" spans="1:63">
      <c r="A19" s="1"/>
      <c r="B19">
        <v>18</v>
      </c>
      <c r="C19">
        <v>1997</v>
      </c>
      <c r="D19">
        <v>1997</v>
      </c>
      <c r="E19" t="s">
        <v>56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445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9905</v>
      </c>
      <c r="AH19">
        <v>1173</v>
      </c>
      <c r="AI19">
        <v>650</v>
      </c>
      <c r="AJ19">
        <v>4790</v>
      </c>
      <c r="AK19">
        <v>0</v>
      </c>
      <c r="AL19">
        <v>6532</v>
      </c>
      <c r="AM19">
        <v>4192</v>
      </c>
      <c r="AN19">
        <v>2144</v>
      </c>
      <c r="AO19">
        <v>30</v>
      </c>
      <c r="AP19">
        <v>12911</v>
      </c>
      <c r="AQ19">
        <v>9023</v>
      </c>
      <c r="AR19">
        <v>8498</v>
      </c>
      <c r="AS19">
        <v>2154</v>
      </c>
      <c r="AT19">
        <v>3945</v>
      </c>
      <c r="AU19">
        <v>0</v>
      </c>
      <c r="AV19">
        <v>29156</v>
      </c>
      <c r="AW19">
        <v>16779</v>
      </c>
      <c r="AX19">
        <v>1377</v>
      </c>
      <c r="AY19">
        <f t="shared" si="0"/>
        <v>650</v>
      </c>
      <c r="AZ19">
        <f t="shared" si="1"/>
        <v>31874</v>
      </c>
      <c r="BA19">
        <f t="shared" si="2"/>
        <v>18788</v>
      </c>
      <c r="BB19">
        <f t="shared" si="3"/>
        <v>42371</v>
      </c>
      <c r="BC19">
        <f t="shared" si="4"/>
        <v>9148</v>
      </c>
      <c r="BD19">
        <f t="shared" si="5"/>
        <v>31874</v>
      </c>
      <c r="BE19">
        <f t="shared" si="6"/>
        <v>18788</v>
      </c>
      <c r="BF19">
        <f t="shared" si="7"/>
        <v>9148</v>
      </c>
      <c r="BG19">
        <f t="shared" si="8"/>
        <v>31874</v>
      </c>
      <c r="BH19">
        <f t="shared" si="9"/>
        <v>18788</v>
      </c>
      <c r="BI19">
        <f t="shared" si="10"/>
        <v>30</v>
      </c>
      <c r="BJ19">
        <f t="shared" si="11"/>
        <v>29690</v>
      </c>
      <c r="BK19">
        <f t="shared" si="12"/>
        <v>29720</v>
      </c>
    </row>
    <row r="20" spans="1:63">
      <c r="A20" s="1"/>
      <c r="B20">
        <v>19</v>
      </c>
      <c r="C20">
        <v>1998</v>
      </c>
      <c r="D20">
        <v>1998</v>
      </c>
      <c r="E20" t="s">
        <v>56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445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9373</v>
      </c>
      <c r="AH20">
        <v>1173</v>
      </c>
      <c r="AI20">
        <v>650</v>
      </c>
      <c r="AJ20">
        <v>4790</v>
      </c>
      <c r="AK20">
        <v>0</v>
      </c>
      <c r="AL20">
        <v>7002</v>
      </c>
      <c r="AM20">
        <v>3893</v>
      </c>
      <c r="AN20">
        <v>2144</v>
      </c>
      <c r="AO20">
        <v>30</v>
      </c>
      <c r="AP20">
        <v>12911</v>
      </c>
      <c r="AQ20">
        <v>9121</v>
      </c>
      <c r="AR20">
        <v>8498</v>
      </c>
      <c r="AS20">
        <v>740</v>
      </c>
      <c r="AT20">
        <v>3945</v>
      </c>
      <c r="AU20">
        <v>0</v>
      </c>
      <c r="AV20">
        <v>29329</v>
      </c>
      <c r="AW20">
        <v>17090</v>
      </c>
      <c r="AX20">
        <v>1377</v>
      </c>
      <c r="AY20">
        <f t="shared" si="0"/>
        <v>650</v>
      </c>
      <c r="AZ20">
        <f t="shared" si="1"/>
        <v>30771</v>
      </c>
      <c r="BA20">
        <f t="shared" si="2"/>
        <v>19258</v>
      </c>
      <c r="BB20">
        <f t="shared" si="3"/>
        <v>42343</v>
      </c>
      <c r="BC20">
        <f t="shared" si="4"/>
        <v>9148</v>
      </c>
      <c r="BD20">
        <f t="shared" si="5"/>
        <v>30771</v>
      </c>
      <c r="BE20">
        <f t="shared" si="6"/>
        <v>19258</v>
      </c>
      <c r="BF20">
        <f t="shared" si="7"/>
        <v>9148</v>
      </c>
      <c r="BG20">
        <f t="shared" si="8"/>
        <v>30771</v>
      </c>
      <c r="BH20">
        <f t="shared" si="9"/>
        <v>19258</v>
      </c>
      <c r="BI20">
        <f t="shared" si="10"/>
        <v>30</v>
      </c>
      <c r="BJ20">
        <f t="shared" si="11"/>
        <v>30001</v>
      </c>
      <c r="BK20">
        <f t="shared" si="12"/>
        <v>30031</v>
      </c>
    </row>
    <row r="21" spans="1:63">
      <c r="A21" s="1"/>
      <c r="B21">
        <v>20</v>
      </c>
      <c r="C21">
        <v>1999</v>
      </c>
      <c r="D21">
        <v>1999</v>
      </c>
      <c r="E21" t="s">
        <v>56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445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9373</v>
      </c>
      <c r="AH21">
        <v>1173</v>
      </c>
      <c r="AI21">
        <v>650</v>
      </c>
      <c r="AJ21">
        <v>4790</v>
      </c>
      <c r="AK21">
        <v>0</v>
      </c>
      <c r="AL21">
        <v>7002</v>
      </c>
      <c r="AM21">
        <v>4030</v>
      </c>
      <c r="AN21">
        <v>2144</v>
      </c>
      <c r="AO21">
        <v>30</v>
      </c>
      <c r="AP21">
        <v>12911</v>
      </c>
      <c r="AQ21">
        <v>9290</v>
      </c>
      <c r="AR21">
        <v>8498</v>
      </c>
      <c r="AS21">
        <v>740</v>
      </c>
      <c r="AT21">
        <v>3945</v>
      </c>
      <c r="AU21">
        <v>0</v>
      </c>
      <c r="AV21">
        <v>29256</v>
      </c>
      <c r="AW21">
        <v>17005</v>
      </c>
      <c r="AX21">
        <v>1377</v>
      </c>
      <c r="AY21">
        <f t="shared" si="0"/>
        <v>650</v>
      </c>
      <c r="AZ21">
        <f t="shared" si="1"/>
        <v>30686</v>
      </c>
      <c r="BA21">
        <f t="shared" si="2"/>
        <v>19258</v>
      </c>
      <c r="BB21">
        <f t="shared" si="3"/>
        <v>42576</v>
      </c>
      <c r="BC21">
        <f t="shared" si="4"/>
        <v>9148</v>
      </c>
      <c r="BD21">
        <f t="shared" si="5"/>
        <v>30686</v>
      </c>
      <c r="BE21">
        <f t="shared" si="6"/>
        <v>19258</v>
      </c>
      <c r="BF21">
        <f t="shared" si="7"/>
        <v>9148</v>
      </c>
      <c r="BG21">
        <f t="shared" si="8"/>
        <v>30686</v>
      </c>
      <c r="BH21">
        <f t="shared" si="9"/>
        <v>19258</v>
      </c>
      <c r="BI21">
        <f t="shared" si="10"/>
        <v>30</v>
      </c>
      <c r="BJ21">
        <f t="shared" si="11"/>
        <v>29916</v>
      </c>
      <c r="BK21">
        <f t="shared" si="12"/>
        <v>29946</v>
      </c>
    </row>
    <row r="22" spans="1:63">
      <c r="A22" s="1"/>
      <c r="B22">
        <v>21</v>
      </c>
      <c r="C22">
        <v>2000</v>
      </c>
      <c r="D22">
        <v>2000</v>
      </c>
      <c r="E22" t="s">
        <v>56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445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9373</v>
      </c>
      <c r="AH22">
        <v>1173</v>
      </c>
      <c r="AI22">
        <v>650</v>
      </c>
      <c r="AJ22">
        <v>4790</v>
      </c>
      <c r="AK22">
        <v>0</v>
      </c>
      <c r="AL22">
        <v>7002</v>
      </c>
      <c r="AM22">
        <v>4030</v>
      </c>
      <c r="AN22">
        <v>2144</v>
      </c>
      <c r="AO22">
        <v>30</v>
      </c>
      <c r="AP22">
        <v>13242</v>
      </c>
      <c r="AQ22">
        <v>9370</v>
      </c>
      <c r="AR22">
        <v>8498</v>
      </c>
      <c r="AS22">
        <v>740</v>
      </c>
      <c r="AT22">
        <v>3954</v>
      </c>
      <c r="AU22">
        <v>0</v>
      </c>
      <c r="AV22">
        <v>29408</v>
      </c>
      <c r="AW22">
        <v>17005</v>
      </c>
      <c r="AX22">
        <v>1377</v>
      </c>
      <c r="AY22">
        <f t="shared" si="0"/>
        <v>650</v>
      </c>
      <c r="AZ22">
        <f t="shared" si="1"/>
        <v>31017</v>
      </c>
      <c r="BA22">
        <f t="shared" si="2"/>
        <v>19267</v>
      </c>
      <c r="BB22">
        <f t="shared" si="3"/>
        <v>42808</v>
      </c>
      <c r="BC22">
        <f t="shared" si="4"/>
        <v>9148</v>
      </c>
      <c r="BD22">
        <f t="shared" si="5"/>
        <v>31017</v>
      </c>
      <c r="BE22">
        <f t="shared" si="6"/>
        <v>19267</v>
      </c>
      <c r="BF22">
        <f t="shared" si="7"/>
        <v>9148</v>
      </c>
      <c r="BG22">
        <f t="shared" si="8"/>
        <v>31017</v>
      </c>
      <c r="BH22">
        <f t="shared" si="9"/>
        <v>19267</v>
      </c>
      <c r="BI22">
        <f t="shared" si="10"/>
        <v>30</v>
      </c>
      <c r="BJ22">
        <f t="shared" si="11"/>
        <v>30247</v>
      </c>
      <c r="BK22">
        <f t="shared" si="12"/>
        <v>30277</v>
      </c>
    </row>
    <row r="23" spans="1:63">
      <c r="A23" s="1"/>
      <c r="B23">
        <v>22</v>
      </c>
      <c r="C23">
        <v>2001</v>
      </c>
      <c r="D23">
        <v>2001</v>
      </c>
      <c r="E23" t="s">
        <v>56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491.2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118.3</v>
      </c>
      <c r="AF23">
        <v>0</v>
      </c>
      <c r="AG23">
        <v>11651.9</v>
      </c>
      <c r="AH23">
        <v>1240.5999999999999</v>
      </c>
      <c r="AI23">
        <v>1425</v>
      </c>
      <c r="AJ23">
        <v>5704.6</v>
      </c>
      <c r="AK23">
        <v>299.2</v>
      </c>
      <c r="AL23">
        <v>7893.2</v>
      </c>
      <c r="AM23">
        <v>6070.5</v>
      </c>
      <c r="AN23">
        <v>3701.6</v>
      </c>
      <c r="AO23">
        <v>255.5</v>
      </c>
      <c r="AP23">
        <v>13689.6</v>
      </c>
      <c r="AQ23">
        <v>16959.2</v>
      </c>
      <c r="AR23">
        <v>8455</v>
      </c>
      <c r="AS23">
        <v>734.4</v>
      </c>
      <c r="AT23">
        <v>3928</v>
      </c>
      <c r="AU23">
        <v>0</v>
      </c>
      <c r="AV23">
        <v>46029.599999999999</v>
      </c>
      <c r="AW23">
        <v>18369.400000000001</v>
      </c>
      <c r="AX23">
        <v>3039.1</v>
      </c>
      <c r="AY23">
        <f t="shared" si="0"/>
        <v>1543.3</v>
      </c>
      <c r="AZ23">
        <f t="shared" si="1"/>
        <v>33348.100000000006</v>
      </c>
      <c r="BA23">
        <f t="shared" si="2"/>
        <v>24266.499999999996</v>
      </c>
      <c r="BB23">
        <f t="shared" si="3"/>
        <v>69059.3</v>
      </c>
      <c r="BC23">
        <f t="shared" si="4"/>
        <v>9998.2999999999993</v>
      </c>
      <c r="BD23">
        <f t="shared" si="5"/>
        <v>33348.100000000006</v>
      </c>
      <c r="BE23">
        <f t="shared" si="6"/>
        <v>24266.499999999996</v>
      </c>
      <c r="BF23">
        <f t="shared" si="7"/>
        <v>9998.2999999999993</v>
      </c>
      <c r="BG23">
        <f t="shared" si="8"/>
        <v>33348.100000000006</v>
      </c>
      <c r="BH23">
        <f t="shared" si="9"/>
        <v>24266.499999999996</v>
      </c>
      <c r="BI23">
        <f t="shared" si="10"/>
        <v>554.70000000000005</v>
      </c>
      <c r="BJ23">
        <f t="shared" si="11"/>
        <v>32059</v>
      </c>
      <c r="BK23">
        <f t="shared" si="12"/>
        <v>32613.7</v>
      </c>
    </row>
    <row r="24" spans="1:63">
      <c r="A24" s="1"/>
      <c r="B24">
        <v>23</v>
      </c>
      <c r="C24">
        <v>2002</v>
      </c>
      <c r="D24">
        <v>2002</v>
      </c>
      <c r="E24" t="s">
        <v>56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491.2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23.3</v>
      </c>
      <c r="AF24">
        <v>0</v>
      </c>
      <c r="AG24">
        <v>11651.9</v>
      </c>
      <c r="AH24">
        <v>1240.5999999999999</v>
      </c>
      <c r="AI24">
        <v>1210.4000000000001</v>
      </c>
      <c r="AJ24">
        <v>5799.3</v>
      </c>
      <c r="AK24">
        <v>291.8</v>
      </c>
      <c r="AL24">
        <v>8865.4</v>
      </c>
      <c r="AM24">
        <v>6070.5</v>
      </c>
      <c r="AN24">
        <v>3639.6</v>
      </c>
      <c r="AO24">
        <v>255.5</v>
      </c>
      <c r="AP24">
        <v>11622.2</v>
      </c>
      <c r="AQ24">
        <v>17365.5</v>
      </c>
      <c r="AR24">
        <v>8455</v>
      </c>
      <c r="AS24">
        <v>734.4</v>
      </c>
      <c r="AT24">
        <v>4260</v>
      </c>
      <c r="AU24">
        <v>0</v>
      </c>
      <c r="AV24">
        <v>46137.7</v>
      </c>
      <c r="AW24">
        <v>10724.2</v>
      </c>
      <c r="AX24">
        <v>3271.6</v>
      </c>
      <c r="AY24">
        <f t="shared" si="0"/>
        <v>1233.7</v>
      </c>
      <c r="AZ24">
        <f t="shared" si="1"/>
        <v>23628.1</v>
      </c>
      <c r="BA24">
        <f t="shared" si="2"/>
        <v>25835.899999999998</v>
      </c>
      <c r="BB24">
        <f t="shared" si="3"/>
        <v>69573.7</v>
      </c>
      <c r="BC24">
        <f t="shared" si="4"/>
        <v>9688.7000000000007</v>
      </c>
      <c r="BD24">
        <f t="shared" si="5"/>
        <v>23628.1</v>
      </c>
      <c r="BE24">
        <f t="shared" si="6"/>
        <v>25835.899999999998</v>
      </c>
      <c r="BF24">
        <f t="shared" si="7"/>
        <v>9688.7000000000007</v>
      </c>
      <c r="BG24">
        <f t="shared" si="8"/>
        <v>23628.1</v>
      </c>
      <c r="BH24">
        <f t="shared" si="9"/>
        <v>25835.899999999998</v>
      </c>
      <c r="BI24">
        <f t="shared" si="10"/>
        <v>547.29999999999995</v>
      </c>
      <c r="BJ24">
        <f t="shared" si="11"/>
        <v>22346.400000000001</v>
      </c>
      <c r="BK24">
        <f t="shared" si="12"/>
        <v>22893.7</v>
      </c>
    </row>
    <row r="25" spans="1:63">
      <c r="A25" s="1"/>
      <c r="B25">
        <v>24</v>
      </c>
      <c r="C25">
        <v>2003</v>
      </c>
      <c r="D25">
        <v>2003</v>
      </c>
      <c r="E25" t="s">
        <v>56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158.9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12560.9</v>
      </c>
      <c r="AH25">
        <v>1240.5999999999999</v>
      </c>
      <c r="AI25">
        <v>2377.6999999999998</v>
      </c>
      <c r="AJ25">
        <v>6175.4</v>
      </c>
      <c r="AK25">
        <v>313.8</v>
      </c>
      <c r="AL25">
        <v>6038.8</v>
      </c>
      <c r="AM25">
        <v>7212.4</v>
      </c>
      <c r="AN25">
        <v>2757.9</v>
      </c>
      <c r="AO25">
        <v>29.1</v>
      </c>
      <c r="AP25">
        <v>8715.1</v>
      </c>
      <c r="AQ25">
        <v>18434.5</v>
      </c>
      <c r="AR25">
        <v>8476.1</v>
      </c>
      <c r="AS25">
        <v>833.3</v>
      </c>
      <c r="AT25">
        <v>3878.4</v>
      </c>
      <c r="AU25">
        <v>0</v>
      </c>
      <c r="AV25">
        <v>46888.5</v>
      </c>
      <c r="AW25">
        <v>46.4</v>
      </c>
      <c r="AX25">
        <v>2962.4</v>
      </c>
      <c r="AY25">
        <f t="shared" si="0"/>
        <v>2377.6999999999998</v>
      </c>
      <c r="AZ25">
        <f t="shared" si="1"/>
        <v>9937.6999999999989</v>
      </c>
      <c r="BA25">
        <f t="shared" si="2"/>
        <v>21812.9</v>
      </c>
      <c r="BB25">
        <f t="shared" si="3"/>
        <v>72535.399999999994</v>
      </c>
      <c r="BC25">
        <f t="shared" si="4"/>
        <v>10853.8</v>
      </c>
      <c r="BD25">
        <f t="shared" si="5"/>
        <v>9937.6999999999989</v>
      </c>
      <c r="BE25">
        <f t="shared" si="6"/>
        <v>21812.9</v>
      </c>
      <c r="BF25">
        <f t="shared" si="7"/>
        <v>10853.8</v>
      </c>
      <c r="BG25">
        <f t="shared" si="8"/>
        <v>9937.6999999999989</v>
      </c>
      <c r="BH25">
        <f t="shared" si="9"/>
        <v>21812.9</v>
      </c>
      <c r="BI25">
        <f t="shared" si="10"/>
        <v>342.90000000000003</v>
      </c>
      <c r="BJ25">
        <f t="shared" si="11"/>
        <v>8761.5</v>
      </c>
      <c r="BK25">
        <f t="shared" si="12"/>
        <v>9104.4</v>
      </c>
    </row>
    <row r="26" spans="1:63">
      <c r="A26" s="1"/>
      <c r="B26">
        <v>25</v>
      </c>
      <c r="C26">
        <v>2004</v>
      </c>
      <c r="D26">
        <v>2004</v>
      </c>
      <c r="E26" t="s">
        <v>56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158.9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12658.2</v>
      </c>
      <c r="AH26">
        <v>1240.5999999999999</v>
      </c>
      <c r="AI26">
        <v>1385.3</v>
      </c>
      <c r="AJ26">
        <v>58.5</v>
      </c>
      <c r="AK26">
        <v>133.9</v>
      </c>
      <c r="AL26">
        <v>6948.8</v>
      </c>
      <c r="AM26">
        <v>7026.5</v>
      </c>
      <c r="AN26">
        <v>1981</v>
      </c>
      <c r="AO26">
        <v>67</v>
      </c>
      <c r="AP26">
        <v>8708.6</v>
      </c>
      <c r="AQ26">
        <v>17937.599999999999</v>
      </c>
      <c r="AR26">
        <v>8476.1</v>
      </c>
      <c r="AS26">
        <v>893.8</v>
      </c>
      <c r="AT26">
        <v>3046</v>
      </c>
      <c r="AU26">
        <v>0</v>
      </c>
      <c r="AV26">
        <v>47086.400000000001</v>
      </c>
      <c r="AW26">
        <v>25.3</v>
      </c>
      <c r="AX26">
        <v>408.1</v>
      </c>
      <c r="AY26">
        <f t="shared" si="0"/>
        <v>1385.3</v>
      </c>
      <c r="AZ26">
        <f t="shared" si="1"/>
        <v>9828.5999999999985</v>
      </c>
      <c r="BA26">
        <f t="shared" si="2"/>
        <v>12442.4</v>
      </c>
      <c r="BB26">
        <f t="shared" si="3"/>
        <v>72050.5</v>
      </c>
      <c r="BC26">
        <f t="shared" si="4"/>
        <v>9861.4</v>
      </c>
      <c r="BD26">
        <f t="shared" si="5"/>
        <v>9828.5999999999985</v>
      </c>
      <c r="BE26">
        <f t="shared" si="6"/>
        <v>12442.4</v>
      </c>
      <c r="BF26">
        <f t="shared" si="7"/>
        <v>9861.4</v>
      </c>
      <c r="BG26">
        <f t="shared" si="8"/>
        <v>9828.5999999999985</v>
      </c>
      <c r="BH26">
        <f t="shared" si="9"/>
        <v>12442.4</v>
      </c>
      <c r="BI26">
        <f t="shared" si="10"/>
        <v>200.9</v>
      </c>
      <c r="BJ26">
        <f t="shared" si="11"/>
        <v>8733.9</v>
      </c>
      <c r="BK26">
        <f t="shared" si="12"/>
        <v>8934.7999999999993</v>
      </c>
    </row>
    <row r="27" spans="1:63">
      <c r="A27" s="1"/>
      <c r="B27">
        <v>26</v>
      </c>
      <c r="C27">
        <v>2005</v>
      </c>
      <c r="D27">
        <v>2005</v>
      </c>
      <c r="E27" t="s">
        <v>56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414.1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11907.3</v>
      </c>
      <c r="AH27">
        <v>1135</v>
      </c>
      <c r="AI27">
        <v>682.4</v>
      </c>
      <c r="AJ27">
        <v>0</v>
      </c>
      <c r="AK27">
        <v>128.19999999999999</v>
      </c>
      <c r="AL27">
        <v>4697.1000000000004</v>
      </c>
      <c r="AM27">
        <v>7176.3</v>
      </c>
      <c r="AN27">
        <v>1965.1</v>
      </c>
      <c r="AO27">
        <v>76.900000000000006</v>
      </c>
      <c r="AP27">
        <v>921.5</v>
      </c>
      <c r="AQ27">
        <v>19811.5</v>
      </c>
      <c r="AR27">
        <v>8455</v>
      </c>
      <c r="AS27">
        <v>727.4</v>
      </c>
      <c r="AT27">
        <v>3416.5</v>
      </c>
      <c r="AU27">
        <v>0</v>
      </c>
      <c r="AV27">
        <v>50921.9</v>
      </c>
      <c r="AW27">
        <v>0</v>
      </c>
      <c r="AX27">
        <v>759.7</v>
      </c>
      <c r="AY27">
        <f t="shared" si="0"/>
        <v>682.4</v>
      </c>
      <c r="AZ27">
        <f t="shared" si="1"/>
        <v>1854</v>
      </c>
      <c r="BA27">
        <f t="shared" si="2"/>
        <v>10838.400000000001</v>
      </c>
      <c r="BB27">
        <f t="shared" si="3"/>
        <v>77909.7</v>
      </c>
      <c r="BC27">
        <f t="shared" si="4"/>
        <v>9137.4</v>
      </c>
      <c r="BD27">
        <f t="shared" si="5"/>
        <v>1854</v>
      </c>
      <c r="BE27">
        <f t="shared" si="6"/>
        <v>10838.400000000001</v>
      </c>
      <c r="BF27">
        <f t="shared" si="7"/>
        <v>9137.4</v>
      </c>
      <c r="BG27">
        <f t="shared" si="8"/>
        <v>1854</v>
      </c>
      <c r="BH27">
        <f t="shared" si="9"/>
        <v>10838.400000000001</v>
      </c>
      <c r="BI27">
        <f t="shared" si="10"/>
        <v>205.1</v>
      </c>
      <c r="BJ27">
        <f t="shared" si="11"/>
        <v>921.5</v>
      </c>
      <c r="BK27">
        <f t="shared" si="12"/>
        <v>1126.5999999999999</v>
      </c>
    </row>
    <row r="28" spans="1:63">
      <c r="A28" s="1"/>
      <c r="B28">
        <v>27</v>
      </c>
      <c r="C28">
        <v>2006</v>
      </c>
      <c r="D28">
        <v>2006</v>
      </c>
      <c r="E28" t="s">
        <v>56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12759.4</v>
      </c>
      <c r="AH28">
        <v>1240.5999999999999</v>
      </c>
      <c r="AI28">
        <v>379</v>
      </c>
      <c r="AJ28">
        <v>15.4</v>
      </c>
      <c r="AK28">
        <v>111.1</v>
      </c>
      <c r="AL28">
        <v>6975.4</v>
      </c>
      <c r="AM28">
        <v>7716</v>
      </c>
      <c r="AN28">
        <v>1313.3</v>
      </c>
      <c r="AO28">
        <v>4.3</v>
      </c>
      <c r="AP28">
        <v>0</v>
      </c>
      <c r="AQ28">
        <v>20827.2</v>
      </c>
      <c r="AR28">
        <v>8472.2000000000007</v>
      </c>
      <c r="AS28">
        <v>1018.7</v>
      </c>
      <c r="AT28">
        <v>422</v>
      </c>
      <c r="AU28">
        <v>0</v>
      </c>
      <c r="AV28">
        <v>56229.599999999999</v>
      </c>
      <c r="AW28">
        <v>1370.8</v>
      </c>
      <c r="AX28">
        <v>446.6</v>
      </c>
      <c r="AY28">
        <f t="shared" si="0"/>
        <v>379</v>
      </c>
      <c r="AZ28">
        <f t="shared" si="1"/>
        <v>2504.9</v>
      </c>
      <c r="BA28">
        <f t="shared" si="2"/>
        <v>9172.6999999999989</v>
      </c>
      <c r="BB28">
        <f t="shared" si="3"/>
        <v>84772.800000000003</v>
      </c>
      <c r="BC28">
        <f t="shared" si="4"/>
        <v>8851.2000000000007</v>
      </c>
      <c r="BD28">
        <f t="shared" si="5"/>
        <v>2504.9</v>
      </c>
      <c r="BE28">
        <f t="shared" si="6"/>
        <v>9172.6999999999989</v>
      </c>
      <c r="BF28">
        <f t="shared" si="7"/>
        <v>8851.2000000000007</v>
      </c>
      <c r="BG28">
        <f t="shared" si="8"/>
        <v>2504.9</v>
      </c>
      <c r="BH28">
        <f t="shared" si="9"/>
        <v>9172.6999999999989</v>
      </c>
      <c r="BI28">
        <f t="shared" si="10"/>
        <v>115.39999999999999</v>
      </c>
      <c r="BJ28">
        <f t="shared" si="11"/>
        <v>1370.8</v>
      </c>
      <c r="BK28">
        <f t="shared" si="12"/>
        <v>1486.2</v>
      </c>
    </row>
    <row r="29" spans="1:63">
      <c r="A29" s="1"/>
      <c r="B29">
        <v>28</v>
      </c>
      <c r="C29">
        <v>2007</v>
      </c>
      <c r="D29">
        <v>2007</v>
      </c>
      <c r="E29" t="s">
        <v>56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74.2</v>
      </c>
      <c r="AF29">
        <v>0</v>
      </c>
      <c r="AG29">
        <v>12793.2</v>
      </c>
      <c r="AH29">
        <v>1240.5999999999999</v>
      </c>
      <c r="AI29">
        <v>488.1</v>
      </c>
      <c r="AJ29">
        <v>0</v>
      </c>
      <c r="AK29">
        <v>52</v>
      </c>
      <c r="AL29">
        <v>339</v>
      </c>
      <c r="AM29">
        <v>8240.6</v>
      </c>
      <c r="AN29">
        <v>102</v>
      </c>
      <c r="AO29">
        <v>0</v>
      </c>
      <c r="AP29">
        <v>0</v>
      </c>
      <c r="AQ29">
        <v>21397.599999999999</v>
      </c>
      <c r="AR29">
        <v>8472.2000000000007</v>
      </c>
      <c r="AS29">
        <v>1042.4000000000001</v>
      </c>
      <c r="AT29">
        <v>74.3</v>
      </c>
      <c r="AU29">
        <v>0</v>
      </c>
      <c r="AV29">
        <v>56558.8</v>
      </c>
      <c r="AW29">
        <v>0</v>
      </c>
      <c r="AX29">
        <v>294.39999999999998</v>
      </c>
      <c r="AY29">
        <f t="shared" si="0"/>
        <v>562.30000000000007</v>
      </c>
      <c r="AZ29">
        <f t="shared" si="1"/>
        <v>1094.4000000000001</v>
      </c>
      <c r="BA29">
        <f t="shared" si="2"/>
        <v>809.69999999999993</v>
      </c>
      <c r="BB29">
        <f t="shared" si="3"/>
        <v>86197</v>
      </c>
      <c r="BC29">
        <f t="shared" si="4"/>
        <v>9034.5</v>
      </c>
      <c r="BD29">
        <f t="shared" si="5"/>
        <v>1094.4000000000001</v>
      </c>
      <c r="BE29">
        <f t="shared" si="6"/>
        <v>809.69999999999993</v>
      </c>
      <c r="BF29">
        <f t="shared" si="7"/>
        <v>9034.5</v>
      </c>
      <c r="BG29">
        <f t="shared" si="8"/>
        <v>1094.4000000000001</v>
      </c>
      <c r="BH29">
        <f t="shared" si="9"/>
        <v>809.69999999999993</v>
      </c>
      <c r="BI29">
        <f t="shared" si="10"/>
        <v>52</v>
      </c>
      <c r="BJ29">
        <f t="shared" si="11"/>
        <v>0</v>
      </c>
      <c r="BK29">
        <f t="shared" si="12"/>
        <v>52</v>
      </c>
    </row>
    <row r="30" spans="1:63">
      <c r="A30" s="1"/>
      <c r="B30">
        <v>29</v>
      </c>
      <c r="C30">
        <v>2008</v>
      </c>
      <c r="D30">
        <v>2008</v>
      </c>
      <c r="E30" t="s">
        <v>56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342.1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13691</v>
      </c>
      <c r="AH30">
        <v>1240.5999999999999</v>
      </c>
      <c r="AI30">
        <v>432.1</v>
      </c>
      <c r="AJ30">
        <v>4762.8999999999996</v>
      </c>
      <c r="AK30">
        <v>52.3</v>
      </c>
      <c r="AL30">
        <v>3871.5</v>
      </c>
      <c r="AM30">
        <v>9010.7000000000007</v>
      </c>
      <c r="AN30">
        <v>1961.7</v>
      </c>
      <c r="AO30">
        <v>0</v>
      </c>
      <c r="AP30">
        <v>0</v>
      </c>
      <c r="AQ30">
        <v>21416.400000000001</v>
      </c>
      <c r="AR30">
        <v>8472.2000000000007</v>
      </c>
      <c r="AS30">
        <v>3177.3</v>
      </c>
      <c r="AT30">
        <v>3605.9</v>
      </c>
      <c r="AU30">
        <v>0</v>
      </c>
      <c r="AV30">
        <v>56974.400000000001</v>
      </c>
      <c r="AW30">
        <v>2175.6</v>
      </c>
      <c r="AX30">
        <v>1443.6</v>
      </c>
      <c r="AY30">
        <f t="shared" si="0"/>
        <v>432.1</v>
      </c>
      <c r="AZ30">
        <f t="shared" si="1"/>
        <v>5405.2000000000007</v>
      </c>
      <c r="BA30">
        <f t="shared" si="2"/>
        <v>15645.6</v>
      </c>
      <c r="BB30">
        <f t="shared" si="3"/>
        <v>87401.5</v>
      </c>
      <c r="BC30">
        <f t="shared" si="4"/>
        <v>8904.3000000000011</v>
      </c>
      <c r="BD30">
        <f t="shared" si="5"/>
        <v>5405.2000000000007</v>
      </c>
      <c r="BE30">
        <f t="shared" si="6"/>
        <v>15645.6</v>
      </c>
      <c r="BF30">
        <f t="shared" si="7"/>
        <v>8904.3000000000011</v>
      </c>
      <c r="BG30">
        <f t="shared" si="8"/>
        <v>5405.2000000000007</v>
      </c>
      <c r="BH30">
        <f t="shared" si="9"/>
        <v>15645.6</v>
      </c>
      <c r="BI30">
        <f t="shared" si="10"/>
        <v>52.3</v>
      </c>
      <c r="BJ30">
        <f t="shared" si="11"/>
        <v>2175.6</v>
      </c>
      <c r="BK30">
        <f t="shared" si="12"/>
        <v>2227.9</v>
      </c>
    </row>
    <row r="31" spans="1:63">
      <c r="A31" s="1"/>
      <c r="B31">
        <v>1</v>
      </c>
      <c r="C31">
        <v>1980</v>
      </c>
      <c r="D31">
        <v>1980</v>
      </c>
      <c r="E31" t="s">
        <v>54</v>
      </c>
      <c r="F31">
        <v>0</v>
      </c>
      <c r="G31">
        <v>11896</v>
      </c>
      <c r="H31">
        <v>191326.8</v>
      </c>
      <c r="I31">
        <v>3991.6</v>
      </c>
      <c r="J31">
        <v>6309.7</v>
      </c>
      <c r="K31">
        <v>76161</v>
      </c>
      <c r="L31">
        <v>24782</v>
      </c>
      <c r="M31">
        <v>41940.800000000003</v>
      </c>
      <c r="N31">
        <v>313754.8</v>
      </c>
      <c r="O31">
        <v>34576</v>
      </c>
      <c r="P31">
        <v>9921.4</v>
      </c>
      <c r="Q31">
        <v>11502</v>
      </c>
      <c r="R31">
        <v>5855</v>
      </c>
      <c r="S31">
        <v>408</v>
      </c>
      <c r="T31">
        <v>6188</v>
      </c>
      <c r="U31">
        <v>7752.7</v>
      </c>
      <c r="V31">
        <v>5390</v>
      </c>
      <c r="W31">
        <v>11556</v>
      </c>
      <c r="X31">
        <v>61404</v>
      </c>
      <c r="Y31">
        <v>111592</v>
      </c>
      <c r="Z31">
        <v>78255</v>
      </c>
      <c r="AA31">
        <v>1551</v>
      </c>
      <c r="AB31">
        <v>2847</v>
      </c>
      <c r="AC31">
        <v>24480.799999999999</v>
      </c>
      <c r="AD31">
        <v>0</v>
      </c>
      <c r="AE31">
        <v>144979.5</v>
      </c>
      <c r="AF31">
        <v>1752.5</v>
      </c>
      <c r="AG31">
        <v>26828.9</v>
      </c>
      <c r="AH31">
        <v>3280.7</v>
      </c>
      <c r="AI31">
        <v>70699.3</v>
      </c>
      <c r="AJ31">
        <v>57944.3</v>
      </c>
      <c r="AK31">
        <v>68027.100000000006</v>
      </c>
      <c r="AL31">
        <v>32916.5</v>
      </c>
      <c r="AM31">
        <v>52072.5</v>
      </c>
      <c r="AN31">
        <v>65700.600000000006</v>
      </c>
      <c r="AO31">
        <v>34103.300000000003</v>
      </c>
      <c r="AP31">
        <v>18649.5</v>
      </c>
      <c r="AQ31">
        <v>146816.1</v>
      </c>
      <c r="AR31">
        <v>33456.5</v>
      </c>
      <c r="AS31">
        <v>94515.4</v>
      </c>
      <c r="AT31">
        <v>11475.6</v>
      </c>
      <c r="AU31">
        <v>108915</v>
      </c>
      <c r="AV31">
        <v>142574.1</v>
      </c>
      <c r="AW31">
        <v>29691.9</v>
      </c>
      <c r="AX31">
        <v>29485.5</v>
      </c>
      <c r="AY31">
        <f t="shared" si="0"/>
        <v>324593.8</v>
      </c>
      <c r="AZ31">
        <f t="shared" si="1"/>
        <v>244987.19999999998</v>
      </c>
      <c r="BA31">
        <f t="shared" si="2"/>
        <v>197522.50000000003</v>
      </c>
      <c r="BB31">
        <f t="shared" si="3"/>
        <v>341462.7</v>
      </c>
      <c r="BC31">
        <f t="shared" si="4"/>
        <v>358050.3</v>
      </c>
      <c r="BD31">
        <f t="shared" si="5"/>
        <v>244987.19999999998</v>
      </c>
      <c r="BE31">
        <f t="shared" si="6"/>
        <v>197522.50000000003</v>
      </c>
      <c r="BF31">
        <f t="shared" si="7"/>
        <v>358050.3</v>
      </c>
      <c r="BG31">
        <f t="shared" si="8"/>
        <v>244987.19999999998</v>
      </c>
      <c r="BH31">
        <f t="shared" si="9"/>
        <v>197522.50000000003</v>
      </c>
      <c r="BI31">
        <f t="shared" si="10"/>
        <v>102130.40000000001</v>
      </c>
      <c r="BJ31">
        <f t="shared" si="11"/>
        <v>48341.4</v>
      </c>
      <c r="BK31">
        <f t="shared" si="12"/>
        <v>150471.80000000002</v>
      </c>
    </row>
    <row r="32" spans="1:63">
      <c r="A32" s="1"/>
      <c r="B32">
        <v>2</v>
      </c>
      <c r="C32">
        <v>1981</v>
      </c>
      <c r="D32">
        <v>1981</v>
      </c>
      <c r="E32" t="s">
        <v>54</v>
      </c>
      <c r="F32">
        <v>0</v>
      </c>
      <c r="G32">
        <v>12096</v>
      </c>
      <c r="H32">
        <v>191326.8</v>
      </c>
      <c r="I32">
        <v>3991.6</v>
      </c>
      <c r="J32">
        <v>6309.7</v>
      </c>
      <c r="K32">
        <v>76306.7</v>
      </c>
      <c r="L32">
        <v>24780.1</v>
      </c>
      <c r="M32">
        <v>41940.800000000003</v>
      </c>
      <c r="N32">
        <v>313805.3</v>
      </c>
      <c r="O32">
        <v>39116</v>
      </c>
      <c r="P32">
        <v>11746.9</v>
      </c>
      <c r="Q32">
        <v>14423</v>
      </c>
      <c r="R32">
        <v>8659</v>
      </c>
      <c r="S32">
        <v>519.4</v>
      </c>
      <c r="T32">
        <v>8084</v>
      </c>
      <c r="U32">
        <v>5416.3</v>
      </c>
      <c r="V32">
        <v>4949</v>
      </c>
      <c r="W32">
        <v>13693</v>
      </c>
      <c r="X32">
        <v>68690</v>
      </c>
      <c r="Y32">
        <v>114794</v>
      </c>
      <c r="Z32">
        <v>95249</v>
      </c>
      <c r="AA32">
        <v>2356</v>
      </c>
      <c r="AB32">
        <v>3275</v>
      </c>
      <c r="AC32">
        <v>24855.599999999999</v>
      </c>
      <c r="AD32">
        <v>0</v>
      </c>
      <c r="AE32">
        <v>142241.20000000001</v>
      </c>
      <c r="AF32">
        <v>1657.6</v>
      </c>
      <c r="AG32">
        <v>27404.7</v>
      </c>
      <c r="AH32">
        <v>3280.7</v>
      </c>
      <c r="AI32">
        <v>74438.5</v>
      </c>
      <c r="AJ32">
        <v>52180</v>
      </c>
      <c r="AK32">
        <v>69413</v>
      </c>
      <c r="AL32">
        <v>29210.799999999999</v>
      </c>
      <c r="AM32">
        <v>48020.9</v>
      </c>
      <c r="AN32">
        <v>55487.3</v>
      </c>
      <c r="AO32">
        <v>35397.800000000003</v>
      </c>
      <c r="AP32">
        <v>17478.2</v>
      </c>
      <c r="AQ32">
        <v>149178.1</v>
      </c>
      <c r="AR32">
        <v>33981.800000000003</v>
      </c>
      <c r="AS32">
        <v>106454.6</v>
      </c>
      <c r="AT32">
        <v>10645.4</v>
      </c>
      <c r="AU32">
        <v>112600</v>
      </c>
      <c r="AV32">
        <v>142619.70000000001</v>
      </c>
      <c r="AW32">
        <v>32172.9</v>
      </c>
      <c r="AX32">
        <v>30084.7</v>
      </c>
      <c r="AY32">
        <f t="shared" si="0"/>
        <v>329279.7</v>
      </c>
      <c r="AZ32">
        <f t="shared" si="1"/>
        <v>260916.5</v>
      </c>
      <c r="BA32">
        <f t="shared" si="2"/>
        <v>177608.2</v>
      </c>
      <c r="BB32">
        <f t="shared" si="3"/>
        <v>339818.7</v>
      </c>
      <c r="BC32">
        <f t="shared" si="4"/>
        <v>363261.5</v>
      </c>
      <c r="BD32">
        <f t="shared" si="5"/>
        <v>260916.5</v>
      </c>
      <c r="BE32">
        <f t="shared" si="6"/>
        <v>177608.2</v>
      </c>
      <c r="BF32">
        <f t="shared" si="7"/>
        <v>363261.5</v>
      </c>
      <c r="BG32">
        <f t="shared" si="8"/>
        <v>260916.5</v>
      </c>
      <c r="BH32">
        <f t="shared" si="9"/>
        <v>177608.2</v>
      </c>
      <c r="BI32">
        <f t="shared" si="10"/>
        <v>104810.8</v>
      </c>
      <c r="BJ32">
        <f t="shared" si="11"/>
        <v>49651.100000000006</v>
      </c>
      <c r="BK32">
        <f t="shared" si="12"/>
        <v>154461.90000000002</v>
      </c>
    </row>
    <row r="33" spans="1:63">
      <c r="A33" s="1"/>
      <c r="B33">
        <v>3</v>
      </c>
      <c r="C33">
        <v>1982</v>
      </c>
      <c r="D33">
        <v>1982</v>
      </c>
      <c r="E33" t="s">
        <v>54</v>
      </c>
      <c r="F33">
        <v>0</v>
      </c>
      <c r="G33">
        <v>12096</v>
      </c>
      <c r="H33">
        <v>191326.8</v>
      </c>
      <c r="I33">
        <v>3991.6</v>
      </c>
      <c r="J33">
        <v>6309.7</v>
      </c>
      <c r="K33">
        <v>76322.600000000006</v>
      </c>
      <c r="L33">
        <v>24771.200000000001</v>
      </c>
      <c r="M33">
        <v>41940.800000000003</v>
      </c>
      <c r="N33">
        <v>314097.3</v>
      </c>
      <c r="O33">
        <v>40251</v>
      </c>
      <c r="P33">
        <v>11911.1</v>
      </c>
      <c r="Q33">
        <v>21074</v>
      </c>
      <c r="R33">
        <v>10882</v>
      </c>
      <c r="S33">
        <v>567</v>
      </c>
      <c r="T33">
        <v>9818</v>
      </c>
      <c r="U33">
        <v>7131.7</v>
      </c>
      <c r="V33">
        <v>5032</v>
      </c>
      <c r="W33">
        <v>17181</v>
      </c>
      <c r="X33">
        <v>76482</v>
      </c>
      <c r="Y33">
        <v>114910</v>
      </c>
      <c r="Z33">
        <v>93034</v>
      </c>
      <c r="AA33">
        <v>3138</v>
      </c>
      <c r="AB33">
        <v>2510</v>
      </c>
      <c r="AC33">
        <v>24097.599999999999</v>
      </c>
      <c r="AD33">
        <v>0</v>
      </c>
      <c r="AE33">
        <v>149991.29999999999</v>
      </c>
      <c r="AF33">
        <v>1686.3</v>
      </c>
      <c r="AG33">
        <v>26382.400000000001</v>
      </c>
      <c r="AH33">
        <v>3282.3</v>
      </c>
      <c r="AI33">
        <v>72370.2</v>
      </c>
      <c r="AJ33">
        <v>62791.8</v>
      </c>
      <c r="AK33">
        <v>64191.1</v>
      </c>
      <c r="AL33">
        <v>25156.9</v>
      </c>
      <c r="AM33">
        <v>46169</v>
      </c>
      <c r="AN33">
        <v>54317.4</v>
      </c>
      <c r="AO33">
        <v>33951.699999999997</v>
      </c>
      <c r="AP33">
        <v>17964.099999999999</v>
      </c>
      <c r="AQ33">
        <v>143477</v>
      </c>
      <c r="AR33">
        <v>35608.9</v>
      </c>
      <c r="AS33">
        <v>93564</v>
      </c>
      <c r="AT33">
        <v>8758.4</v>
      </c>
      <c r="AU33">
        <v>103024.3</v>
      </c>
      <c r="AV33">
        <v>151740.5</v>
      </c>
      <c r="AW33">
        <v>29080.799999999999</v>
      </c>
      <c r="AX33">
        <v>20256.900000000001</v>
      </c>
      <c r="AY33">
        <f t="shared" si="0"/>
        <v>325385.8</v>
      </c>
      <c r="AZ33">
        <f t="shared" si="1"/>
        <v>238751.69999999998</v>
      </c>
      <c r="BA33">
        <f t="shared" si="2"/>
        <v>171281.4</v>
      </c>
      <c r="BB33">
        <f t="shared" si="3"/>
        <v>341386.5</v>
      </c>
      <c r="BC33">
        <f t="shared" si="4"/>
        <v>360994.7</v>
      </c>
      <c r="BD33">
        <f t="shared" si="5"/>
        <v>238751.69999999998</v>
      </c>
      <c r="BE33">
        <f t="shared" si="6"/>
        <v>171281.4</v>
      </c>
      <c r="BF33">
        <f t="shared" si="7"/>
        <v>360994.7</v>
      </c>
      <c r="BG33">
        <f t="shared" si="8"/>
        <v>238751.69999999998</v>
      </c>
      <c r="BH33">
        <f t="shared" si="9"/>
        <v>171281.4</v>
      </c>
      <c r="BI33">
        <f t="shared" si="10"/>
        <v>98142.799999999988</v>
      </c>
      <c r="BJ33">
        <f t="shared" si="11"/>
        <v>47044.899999999994</v>
      </c>
      <c r="BK33">
        <f t="shared" si="12"/>
        <v>145187.69999999998</v>
      </c>
    </row>
    <row r="34" spans="1:63">
      <c r="A34" s="1"/>
      <c r="B34">
        <v>4</v>
      </c>
      <c r="C34">
        <v>1983</v>
      </c>
      <c r="D34">
        <v>1983</v>
      </c>
      <c r="E34" t="s">
        <v>54</v>
      </c>
      <c r="F34">
        <v>0</v>
      </c>
      <c r="G34">
        <v>12096</v>
      </c>
      <c r="H34">
        <v>191326.8</v>
      </c>
      <c r="I34">
        <v>3991.6</v>
      </c>
      <c r="J34">
        <v>6309.7</v>
      </c>
      <c r="K34">
        <v>76171.100000000006</v>
      </c>
      <c r="L34">
        <v>24771.200000000001</v>
      </c>
      <c r="M34">
        <v>41940.800000000003</v>
      </c>
      <c r="N34">
        <v>314129.3</v>
      </c>
      <c r="O34">
        <v>32217</v>
      </c>
      <c r="P34">
        <v>11973.9</v>
      </c>
      <c r="Q34">
        <v>15027</v>
      </c>
      <c r="R34">
        <v>7991</v>
      </c>
      <c r="S34">
        <v>462</v>
      </c>
      <c r="T34">
        <v>8870</v>
      </c>
      <c r="U34">
        <v>4897.2</v>
      </c>
      <c r="V34">
        <v>3652</v>
      </c>
      <c r="W34">
        <v>12382</v>
      </c>
      <c r="X34">
        <v>52528</v>
      </c>
      <c r="Y34">
        <v>101797</v>
      </c>
      <c r="Z34">
        <v>65719</v>
      </c>
      <c r="AA34">
        <v>2506</v>
      </c>
      <c r="AB34">
        <v>1695</v>
      </c>
      <c r="AC34">
        <v>16124.1</v>
      </c>
      <c r="AD34">
        <v>0</v>
      </c>
      <c r="AE34">
        <v>100037.1</v>
      </c>
      <c r="AF34">
        <v>1271.0999999999999</v>
      </c>
      <c r="AG34">
        <v>14401.4</v>
      </c>
      <c r="AH34">
        <v>3274.2</v>
      </c>
      <c r="AI34">
        <v>57849.2</v>
      </c>
      <c r="AJ34">
        <v>38225.9</v>
      </c>
      <c r="AK34">
        <v>50412.5</v>
      </c>
      <c r="AL34">
        <v>20471.5</v>
      </c>
      <c r="AM34">
        <v>25971.4</v>
      </c>
      <c r="AN34">
        <v>36830</v>
      </c>
      <c r="AO34">
        <v>30400.1</v>
      </c>
      <c r="AP34">
        <v>9305.2999999999993</v>
      </c>
      <c r="AQ34">
        <v>85825.4</v>
      </c>
      <c r="AR34">
        <v>30608.400000000001</v>
      </c>
      <c r="AS34">
        <v>69161.100000000006</v>
      </c>
      <c r="AT34">
        <v>6485.2</v>
      </c>
      <c r="AU34">
        <v>90704.8</v>
      </c>
      <c r="AV34">
        <v>74402.399999999994</v>
      </c>
      <c r="AW34">
        <v>8238.1</v>
      </c>
      <c r="AX34">
        <v>17579.8</v>
      </c>
      <c r="AY34">
        <f t="shared" si="0"/>
        <v>248591.09999999998</v>
      </c>
      <c r="AZ34">
        <f t="shared" si="1"/>
        <v>167517.1</v>
      </c>
      <c r="BA34">
        <f t="shared" si="2"/>
        <v>119592.4</v>
      </c>
      <c r="BB34">
        <f t="shared" si="3"/>
        <v>186199.19999999998</v>
      </c>
      <c r="BC34">
        <f t="shared" si="4"/>
        <v>279199.5</v>
      </c>
      <c r="BD34">
        <f t="shared" si="5"/>
        <v>167517.1</v>
      </c>
      <c r="BE34">
        <f t="shared" si="6"/>
        <v>119592.4</v>
      </c>
      <c r="BF34">
        <f t="shared" si="7"/>
        <v>279199.5</v>
      </c>
      <c r="BG34">
        <f t="shared" si="8"/>
        <v>167517.1</v>
      </c>
      <c r="BH34">
        <f t="shared" si="9"/>
        <v>119592.4</v>
      </c>
      <c r="BI34">
        <f t="shared" si="10"/>
        <v>80812.600000000006</v>
      </c>
      <c r="BJ34">
        <f t="shared" si="11"/>
        <v>17543.400000000001</v>
      </c>
      <c r="BK34">
        <f t="shared" si="12"/>
        <v>98356</v>
      </c>
    </row>
    <row r="35" spans="1:63">
      <c r="A35" s="1"/>
      <c r="B35">
        <v>5</v>
      </c>
      <c r="C35">
        <v>1984</v>
      </c>
      <c r="D35">
        <v>1984</v>
      </c>
      <c r="E35" t="s">
        <v>54</v>
      </c>
      <c r="F35">
        <v>0</v>
      </c>
      <c r="G35">
        <v>12096</v>
      </c>
      <c r="H35">
        <v>191436.79999999999</v>
      </c>
      <c r="I35">
        <v>3991.6</v>
      </c>
      <c r="J35">
        <v>6469.7</v>
      </c>
      <c r="K35">
        <v>76543.100000000006</v>
      </c>
      <c r="L35">
        <v>24799.599999999999</v>
      </c>
      <c r="M35">
        <v>41940.800000000003</v>
      </c>
      <c r="N35">
        <v>315008.59999999998</v>
      </c>
      <c r="O35">
        <v>31280</v>
      </c>
      <c r="P35">
        <v>14063</v>
      </c>
      <c r="Q35">
        <v>18192</v>
      </c>
      <c r="R35">
        <v>9785</v>
      </c>
      <c r="S35">
        <v>580.4</v>
      </c>
      <c r="T35">
        <v>7520</v>
      </c>
      <c r="U35">
        <v>8375.1</v>
      </c>
      <c r="V35">
        <v>4536</v>
      </c>
      <c r="W35">
        <v>13733</v>
      </c>
      <c r="X35">
        <v>73865</v>
      </c>
      <c r="Y35">
        <v>104297</v>
      </c>
      <c r="Z35">
        <v>86802</v>
      </c>
      <c r="AA35">
        <v>2632</v>
      </c>
      <c r="AB35">
        <v>2174</v>
      </c>
      <c r="AC35">
        <v>22379.1</v>
      </c>
      <c r="AD35">
        <v>0</v>
      </c>
      <c r="AE35">
        <v>142749.79999999999</v>
      </c>
      <c r="AF35">
        <v>1880.5</v>
      </c>
      <c r="AG35">
        <v>29304.6</v>
      </c>
      <c r="AH35">
        <v>3292.8</v>
      </c>
      <c r="AI35">
        <v>92449.600000000006</v>
      </c>
      <c r="AJ35">
        <v>58548.9</v>
      </c>
      <c r="AK35">
        <v>71022.600000000006</v>
      </c>
      <c r="AL35">
        <v>28520.3</v>
      </c>
      <c r="AM35">
        <v>48672.3</v>
      </c>
      <c r="AN35">
        <v>59242.1</v>
      </c>
      <c r="AO35">
        <v>36089.199999999997</v>
      </c>
      <c r="AP35">
        <v>19230</v>
      </c>
      <c r="AQ35">
        <v>146784.9</v>
      </c>
      <c r="AR35">
        <v>42024.3</v>
      </c>
      <c r="AS35">
        <v>103879.1</v>
      </c>
      <c r="AT35">
        <v>12063.1</v>
      </c>
      <c r="AU35">
        <v>140646.6</v>
      </c>
      <c r="AV35">
        <v>146642.20000000001</v>
      </c>
      <c r="AW35">
        <v>18986.2</v>
      </c>
      <c r="AX35">
        <v>26055.7</v>
      </c>
      <c r="AY35">
        <f t="shared" si="0"/>
        <v>375846</v>
      </c>
      <c r="AZ35">
        <f t="shared" si="1"/>
        <v>249207.10000000003</v>
      </c>
      <c r="BA35">
        <f t="shared" si="2"/>
        <v>184430.1</v>
      </c>
      <c r="BB35">
        <f t="shared" si="3"/>
        <v>342099.4</v>
      </c>
      <c r="BC35">
        <f t="shared" si="4"/>
        <v>417870.30000000005</v>
      </c>
      <c r="BD35">
        <f t="shared" si="5"/>
        <v>249207.10000000003</v>
      </c>
      <c r="BE35">
        <f t="shared" si="6"/>
        <v>184430.1</v>
      </c>
      <c r="BF35">
        <f t="shared" si="7"/>
        <v>417870.30000000005</v>
      </c>
      <c r="BG35">
        <f t="shared" si="8"/>
        <v>249207.10000000003</v>
      </c>
      <c r="BH35">
        <f t="shared" si="9"/>
        <v>184430.1</v>
      </c>
      <c r="BI35">
        <f t="shared" si="10"/>
        <v>107111.8</v>
      </c>
      <c r="BJ35">
        <f t="shared" si="11"/>
        <v>38216.199999999997</v>
      </c>
      <c r="BK35">
        <f t="shared" si="12"/>
        <v>145328</v>
      </c>
    </row>
    <row r="36" spans="1:63">
      <c r="A36" s="1"/>
      <c r="B36">
        <v>6</v>
      </c>
      <c r="C36">
        <v>1985</v>
      </c>
      <c r="D36">
        <v>1985</v>
      </c>
      <c r="E36" t="s">
        <v>54</v>
      </c>
      <c r="F36">
        <v>0</v>
      </c>
      <c r="G36">
        <v>12096</v>
      </c>
      <c r="H36">
        <v>191436.79999999999</v>
      </c>
      <c r="I36">
        <v>3991.6</v>
      </c>
      <c r="J36">
        <v>6729.7</v>
      </c>
      <c r="K36">
        <v>76681</v>
      </c>
      <c r="L36">
        <v>24795.599999999999</v>
      </c>
      <c r="M36">
        <v>41940.800000000003</v>
      </c>
      <c r="N36">
        <v>315071.8</v>
      </c>
      <c r="O36">
        <v>33773</v>
      </c>
      <c r="P36">
        <v>15244.8</v>
      </c>
      <c r="Q36">
        <v>17628</v>
      </c>
      <c r="R36">
        <v>12867</v>
      </c>
      <c r="S36">
        <v>597.6</v>
      </c>
      <c r="T36">
        <v>6956</v>
      </c>
      <c r="U36">
        <v>8689.7000000000007</v>
      </c>
      <c r="V36">
        <v>6045</v>
      </c>
      <c r="W36">
        <v>15146</v>
      </c>
      <c r="X36">
        <v>71835</v>
      </c>
      <c r="Y36">
        <v>103519</v>
      </c>
      <c r="Z36">
        <v>98654</v>
      </c>
      <c r="AA36">
        <v>2230</v>
      </c>
      <c r="AB36">
        <v>2309</v>
      </c>
      <c r="AC36">
        <v>22984.400000000001</v>
      </c>
      <c r="AD36">
        <v>0</v>
      </c>
      <c r="AE36">
        <v>135324.70000000001</v>
      </c>
      <c r="AF36">
        <v>1908</v>
      </c>
      <c r="AG36">
        <v>32508.3</v>
      </c>
      <c r="AH36">
        <v>3295.6</v>
      </c>
      <c r="AI36">
        <v>87926.2</v>
      </c>
      <c r="AJ36">
        <v>61999.4</v>
      </c>
      <c r="AK36">
        <v>71163.5</v>
      </c>
      <c r="AL36">
        <v>28719.4</v>
      </c>
      <c r="AM36">
        <v>48627</v>
      </c>
      <c r="AN36">
        <v>59434.3</v>
      </c>
      <c r="AO36">
        <v>48914.6</v>
      </c>
      <c r="AP36">
        <v>22367.1</v>
      </c>
      <c r="AQ36">
        <v>145062.20000000001</v>
      </c>
      <c r="AR36">
        <v>43802.1</v>
      </c>
      <c r="AS36">
        <v>106868.3</v>
      </c>
      <c r="AT36">
        <v>13312.1</v>
      </c>
      <c r="AU36">
        <v>136334</v>
      </c>
      <c r="AV36">
        <v>153023.1</v>
      </c>
      <c r="AW36">
        <v>30866.3</v>
      </c>
      <c r="AX36">
        <v>25643.3</v>
      </c>
      <c r="AY36">
        <f t="shared" si="0"/>
        <v>359584.9</v>
      </c>
      <c r="AZ36">
        <f t="shared" si="1"/>
        <v>280179.8</v>
      </c>
      <c r="BA36">
        <f t="shared" si="2"/>
        <v>189108.5</v>
      </c>
      <c r="BB36">
        <f t="shared" si="3"/>
        <v>346712.30000000005</v>
      </c>
      <c r="BC36">
        <f t="shared" si="4"/>
        <v>403387</v>
      </c>
      <c r="BD36">
        <f t="shared" si="5"/>
        <v>280179.8</v>
      </c>
      <c r="BE36">
        <f t="shared" si="6"/>
        <v>189108.5</v>
      </c>
      <c r="BF36">
        <f t="shared" si="7"/>
        <v>403387</v>
      </c>
      <c r="BG36">
        <f t="shared" si="8"/>
        <v>280179.8</v>
      </c>
      <c r="BH36">
        <f t="shared" si="9"/>
        <v>189108.5</v>
      </c>
      <c r="BI36">
        <f t="shared" si="10"/>
        <v>120078.1</v>
      </c>
      <c r="BJ36">
        <f t="shared" si="11"/>
        <v>53233.399999999994</v>
      </c>
      <c r="BK36">
        <f t="shared" si="12"/>
        <v>173311.5</v>
      </c>
    </row>
    <row r="37" spans="1:63">
      <c r="A37" s="1"/>
      <c r="B37">
        <v>7</v>
      </c>
      <c r="C37">
        <v>1986</v>
      </c>
      <c r="D37">
        <v>1986</v>
      </c>
      <c r="E37" t="s">
        <v>54</v>
      </c>
      <c r="F37">
        <v>0</v>
      </c>
      <c r="G37">
        <v>12096</v>
      </c>
      <c r="H37">
        <v>191484.79999999999</v>
      </c>
      <c r="I37">
        <v>3991.6</v>
      </c>
      <c r="J37">
        <v>6809.7</v>
      </c>
      <c r="K37">
        <v>76643.7</v>
      </c>
      <c r="L37">
        <v>24772.3</v>
      </c>
      <c r="M37">
        <v>41940.800000000003</v>
      </c>
      <c r="N37">
        <v>315092.3</v>
      </c>
      <c r="O37">
        <v>37180</v>
      </c>
      <c r="P37">
        <v>14563.9</v>
      </c>
      <c r="Q37">
        <v>20019</v>
      </c>
      <c r="R37">
        <v>12785</v>
      </c>
      <c r="S37">
        <v>662.8</v>
      </c>
      <c r="T37">
        <v>6270</v>
      </c>
      <c r="U37">
        <v>8076.3</v>
      </c>
      <c r="V37">
        <v>6378</v>
      </c>
      <c r="W37">
        <v>14700</v>
      </c>
      <c r="X37">
        <v>73831</v>
      </c>
      <c r="Y37">
        <v>95652</v>
      </c>
      <c r="Z37">
        <v>108082</v>
      </c>
      <c r="AA37">
        <v>2013</v>
      </c>
      <c r="AB37">
        <v>2079</v>
      </c>
      <c r="AC37">
        <v>23255.8</v>
      </c>
      <c r="AD37">
        <v>0</v>
      </c>
      <c r="AE37">
        <v>120818.5</v>
      </c>
      <c r="AF37">
        <v>1750.2</v>
      </c>
      <c r="AG37">
        <v>26469.599999999999</v>
      </c>
      <c r="AH37">
        <v>3410.1</v>
      </c>
      <c r="AI37">
        <v>84243.9</v>
      </c>
      <c r="AJ37">
        <v>62844.7</v>
      </c>
      <c r="AK37">
        <v>63544.3</v>
      </c>
      <c r="AL37">
        <v>28623</v>
      </c>
      <c r="AM37">
        <v>40033.5</v>
      </c>
      <c r="AN37">
        <v>62524.4</v>
      </c>
      <c r="AO37">
        <v>35490.400000000001</v>
      </c>
      <c r="AP37">
        <v>15167.8</v>
      </c>
      <c r="AQ37">
        <v>140743.79999999999</v>
      </c>
      <c r="AR37">
        <v>41119.699999999997</v>
      </c>
      <c r="AS37">
        <v>93786.5</v>
      </c>
      <c r="AT37">
        <v>11325.4</v>
      </c>
      <c r="AU37">
        <v>109640.9</v>
      </c>
      <c r="AV37">
        <v>131207.70000000001</v>
      </c>
      <c r="AW37">
        <v>19469.8</v>
      </c>
      <c r="AX37">
        <v>24301.3</v>
      </c>
      <c r="AY37">
        <f t="shared" si="0"/>
        <v>314703.3</v>
      </c>
      <c r="AZ37">
        <f t="shared" si="1"/>
        <v>227458.8</v>
      </c>
      <c r="BA37">
        <f t="shared" si="2"/>
        <v>189618.8</v>
      </c>
      <c r="BB37">
        <f t="shared" si="3"/>
        <v>311985</v>
      </c>
      <c r="BC37">
        <f t="shared" si="4"/>
        <v>355823</v>
      </c>
      <c r="BD37">
        <f t="shared" si="5"/>
        <v>227458.8</v>
      </c>
      <c r="BE37">
        <f t="shared" si="6"/>
        <v>189618.8</v>
      </c>
      <c r="BF37">
        <f t="shared" si="7"/>
        <v>355823</v>
      </c>
      <c r="BG37">
        <f t="shared" si="8"/>
        <v>227458.8</v>
      </c>
      <c r="BH37">
        <f t="shared" si="9"/>
        <v>189618.8</v>
      </c>
      <c r="BI37">
        <f t="shared" si="10"/>
        <v>99034.700000000012</v>
      </c>
      <c r="BJ37">
        <f t="shared" si="11"/>
        <v>34637.599999999999</v>
      </c>
      <c r="BK37">
        <f t="shared" si="12"/>
        <v>133672.30000000002</v>
      </c>
    </row>
    <row r="38" spans="1:63">
      <c r="A38" s="1"/>
      <c r="B38">
        <v>8</v>
      </c>
      <c r="C38">
        <v>1987</v>
      </c>
      <c r="D38">
        <v>1987</v>
      </c>
      <c r="E38" t="s">
        <v>54</v>
      </c>
      <c r="F38">
        <v>0</v>
      </c>
      <c r="G38">
        <v>12096</v>
      </c>
      <c r="H38">
        <v>191484.79999999999</v>
      </c>
      <c r="I38">
        <v>3991.6</v>
      </c>
      <c r="J38">
        <v>6809.7</v>
      </c>
      <c r="K38">
        <v>76666.7</v>
      </c>
      <c r="L38">
        <v>24773</v>
      </c>
      <c r="M38">
        <v>41940.800000000003</v>
      </c>
      <c r="N38">
        <v>315113</v>
      </c>
      <c r="O38">
        <v>41662</v>
      </c>
      <c r="P38">
        <v>8650.9</v>
      </c>
      <c r="Q38">
        <v>18436</v>
      </c>
      <c r="R38">
        <v>7808</v>
      </c>
      <c r="S38">
        <v>560</v>
      </c>
      <c r="T38">
        <v>4750</v>
      </c>
      <c r="U38">
        <v>6786.6</v>
      </c>
      <c r="V38">
        <v>6292</v>
      </c>
      <c r="W38">
        <v>16626</v>
      </c>
      <c r="X38">
        <v>66421</v>
      </c>
      <c r="Y38">
        <v>88328</v>
      </c>
      <c r="Z38">
        <v>98040</v>
      </c>
      <c r="AA38">
        <v>1980</v>
      </c>
      <c r="AB38">
        <v>2036</v>
      </c>
      <c r="AC38">
        <v>21875.599999999999</v>
      </c>
      <c r="AD38">
        <v>0</v>
      </c>
      <c r="AE38">
        <v>129952</v>
      </c>
      <c r="AF38">
        <v>1568.2</v>
      </c>
      <c r="AG38">
        <v>23132.400000000001</v>
      </c>
      <c r="AH38">
        <v>3275.9</v>
      </c>
      <c r="AI38">
        <v>76055.100000000006</v>
      </c>
      <c r="AJ38">
        <v>56023.3</v>
      </c>
      <c r="AK38">
        <v>55655.3</v>
      </c>
      <c r="AL38">
        <v>26009.200000000001</v>
      </c>
      <c r="AM38">
        <v>39278.199999999997</v>
      </c>
      <c r="AN38">
        <v>55116.800000000003</v>
      </c>
      <c r="AO38">
        <v>32465.200000000001</v>
      </c>
      <c r="AP38">
        <v>13270.1</v>
      </c>
      <c r="AQ38">
        <v>126970.3</v>
      </c>
      <c r="AR38">
        <v>32512.7</v>
      </c>
      <c r="AS38">
        <v>80310.399999999994</v>
      </c>
      <c r="AT38">
        <v>8791.9</v>
      </c>
      <c r="AU38">
        <v>110557.8</v>
      </c>
      <c r="AV38">
        <v>125816.3</v>
      </c>
      <c r="AW38">
        <v>24446.7</v>
      </c>
      <c r="AX38">
        <v>21643.200000000001</v>
      </c>
      <c r="AY38">
        <f t="shared" si="0"/>
        <v>316564.90000000002</v>
      </c>
      <c r="AZ38">
        <f t="shared" si="1"/>
        <v>206147.7</v>
      </c>
      <c r="BA38">
        <f t="shared" si="2"/>
        <v>167584.4</v>
      </c>
      <c r="BB38">
        <f t="shared" si="3"/>
        <v>292064.8</v>
      </c>
      <c r="BC38">
        <f t="shared" si="4"/>
        <v>349077.60000000003</v>
      </c>
      <c r="BD38">
        <f t="shared" si="5"/>
        <v>206147.7</v>
      </c>
      <c r="BE38">
        <f t="shared" si="6"/>
        <v>167584.4</v>
      </c>
      <c r="BF38">
        <f t="shared" si="7"/>
        <v>349077.60000000003</v>
      </c>
      <c r="BG38">
        <f t="shared" si="8"/>
        <v>206147.7</v>
      </c>
      <c r="BH38">
        <f t="shared" si="9"/>
        <v>167584.4</v>
      </c>
      <c r="BI38">
        <f t="shared" si="10"/>
        <v>88120.5</v>
      </c>
      <c r="BJ38">
        <f t="shared" si="11"/>
        <v>37716.800000000003</v>
      </c>
      <c r="BK38">
        <f t="shared" si="12"/>
        <v>125837.3</v>
      </c>
    </row>
    <row r="39" spans="1:63">
      <c r="A39" s="1"/>
      <c r="B39">
        <v>9</v>
      </c>
      <c r="C39">
        <v>1988</v>
      </c>
      <c r="D39">
        <v>1988</v>
      </c>
      <c r="E39" t="s">
        <v>54</v>
      </c>
      <c r="F39">
        <v>0</v>
      </c>
      <c r="G39">
        <v>12096</v>
      </c>
      <c r="H39">
        <v>191484.79999999999</v>
      </c>
      <c r="I39">
        <v>3991.6</v>
      </c>
      <c r="J39">
        <v>6809.7</v>
      </c>
      <c r="K39">
        <v>76688.399999999994</v>
      </c>
      <c r="L39">
        <v>24772.9</v>
      </c>
      <c r="M39">
        <v>41940.800000000003</v>
      </c>
      <c r="N39">
        <v>315080.2</v>
      </c>
      <c r="O39">
        <v>39315</v>
      </c>
      <c r="P39">
        <v>8209.1</v>
      </c>
      <c r="Q39">
        <v>14281</v>
      </c>
      <c r="R39">
        <v>6113</v>
      </c>
      <c r="S39">
        <v>464.3</v>
      </c>
      <c r="T39">
        <v>6745</v>
      </c>
      <c r="U39">
        <v>6470.8</v>
      </c>
      <c r="V39">
        <v>4927</v>
      </c>
      <c r="W39">
        <v>17135</v>
      </c>
      <c r="X39">
        <v>65075</v>
      </c>
      <c r="Y39">
        <v>91737</v>
      </c>
      <c r="Z39">
        <v>80341</v>
      </c>
      <c r="AA39">
        <v>2170</v>
      </c>
      <c r="AB39">
        <v>1887</v>
      </c>
      <c r="AC39">
        <v>23146.9</v>
      </c>
      <c r="AD39">
        <v>0</v>
      </c>
      <c r="AE39">
        <v>138655.20000000001</v>
      </c>
      <c r="AF39">
        <v>1631</v>
      </c>
      <c r="AG39">
        <v>25890.3</v>
      </c>
      <c r="AH39">
        <v>3274.5</v>
      </c>
      <c r="AI39">
        <v>73558.600000000006</v>
      </c>
      <c r="AJ39">
        <v>58400.2</v>
      </c>
      <c r="AK39">
        <v>55782.400000000001</v>
      </c>
      <c r="AL39">
        <v>25080.7</v>
      </c>
      <c r="AM39">
        <v>45872.5</v>
      </c>
      <c r="AN39">
        <v>53695.6</v>
      </c>
      <c r="AO39">
        <v>29121.599999999999</v>
      </c>
      <c r="AP39">
        <v>14179.1</v>
      </c>
      <c r="AQ39">
        <v>133059.6</v>
      </c>
      <c r="AR39">
        <v>31874.3</v>
      </c>
      <c r="AS39">
        <v>85036.3</v>
      </c>
      <c r="AT39">
        <v>9374.5</v>
      </c>
      <c r="AU39">
        <v>110441.8</v>
      </c>
      <c r="AV39">
        <v>133296.4</v>
      </c>
      <c r="AW39">
        <v>24730.400000000001</v>
      </c>
      <c r="AX39">
        <v>27982</v>
      </c>
      <c r="AY39">
        <f t="shared" si="0"/>
        <v>322655.60000000003</v>
      </c>
      <c r="AZ39">
        <f t="shared" si="1"/>
        <v>208849.80000000002</v>
      </c>
      <c r="BA39">
        <f t="shared" si="2"/>
        <v>174533</v>
      </c>
      <c r="BB39">
        <f t="shared" si="3"/>
        <v>312228.5</v>
      </c>
      <c r="BC39">
        <f t="shared" si="4"/>
        <v>354529.9</v>
      </c>
      <c r="BD39">
        <f t="shared" si="5"/>
        <v>208849.80000000002</v>
      </c>
      <c r="BE39">
        <f t="shared" si="6"/>
        <v>174533</v>
      </c>
      <c r="BF39">
        <f t="shared" si="7"/>
        <v>354529.9</v>
      </c>
      <c r="BG39">
        <f t="shared" si="8"/>
        <v>208849.80000000002</v>
      </c>
      <c r="BH39">
        <f t="shared" si="9"/>
        <v>174533</v>
      </c>
      <c r="BI39">
        <f t="shared" si="10"/>
        <v>84904</v>
      </c>
      <c r="BJ39">
        <f t="shared" si="11"/>
        <v>38909.5</v>
      </c>
      <c r="BK39">
        <f t="shared" si="12"/>
        <v>123813.5</v>
      </c>
    </row>
    <row r="40" spans="1:63">
      <c r="A40" s="1"/>
      <c r="B40">
        <v>10</v>
      </c>
      <c r="C40">
        <v>1989</v>
      </c>
      <c r="D40">
        <v>1989</v>
      </c>
      <c r="E40" t="s">
        <v>54</v>
      </c>
      <c r="F40">
        <v>0</v>
      </c>
      <c r="G40">
        <v>12096</v>
      </c>
      <c r="H40">
        <v>191484.79999999999</v>
      </c>
      <c r="I40">
        <v>4063.6</v>
      </c>
      <c r="J40">
        <v>6809.7</v>
      </c>
      <c r="K40">
        <v>76703.7</v>
      </c>
      <c r="L40">
        <v>24779.8</v>
      </c>
      <c r="M40">
        <v>41940.800000000003</v>
      </c>
      <c r="N40">
        <v>315270.40000000002</v>
      </c>
      <c r="O40">
        <v>42767</v>
      </c>
      <c r="P40">
        <v>10921.8</v>
      </c>
      <c r="Q40">
        <v>14295</v>
      </c>
      <c r="R40">
        <v>6973</v>
      </c>
      <c r="S40">
        <v>456.5</v>
      </c>
      <c r="T40">
        <v>7584</v>
      </c>
      <c r="U40">
        <v>7062.5</v>
      </c>
      <c r="V40">
        <v>4935</v>
      </c>
      <c r="W40">
        <v>17398</v>
      </c>
      <c r="X40">
        <v>74280</v>
      </c>
      <c r="Y40">
        <v>105671</v>
      </c>
      <c r="Z40">
        <v>99344</v>
      </c>
      <c r="AA40">
        <v>1632</v>
      </c>
      <c r="AB40">
        <v>2124</v>
      </c>
      <c r="AC40">
        <v>26106.3</v>
      </c>
      <c r="AD40">
        <v>0</v>
      </c>
      <c r="AE40">
        <v>145282.29999999999</v>
      </c>
      <c r="AF40">
        <v>1734.5</v>
      </c>
      <c r="AG40">
        <v>28113.8</v>
      </c>
      <c r="AH40">
        <v>3276.8</v>
      </c>
      <c r="AI40">
        <v>83564.100000000006</v>
      </c>
      <c r="AJ40">
        <v>65943.100000000006</v>
      </c>
      <c r="AK40">
        <v>63186.7</v>
      </c>
      <c r="AL40">
        <v>35769.300000000003</v>
      </c>
      <c r="AM40">
        <v>52737.3</v>
      </c>
      <c r="AN40">
        <v>61005.7</v>
      </c>
      <c r="AO40">
        <v>29501.7</v>
      </c>
      <c r="AP40">
        <v>13593.7</v>
      </c>
      <c r="AQ40">
        <v>157914</v>
      </c>
      <c r="AR40">
        <v>34493.800000000003</v>
      </c>
      <c r="AS40">
        <v>99351.3</v>
      </c>
      <c r="AT40">
        <v>9596.7000000000007</v>
      </c>
      <c r="AU40">
        <v>119568.9</v>
      </c>
      <c r="AV40">
        <v>161687.79999999999</v>
      </c>
      <c r="AW40">
        <v>28121.599999999999</v>
      </c>
      <c r="AX40">
        <v>29587.4</v>
      </c>
      <c r="AY40">
        <f t="shared" si="0"/>
        <v>348415.3</v>
      </c>
      <c r="AZ40">
        <f t="shared" si="1"/>
        <v>233755</v>
      </c>
      <c r="BA40">
        <f t="shared" si="2"/>
        <v>201902.2</v>
      </c>
      <c r="BB40">
        <f t="shared" si="3"/>
        <v>372339.1</v>
      </c>
      <c r="BC40">
        <f t="shared" si="4"/>
        <v>382909.1</v>
      </c>
      <c r="BD40">
        <f t="shared" si="5"/>
        <v>233755</v>
      </c>
      <c r="BE40">
        <f t="shared" si="6"/>
        <v>201902.2</v>
      </c>
      <c r="BF40">
        <f t="shared" si="7"/>
        <v>382909.1</v>
      </c>
      <c r="BG40">
        <f t="shared" si="8"/>
        <v>233755</v>
      </c>
      <c r="BH40">
        <f t="shared" si="9"/>
        <v>201902.2</v>
      </c>
      <c r="BI40">
        <f t="shared" si="10"/>
        <v>92688.4</v>
      </c>
      <c r="BJ40">
        <f t="shared" si="11"/>
        <v>41715.300000000003</v>
      </c>
      <c r="BK40">
        <f t="shared" si="12"/>
        <v>134403.70000000001</v>
      </c>
    </row>
    <row r="41" spans="1:63">
      <c r="A41" s="1"/>
      <c r="B41">
        <v>11</v>
      </c>
      <c r="C41">
        <v>1990</v>
      </c>
      <c r="D41">
        <v>1990</v>
      </c>
      <c r="E41" t="s">
        <v>54</v>
      </c>
      <c r="F41">
        <v>0</v>
      </c>
      <c r="G41">
        <v>12096</v>
      </c>
      <c r="H41">
        <v>191484.79999999999</v>
      </c>
      <c r="I41">
        <v>4147.6000000000004</v>
      </c>
      <c r="J41">
        <v>6809.7</v>
      </c>
      <c r="K41">
        <v>76725.7</v>
      </c>
      <c r="L41">
        <v>24777.599999999999</v>
      </c>
      <c r="M41">
        <v>41940.800000000003</v>
      </c>
      <c r="N41">
        <v>315370.40000000002</v>
      </c>
      <c r="O41">
        <v>44332</v>
      </c>
      <c r="P41">
        <v>10563.5</v>
      </c>
      <c r="Q41">
        <v>13110</v>
      </c>
      <c r="R41">
        <v>7708</v>
      </c>
      <c r="S41">
        <v>472.5</v>
      </c>
      <c r="T41">
        <v>7296</v>
      </c>
      <c r="U41">
        <v>7503.4</v>
      </c>
      <c r="V41">
        <v>5158</v>
      </c>
      <c r="W41">
        <v>17172</v>
      </c>
      <c r="X41">
        <v>72649</v>
      </c>
      <c r="Y41">
        <v>106780</v>
      </c>
      <c r="Z41">
        <v>96903</v>
      </c>
      <c r="AA41">
        <v>1734</v>
      </c>
      <c r="AB41">
        <v>2177</v>
      </c>
      <c r="AC41">
        <v>26597.3</v>
      </c>
      <c r="AD41">
        <v>0</v>
      </c>
      <c r="AE41">
        <v>155992.70000000001</v>
      </c>
      <c r="AF41">
        <v>1752.6</v>
      </c>
      <c r="AG41">
        <v>28119.599999999999</v>
      </c>
      <c r="AH41">
        <v>3281.9</v>
      </c>
      <c r="AI41">
        <v>81929</v>
      </c>
      <c r="AJ41">
        <v>65484.7</v>
      </c>
      <c r="AK41">
        <v>61665.1</v>
      </c>
      <c r="AL41">
        <v>33733.1</v>
      </c>
      <c r="AM41">
        <v>54708.5</v>
      </c>
      <c r="AN41">
        <v>62840.800000000003</v>
      </c>
      <c r="AO41">
        <v>34510.199999999997</v>
      </c>
      <c r="AP41">
        <v>15971.2</v>
      </c>
      <c r="AQ41">
        <v>156918.70000000001</v>
      </c>
      <c r="AR41">
        <v>38616.5</v>
      </c>
      <c r="AS41">
        <v>99552</v>
      </c>
      <c r="AT41">
        <v>9808.2999999999993</v>
      </c>
      <c r="AU41">
        <v>117732.5</v>
      </c>
      <c r="AV41">
        <v>164390</v>
      </c>
      <c r="AW41">
        <v>31638.5</v>
      </c>
      <c r="AX41">
        <v>30822.2</v>
      </c>
      <c r="AY41">
        <f t="shared" si="0"/>
        <v>355654.2</v>
      </c>
      <c r="AZ41">
        <f t="shared" si="1"/>
        <v>243337</v>
      </c>
      <c r="BA41">
        <f t="shared" si="2"/>
        <v>202689.09999999998</v>
      </c>
      <c r="BB41">
        <f t="shared" si="3"/>
        <v>376017.2</v>
      </c>
      <c r="BC41">
        <f t="shared" si="4"/>
        <v>394270.7</v>
      </c>
      <c r="BD41">
        <f t="shared" si="5"/>
        <v>243337</v>
      </c>
      <c r="BE41">
        <f t="shared" si="6"/>
        <v>202689.09999999998</v>
      </c>
      <c r="BF41">
        <f t="shared" si="7"/>
        <v>394270.7</v>
      </c>
      <c r="BG41">
        <f t="shared" si="8"/>
        <v>243337</v>
      </c>
      <c r="BH41">
        <f t="shared" si="9"/>
        <v>202689.09999999998</v>
      </c>
      <c r="BI41">
        <f t="shared" si="10"/>
        <v>96175.299999999988</v>
      </c>
      <c r="BJ41">
        <f t="shared" si="11"/>
        <v>47609.7</v>
      </c>
      <c r="BK41">
        <f t="shared" si="12"/>
        <v>143785</v>
      </c>
    </row>
    <row r="42" spans="1:63">
      <c r="A42" s="1"/>
      <c r="B42">
        <v>12</v>
      </c>
      <c r="C42">
        <v>1991</v>
      </c>
      <c r="D42">
        <v>1991</v>
      </c>
      <c r="E42" t="s">
        <v>54</v>
      </c>
      <c r="F42">
        <v>0</v>
      </c>
      <c r="G42">
        <v>12096</v>
      </c>
      <c r="H42">
        <v>191584.8</v>
      </c>
      <c r="I42">
        <v>4147.6000000000004</v>
      </c>
      <c r="J42">
        <v>6809.7</v>
      </c>
      <c r="K42">
        <v>76738.5</v>
      </c>
      <c r="L42">
        <v>24777.8</v>
      </c>
      <c r="M42">
        <v>42080.800000000003</v>
      </c>
      <c r="N42">
        <v>315396.5</v>
      </c>
      <c r="O42">
        <v>44319</v>
      </c>
      <c r="P42">
        <v>11467.4</v>
      </c>
      <c r="Q42">
        <v>14167</v>
      </c>
      <c r="R42">
        <v>8184</v>
      </c>
      <c r="S42">
        <v>552.9</v>
      </c>
      <c r="T42">
        <v>7488</v>
      </c>
      <c r="U42">
        <v>7653.9</v>
      </c>
      <c r="V42">
        <v>4686</v>
      </c>
      <c r="W42">
        <v>16069</v>
      </c>
      <c r="X42">
        <v>73290</v>
      </c>
      <c r="Y42">
        <v>107315</v>
      </c>
      <c r="Z42">
        <v>96511</v>
      </c>
      <c r="AA42">
        <v>2006</v>
      </c>
      <c r="AB42">
        <v>2143</v>
      </c>
      <c r="AC42">
        <v>27531.599999999999</v>
      </c>
      <c r="AD42">
        <v>0</v>
      </c>
      <c r="AE42">
        <v>163325.1</v>
      </c>
      <c r="AF42">
        <v>1776.5</v>
      </c>
      <c r="AG42">
        <v>28744.2</v>
      </c>
      <c r="AH42">
        <v>3281.6</v>
      </c>
      <c r="AI42">
        <v>88182.7</v>
      </c>
      <c r="AJ42">
        <v>66489.3</v>
      </c>
      <c r="AK42">
        <v>60495.3</v>
      </c>
      <c r="AL42">
        <v>32679.3</v>
      </c>
      <c r="AM42">
        <v>55871.4</v>
      </c>
      <c r="AN42">
        <v>61579.5</v>
      </c>
      <c r="AO42">
        <v>34158.6</v>
      </c>
      <c r="AP42">
        <v>17351</v>
      </c>
      <c r="AQ42">
        <v>158707.20000000001</v>
      </c>
      <c r="AR42">
        <v>38484.699999999997</v>
      </c>
      <c r="AS42">
        <v>105403.8</v>
      </c>
      <c r="AT42">
        <v>10750.9</v>
      </c>
      <c r="AU42">
        <v>118452</v>
      </c>
      <c r="AV42">
        <v>169963.3</v>
      </c>
      <c r="AW42">
        <v>29854.3</v>
      </c>
      <c r="AX42">
        <v>31980.1</v>
      </c>
      <c r="AY42">
        <f t="shared" si="0"/>
        <v>369959.8</v>
      </c>
      <c r="AZ42">
        <f t="shared" si="1"/>
        <v>247263</v>
      </c>
      <c r="BA42">
        <f t="shared" si="2"/>
        <v>203479.1</v>
      </c>
      <c r="BB42">
        <f t="shared" si="3"/>
        <v>384541.9</v>
      </c>
      <c r="BC42">
        <f t="shared" si="4"/>
        <v>408444.5</v>
      </c>
      <c r="BD42">
        <f t="shared" si="5"/>
        <v>247263</v>
      </c>
      <c r="BE42">
        <f t="shared" si="6"/>
        <v>203479.1</v>
      </c>
      <c r="BF42">
        <f t="shared" si="7"/>
        <v>408444.5</v>
      </c>
      <c r="BG42">
        <f t="shared" si="8"/>
        <v>247263</v>
      </c>
      <c r="BH42">
        <f t="shared" si="9"/>
        <v>203479.1</v>
      </c>
      <c r="BI42">
        <f t="shared" si="10"/>
        <v>94653.9</v>
      </c>
      <c r="BJ42">
        <f t="shared" si="11"/>
        <v>47205.3</v>
      </c>
      <c r="BK42">
        <f t="shared" si="12"/>
        <v>141859.20000000001</v>
      </c>
    </row>
    <row r="43" spans="1:63">
      <c r="A43" s="1"/>
      <c r="B43">
        <v>13</v>
      </c>
      <c r="C43">
        <v>1992</v>
      </c>
      <c r="D43">
        <v>1992</v>
      </c>
      <c r="E43" t="s">
        <v>54</v>
      </c>
      <c r="F43">
        <v>0</v>
      </c>
      <c r="G43">
        <v>12096</v>
      </c>
      <c r="H43">
        <v>191584.8</v>
      </c>
      <c r="I43">
        <v>4147.6000000000004</v>
      </c>
      <c r="J43">
        <v>6809.7</v>
      </c>
      <c r="K43">
        <v>76737.7</v>
      </c>
      <c r="L43">
        <v>24780.7</v>
      </c>
      <c r="M43">
        <v>42080.800000000003</v>
      </c>
      <c r="N43">
        <v>315337.59999999998</v>
      </c>
      <c r="O43">
        <v>42416</v>
      </c>
      <c r="P43">
        <v>8283</v>
      </c>
      <c r="Q43">
        <v>12573</v>
      </c>
      <c r="R43">
        <v>7509</v>
      </c>
      <c r="S43">
        <v>513.70000000000005</v>
      </c>
      <c r="T43">
        <v>6912</v>
      </c>
      <c r="U43">
        <v>7042.3</v>
      </c>
      <c r="V43">
        <v>5320</v>
      </c>
      <c r="W43">
        <v>14462</v>
      </c>
      <c r="X43">
        <v>67375</v>
      </c>
      <c r="Y43">
        <v>103490</v>
      </c>
      <c r="Z43">
        <v>92546</v>
      </c>
      <c r="AA43">
        <v>1836</v>
      </c>
      <c r="AB43">
        <v>2241</v>
      </c>
      <c r="AC43">
        <v>27560.5</v>
      </c>
      <c r="AD43">
        <v>0</v>
      </c>
      <c r="AE43">
        <v>164480.5</v>
      </c>
      <c r="AF43">
        <v>1771.1</v>
      </c>
      <c r="AG43">
        <v>26064.799999999999</v>
      </c>
      <c r="AH43">
        <v>3276.8</v>
      </c>
      <c r="AI43">
        <v>79779.199999999997</v>
      </c>
      <c r="AJ43">
        <v>66733.7</v>
      </c>
      <c r="AK43">
        <v>60837.3</v>
      </c>
      <c r="AL43">
        <v>30441.599999999999</v>
      </c>
      <c r="AM43">
        <v>53297.7</v>
      </c>
      <c r="AN43">
        <v>61477.8</v>
      </c>
      <c r="AO43">
        <v>33621.599999999999</v>
      </c>
      <c r="AP43">
        <v>14001.3</v>
      </c>
      <c r="AQ43">
        <v>162988.20000000001</v>
      </c>
      <c r="AR43">
        <v>35221.5</v>
      </c>
      <c r="AS43">
        <v>105709.2</v>
      </c>
      <c r="AT43">
        <v>11082.7</v>
      </c>
      <c r="AU43">
        <v>123924.1</v>
      </c>
      <c r="AV43">
        <v>156617</v>
      </c>
      <c r="AW43">
        <v>33018</v>
      </c>
      <c r="AX43">
        <v>32715.5</v>
      </c>
      <c r="AY43">
        <f t="shared" si="0"/>
        <v>368183.80000000005</v>
      </c>
      <c r="AZ43">
        <f t="shared" si="1"/>
        <v>247187.4</v>
      </c>
      <c r="BA43">
        <f t="shared" si="2"/>
        <v>202451.3</v>
      </c>
      <c r="BB43">
        <f t="shared" si="3"/>
        <v>372902.9</v>
      </c>
      <c r="BC43">
        <f t="shared" si="4"/>
        <v>403405.30000000005</v>
      </c>
      <c r="BD43">
        <f t="shared" si="5"/>
        <v>247187.4</v>
      </c>
      <c r="BE43">
        <f t="shared" si="6"/>
        <v>202451.3</v>
      </c>
      <c r="BF43">
        <f t="shared" si="7"/>
        <v>403405.30000000005</v>
      </c>
      <c r="BG43">
        <f t="shared" si="8"/>
        <v>247187.4</v>
      </c>
      <c r="BH43">
        <f t="shared" si="9"/>
        <v>202451.3</v>
      </c>
      <c r="BI43">
        <f t="shared" si="10"/>
        <v>94458.9</v>
      </c>
      <c r="BJ43">
        <f t="shared" si="11"/>
        <v>47019.3</v>
      </c>
      <c r="BK43">
        <f t="shared" si="12"/>
        <v>141478.20000000001</v>
      </c>
    </row>
    <row r="44" spans="1:63">
      <c r="A44" s="1"/>
      <c r="B44">
        <v>14</v>
      </c>
      <c r="C44">
        <v>1993</v>
      </c>
      <c r="D44">
        <v>1993</v>
      </c>
      <c r="E44" t="s">
        <v>54</v>
      </c>
      <c r="F44">
        <v>0</v>
      </c>
      <c r="G44">
        <v>12096</v>
      </c>
      <c r="H44">
        <v>191584.8</v>
      </c>
      <c r="I44">
        <v>4147.6000000000004</v>
      </c>
      <c r="J44">
        <v>6809.7</v>
      </c>
      <c r="K44">
        <v>76700.3</v>
      </c>
      <c r="L44">
        <v>24779.7</v>
      </c>
      <c r="M44">
        <v>42080.800000000003</v>
      </c>
      <c r="N44">
        <v>315388.40000000002</v>
      </c>
      <c r="O44">
        <v>43843</v>
      </c>
      <c r="P44">
        <v>8734.7999999999993</v>
      </c>
      <c r="Q44">
        <v>10396</v>
      </c>
      <c r="R44">
        <v>5800</v>
      </c>
      <c r="S44">
        <v>277.89999999999998</v>
      </c>
      <c r="T44">
        <v>7104</v>
      </c>
      <c r="U44">
        <v>6561.5</v>
      </c>
      <c r="V44">
        <v>4870</v>
      </c>
      <c r="W44">
        <v>15140</v>
      </c>
      <c r="X44">
        <v>67595</v>
      </c>
      <c r="Y44">
        <v>105665</v>
      </c>
      <c r="Z44">
        <v>94919</v>
      </c>
      <c r="AA44">
        <v>1260</v>
      </c>
      <c r="AB44">
        <v>2022</v>
      </c>
      <c r="AC44">
        <v>26648.799999999999</v>
      </c>
      <c r="AD44">
        <v>0</v>
      </c>
      <c r="AE44">
        <v>147971.9</v>
      </c>
      <c r="AF44">
        <v>1721.5</v>
      </c>
      <c r="AG44">
        <v>26364.9</v>
      </c>
      <c r="AH44">
        <v>3274</v>
      </c>
      <c r="AI44">
        <v>88640</v>
      </c>
      <c r="AJ44">
        <v>65304.9</v>
      </c>
      <c r="AK44">
        <v>58594.2</v>
      </c>
      <c r="AL44">
        <v>27038.400000000001</v>
      </c>
      <c r="AM44">
        <v>52041.5</v>
      </c>
      <c r="AN44">
        <v>59304.9</v>
      </c>
      <c r="AO44">
        <v>27342.799999999999</v>
      </c>
      <c r="AP44">
        <v>10941</v>
      </c>
      <c r="AQ44">
        <v>148626.79999999999</v>
      </c>
      <c r="AR44">
        <v>33639</v>
      </c>
      <c r="AS44">
        <v>97680</v>
      </c>
      <c r="AT44">
        <v>9976.6</v>
      </c>
      <c r="AU44">
        <v>123511</v>
      </c>
      <c r="AV44">
        <v>146314</v>
      </c>
      <c r="AW44">
        <v>30712.1</v>
      </c>
      <c r="AX44">
        <v>33099.9</v>
      </c>
      <c r="AY44">
        <f t="shared" si="0"/>
        <v>360122.9</v>
      </c>
      <c r="AZ44">
        <f t="shared" si="1"/>
        <v>225270.1</v>
      </c>
      <c r="BA44">
        <f t="shared" si="2"/>
        <v>194724.7</v>
      </c>
      <c r="BB44">
        <f t="shared" si="3"/>
        <v>346982.3</v>
      </c>
      <c r="BC44">
        <f t="shared" si="4"/>
        <v>393761.9</v>
      </c>
      <c r="BD44">
        <f t="shared" si="5"/>
        <v>225270.1</v>
      </c>
      <c r="BE44">
        <f t="shared" si="6"/>
        <v>194724.7</v>
      </c>
      <c r="BF44">
        <f t="shared" si="7"/>
        <v>393761.9</v>
      </c>
      <c r="BG44">
        <f t="shared" si="8"/>
        <v>225270.1</v>
      </c>
      <c r="BH44">
        <f t="shared" si="9"/>
        <v>194724.7</v>
      </c>
      <c r="BI44">
        <f t="shared" si="10"/>
        <v>85937</v>
      </c>
      <c r="BJ44">
        <f t="shared" si="11"/>
        <v>41653.1</v>
      </c>
      <c r="BK44">
        <f t="shared" si="12"/>
        <v>127590.1</v>
      </c>
    </row>
    <row r="45" spans="1:63">
      <c r="A45" s="1"/>
      <c r="B45">
        <v>15</v>
      </c>
      <c r="C45">
        <v>1994</v>
      </c>
      <c r="D45">
        <v>1994</v>
      </c>
      <c r="E45" t="s">
        <v>54</v>
      </c>
      <c r="F45">
        <v>0</v>
      </c>
      <c r="G45">
        <v>12096</v>
      </c>
      <c r="H45">
        <v>191584.8</v>
      </c>
      <c r="I45">
        <v>4147.6000000000004</v>
      </c>
      <c r="J45">
        <v>7017.7</v>
      </c>
      <c r="K45">
        <v>76723.3</v>
      </c>
      <c r="L45">
        <v>24783.9</v>
      </c>
      <c r="M45">
        <v>42080.800000000003</v>
      </c>
      <c r="N45">
        <v>315389.8</v>
      </c>
      <c r="O45">
        <v>45818</v>
      </c>
      <c r="P45">
        <v>10332.5</v>
      </c>
      <c r="Q45">
        <v>14362</v>
      </c>
      <c r="R45">
        <v>7896</v>
      </c>
      <c r="S45">
        <v>608.1</v>
      </c>
      <c r="T45">
        <v>7488</v>
      </c>
      <c r="U45">
        <v>6609.7</v>
      </c>
      <c r="V45">
        <v>5782</v>
      </c>
      <c r="W45">
        <v>17696</v>
      </c>
      <c r="X45">
        <v>71513</v>
      </c>
      <c r="Y45">
        <v>110609</v>
      </c>
      <c r="Z45">
        <v>98662</v>
      </c>
      <c r="AA45">
        <v>2065</v>
      </c>
      <c r="AB45">
        <v>2249</v>
      </c>
      <c r="AC45">
        <v>27993.599999999999</v>
      </c>
      <c r="AD45">
        <v>0</v>
      </c>
      <c r="AE45">
        <v>157213.1</v>
      </c>
      <c r="AF45">
        <v>1768.4</v>
      </c>
      <c r="AG45">
        <v>28043.3</v>
      </c>
      <c r="AH45">
        <v>3275.8</v>
      </c>
      <c r="AI45">
        <v>82696.3</v>
      </c>
      <c r="AJ45">
        <v>68973.5</v>
      </c>
      <c r="AK45">
        <v>59579</v>
      </c>
      <c r="AL45">
        <v>32881.199999999997</v>
      </c>
      <c r="AM45">
        <v>54570.3</v>
      </c>
      <c r="AN45">
        <v>61874.3</v>
      </c>
      <c r="AO45">
        <v>34076.699999999997</v>
      </c>
      <c r="AP45">
        <v>12734.9</v>
      </c>
      <c r="AQ45">
        <v>162979.1</v>
      </c>
      <c r="AR45">
        <v>36003.599999999999</v>
      </c>
      <c r="AS45">
        <v>108246.39999999999</v>
      </c>
      <c r="AT45">
        <v>10462.299999999999</v>
      </c>
      <c r="AU45">
        <v>129112.4</v>
      </c>
      <c r="AV45">
        <v>174078.7</v>
      </c>
      <c r="AW45">
        <v>32328.400000000001</v>
      </c>
      <c r="AX45">
        <v>34862.1</v>
      </c>
      <c r="AY45">
        <f t="shared" si="0"/>
        <v>369021.80000000005</v>
      </c>
      <c r="AZ45">
        <f t="shared" si="1"/>
        <v>246965.4</v>
      </c>
      <c r="BA45">
        <f t="shared" si="2"/>
        <v>209053.4</v>
      </c>
      <c r="BB45">
        <f t="shared" si="3"/>
        <v>391628.10000000003</v>
      </c>
      <c r="BC45">
        <f t="shared" si="4"/>
        <v>405025.4</v>
      </c>
      <c r="BD45">
        <f t="shared" si="5"/>
        <v>246965.4</v>
      </c>
      <c r="BE45">
        <f t="shared" si="6"/>
        <v>209053.4</v>
      </c>
      <c r="BF45">
        <f t="shared" si="7"/>
        <v>405025.4</v>
      </c>
      <c r="BG45">
        <f t="shared" si="8"/>
        <v>246965.4</v>
      </c>
      <c r="BH45">
        <f t="shared" si="9"/>
        <v>209053.4</v>
      </c>
      <c r="BI45">
        <f t="shared" si="10"/>
        <v>93655.7</v>
      </c>
      <c r="BJ45">
        <f t="shared" si="11"/>
        <v>45063.3</v>
      </c>
      <c r="BK45">
        <f t="shared" si="12"/>
        <v>138719</v>
      </c>
    </row>
    <row r="46" spans="1:63">
      <c r="A46" s="1"/>
      <c r="B46">
        <v>16</v>
      </c>
      <c r="C46">
        <v>1995</v>
      </c>
      <c r="D46">
        <v>1995</v>
      </c>
      <c r="E46" t="s">
        <v>54</v>
      </c>
      <c r="F46">
        <v>0</v>
      </c>
      <c r="G46">
        <v>12096</v>
      </c>
      <c r="H46">
        <v>191584.8</v>
      </c>
      <c r="I46">
        <v>4147.6000000000004</v>
      </c>
      <c r="J46">
        <v>7017.7</v>
      </c>
      <c r="K46">
        <v>76721.7</v>
      </c>
      <c r="L46">
        <v>24787.4</v>
      </c>
      <c r="M46">
        <v>42080.800000000003</v>
      </c>
      <c r="N46">
        <v>315361.2</v>
      </c>
      <c r="O46">
        <v>43040</v>
      </c>
      <c r="P46">
        <v>11001.3</v>
      </c>
      <c r="Q46">
        <v>14164</v>
      </c>
      <c r="R46">
        <v>8086</v>
      </c>
      <c r="S46">
        <v>584.1</v>
      </c>
      <c r="T46">
        <v>7275</v>
      </c>
      <c r="U46">
        <v>6919.8</v>
      </c>
      <c r="V46">
        <v>6311</v>
      </c>
      <c r="W46">
        <v>19043</v>
      </c>
      <c r="X46">
        <v>71925</v>
      </c>
      <c r="Y46">
        <v>104018</v>
      </c>
      <c r="Z46">
        <v>95311</v>
      </c>
      <c r="AA46">
        <v>2135</v>
      </c>
      <c r="AB46">
        <v>1969</v>
      </c>
      <c r="AC46">
        <v>27550.6</v>
      </c>
      <c r="AD46">
        <v>0</v>
      </c>
      <c r="AE46">
        <v>156750.9</v>
      </c>
      <c r="AF46">
        <v>1752.9</v>
      </c>
      <c r="AG46">
        <v>27400.5</v>
      </c>
      <c r="AH46">
        <v>3334.4</v>
      </c>
      <c r="AI46">
        <v>84760.4</v>
      </c>
      <c r="AJ46">
        <v>65776.899999999994</v>
      </c>
      <c r="AK46">
        <v>55168.1</v>
      </c>
      <c r="AL46">
        <v>31148.5</v>
      </c>
      <c r="AM46">
        <v>53784.2</v>
      </c>
      <c r="AN46">
        <v>61655.3</v>
      </c>
      <c r="AO46">
        <v>32500.1</v>
      </c>
      <c r="AP46">
        <v>9977.1</v>
      </c>
      <c r="AQ46">
        <v>160874.6</v>
      </c>
      <c r="AR46">
        <v>35982.5</v>
      </c>
      <c r="AS46">
        <v>111229.7</v>
      </c>
      <c r="AT46">
        <v>10572.8</v>
      </c>
      <c r="AU46">
        <v>133296.9</v>
      </c>
      <c r="AV46">
        <v>164282.9</v>
      </c>
      <c r="AW46">
        <v>26710</v>
      </c>
      <c r="AX46">
        <v>32778.6</v>
      </c>
      <c r="AY46">
        <f t="shared" si="0"/>
        <v>374808.19999999995</v>
      </c>
      <c r="AZ46">
        <f t="shared" si="1"/>
        <v>235585</v>
      </c>
      <c r="BA46">
        <f t="shared" si="2"/>
        <v>201932.1</v>
      </c>
      <c r="BB46">
        <f t="shared" si="3"/>
        <v>378941.69999999995</v>
      </c>
      <c r="BC46">
        <f t="shared" si="4"/>
        <v>410790.69999999995</v>
      </c>
      <c r="BD46">
        <f t="shared" si="5"/>
        <v>235585</v>
      </c>
      <c r="BE46">
        <f t="shared" si="6"/>
        <v>201932.1</v>
      </c>
      <c r="BF46">
        <f t="shared" si="7"/>
        <v>410790.69999999995</v>
      </c>
      <c r="BG46">
        <f t="shared" si="8"/>
        <v>235585</v>
      </c>
      <c r="BH46">
        <f t="shared" si="9"/>
        <v>201932.1</v>
      </c>
      <c r="BI46">
        <f t="shared" si="10"/>
        <v>87668.2</v>
      </c>
      <c r="BJ46">
        <f t="shared" si="11"/>
        <v>36687.1</v>
      </c>
      <c r="BK46">
        <f t="shared" si="12"/>
        <v>124355.29999999999</v>
      </c>
    </row>
    <row r="47" spans="1:63">
      <c r="A47" s="1"/>
      <c r="B47">
        <v>17</v>
      </c>
      <c r="C47">
        <v>1996</v>
      </c>
      <c r="D47">
        <v>1996</v>
      </c>
      <c r="E47" t="s">
        <v>54</v>
      </c>
      <c r="F47">
        <v>0</v>
      </c>
      <c r="G47">
        <v>12096</v>
      </c>
      <c r="H47">
        <v>191584.8</v>
      </c>
      <c r="I47">
        <v>4147.6000000000004</v>
      </c>
      <c r="J47">
        <v>7017.7</v>
      </c>
      <c r="K47">
        <v>76741.8</v>
      </c>
      <c r="L47">
        <v>24785.9</v>
      </c>
      <c r="M47">
        <v>42090.400000000001</v>
      </c>
      <c r="N47">
        <v>315412.09999999998</v>
      </c>
      <c r="O47">
        <v>46881</v>
      </c>
      <c r="P47">
        <v>10325.9</v>
      </c>
      <c r="Q47">
        <v>14509</v>
      </c>
      <c r="R47">
        <v>8749</v>
      </c>
      <c r="S47">
        <v>573.29999999999995</v>
      </c>
      <c r="T47">
        <v>7566</v>
      </c>
      <c r="U47">
        <v>6688.1</v>
      </c>
      <c r="V47">
        <v>4663</v>
      </c>
      <c r="W47">
        <v>17027</v>
      </c>
      <c r="X47">
        <v>73554</v>
      </c>
      <c r="Y47">
        <v>115567</v>
      </c>
      <c r="Z47">
        <v>98986</v>
      </c>
      <c r="AA47">
        <v>2100</v>
      </c>
      <c r="AB47">
        <v>2238</v>
      </c>
      <c r="AC47">
        <v>27665.599999999999</v>
      </c>
      <c r="AD47">
        <v>0</v>
      </c>
      <c r="AE47">
        <v>166981.9</v>
      </c>
      <c r="AF47">
        <v>1819</v>
      </c>
      <c r="AG47">
        <v>27778.6</v>
      </c>
      <c r="AH47">
        <v>3277.8</v>
      </c>
      <c r="AI47">
        <v>85265.4</v>
      </c>
      <c r="AJ47">
        <v>65986</v>
      </c>
      <c r="AK47">
        <v>61925.5</v>
      </c>
      <c r="AL47">
        <v>33479.699999999997</v>
      </c>
      <c r="AM47">
        <v>56372.1</v>
      </c>
      <c r="AN47">
        <v>65022.2</v>
      </c>
      <c r="AO47">
        <v>33863.800000000003</v>
      </c>
      <c r="AP47">
        <v>13518</v>
      </c>
      <c r="AQ47">
        <v>166876.1</v>
      </c>
      <c r="AR47">
        <v>39522.199999999997</v>
      </c>
      <c r="AS47">
        <v>124568.9</v>
      </c>
      <c r="AT47">
        <v>11764.7</v>
      </c>
      <c r="AU47">
        <v>132745.5</v>
      </c>
      <c r="AV47">
        <v>170348.7</v>
      </c>
      <c r="AW47">
        <v>28159.3</v>
      </c>
      <c r="AX47">
        <v>34047.800000000003</v>
      </c>
      <c r="AY47">
        <f t="shared" si="0"/>
        <v>384992.8</v>
      </c>
      <c r="AZ47">
        <f t="shared" si="1"/>
        <v>262035.5</v>
      </c>
      <c r="BA47">
        <f t="shared" si="2"/>
        <v>210300.40000000002</v>
      </c>
      <c r="BB47">
        <f t="shared" si="3"/>
        <v>393596.9</v>
      </c>
      <c r="BC47">
        <f t="shared" si="4"/>
        <v>424515</v>
      </c>
      <c r="BD47">
        <f t="shared" si="5"/>
        <v>262035.5</v>
      </c>
      <c r="BE47">
        <f t="shared" si="6"/>
        <v>210300.40000000002</v>
      </c>
      <c r="BF47">
        <f t="shared" si="7"/>
        <v>424515</v>
      </c>
      <c r="BG47">
        <f t="shared" si="8"/>
        <v>262035.5</v>
      </c>
      <c r="BH47">
        <f t="shared" si="9"/>
        <v>210300.40000000002</v>
      </c>
      <c r="BI47">
        <f t="shared" si="10"/>
        <v>95789.3</v>
      </c>
      <c r="BJ47">
        <f t="shared" si="11"/>
        <v>41677.300000000003</v>
      </c>
      <c r="BK47">
        <f t="shared" si="12"/>
        <v>137466.6</v>
      </c>
    </row>
    <row r="48" spans="1:63">
      <c r="A48" s="1"/>
      <c r="B48">
        <v>18</v>
      </c>
      <c r="C48">
        <v>1997</v>
      </c>
      <c r="D48">
        <v>1997</v>
      </c>
      <c r="E48" t="s">
        <v>54</v>
      </c>
      <c r="F48">
        <v>0</v>
      </c>
      <c r="G48">
        <v>12096</v>
      </c>
      <c r="H48">
        <v>191584.8</v>
      </c>
      <c r="I48">
        <v>4147.6000000000004</v>
      </c>
      <c r="J48">
        <v>7017.7</v>
      </c>
      <c r="K48">
        <v>76745.899999999994</v>
      </c>
      <c r="L48">
        <v>24779</v>
      </c>
      <c r="M48">
        <v>42090.400000000001</v>
      </c>
      <c r="N48">
        <v>315423.5</v>
      </c>
      <c r="O48">
        <v>48640</v>
      </c>
      <c r="P48">
        <v>11462.9</v>
      </c>
      <c r="Q48">
        <v>14583</v>
      </c>
      <c r="R48">
        <v>9127</v>
      </c>
      <c r="S48">
        <v>616.6</v>
      </c>
      <c r="T48">
        <v>7663</v>
      </c>
      <c r="U48">
        <v>7340.4</v>
      </c>
      <c r="V48">
        <v>5211</v>
      </c>
      <c r="W48">
        <v>17715</v>
      </c>
      <c r="X48">
        <v>75156</v>
      </c>
      <c r="Y48">
        <v>117004</v>
      </c>
      <c r="Z48">
        <v>99944</v>
      </c>
      <c r="AA48">
        <v>1944</v>
      </c>
      <c r="AB48">
        <v>2002</v>
      </c>
      <c r="AC48">
        <v>28693.599999999999</v>
      </c>
      <c r="AD48">
        <v>0</v>
      </c>
      <c r="AE48">
        <v>169136.6</v>
      </c>
      <c r="AF48">
        <v>1856.2</v>
      </c>
      <c r="AG48">
        <v>27958.2</v>
      </c>
      <c r="AH48">
        <v>3278.7</v>
      </c>
      <c r="AI48">
        <v>81933.2</v>
      </c>
      <c r="AJ48">
        <v>76173.2</v>
      </c>
      <c r="AK48">
        <v>60125.7</v>
      </c>
      <c r="AL48">
        <v>36581.599999999999</v>
      </c>
      <c r="AM48">
        <v>56587.4</v>
      </c>
      <c r="AN48">
        <v>74873.899999999994</v>
      </c>
      <c r="AO48">
        <v>36456.1</v>
      </c>
      <c r="AP48">
        <v>15284.1</v>
      </c>
      <c r="AQ48">
        <v>167421.79999999999</v>
      </c>
      <c r="AR48">
        <v>41148.5</v>
      </c>
      <c r="AS48">
        <v>121416.5</v>
      </c>
      <c r="AT48">
        <v>11234.6</v>
      </c>
      <c r="AU48">
        <v>126294.7</v>
      </c>
      <c r="AV48">
        <v>172171</v>
      </c>
      <c r="AW48">
        <v>30965.8</v>
      </c>
      <c r="AX48">
        <v>31531.3</v>
      </c>
      <c r="AY48">
        <f t="shared" si="0"/>
        <v>377364.5</v>
      </c>
      <c r="AZ48">
        <f t="shared" si="1"/>
        <v>264248.2</v>
      </c>
      <c r="BA48">
        <f t="shared" si="2"/>
        <v>230394.59999999998</v>
      </c>
      <c r="BB48">
        <f t="shared" si="3"/>
        <v>396180.19999999995</v>
      </c>
      <c r="BC48">
        <f t="shared" si="4"/>
        <v>418513</v>
      </c>
      <c r="BD48">
        <f t="shared" si="5"/>
        <v>264248.2</v>
      </c>
      <c r="BE48">
        <f t="shared" si="6"/>
        <v>230394.59999999998</v>
      </c>
      <c r="BF48">
        <f t="shared" si="7"/>
        <v>418513</v>
      </c>
      <c r="BG48">
        <f t="shared" si="8"/>
        <v>264248.2</v>
      </c>
      <c r="BH48">
        <f t="shared" si="9"/>
        <v>230394.59999999998</v>
      </c>
      <c r="BI48">
        <f t="shared" si="10"/>
        <v>96581.799999999988</v>
      </c>
      <c r="BJ48">
        <f t="shared" si="11"/>
        <v>46249.9</v>
      </c>
      <c r="BK48">
        <f t="shared" si="12"/>
        <v>142831.69999999998</v>
      </c>
    </row>
    <row r="49" spans="1:63">
      <c r="A49" s="1"/>
      <c r="B49">
        <v>19</v>
      </c>
      <c r="C49">
        <v>1998</v>
      </c>
      <c r="D49">
        <v>1998</v>
      </c>
      <c r="E49" t="s">
        <v>54</v>
      </c>
      <c r="F49">
        <v>0</v>
      </c>
      <c r="G49">
        <v>12096</v>
      </c>
      <c r="H49">
        <v>191584.8</v>
      </c>
      <c r="I49">
        <v>4147.6000000000004</v>
      </c>
      <c r="J49">
        <v>7017.7</v>
      </c>
      <c r="K49">
        <v>76725.399999999994</v>
      </c>
      <c r="L49">
        <v>24785</v>
      </c>
      <c r="M49">
        <v>42090.400000000001</v>
      </c>
      <c r="N49">
        <v>315401.7</v>
      </c>
      <c r="O49">
        <v>47817</v>
      </c>
      <c r="P49">
        <v>10540</v>
      </c>
      <c r="Q49">
        <v>15416</v>
      </c>
      <c r="R49">
        <v>9813</v>
      </c>
      <c r="S49">
        <v>560.79999999999995</v>
      </c>
      <c r="T49">
        <v>7857</v>
      </c>
      <c r="U49">
        <v>6916.7</v>
      </c>
      <c r="V49">
        <v>4124</v>
      </c>
      <c r="W49">
        <v>17925</v>
      </c>
      <c r="X49">
        <v>75580</v>
      </c>
      <c r="Y49">
        <v>117000</v>
      </c>
      <c r="Z49">
        <v>98457</v>
      </c>
      <c r="AA49">
        <v>2340</v>
      </c>
      <c r="AB49">
        <v>2087</v>
      </c>
      <c r="AC49">
        <v>28410.7</v>
      </c>
      <c r="AD49">
        <v>0</v>
      </c>
      <c r="AE49">
        <v>158646</v>
      </c>
      <c r="AF49">
        <v>1856</v>
      </c>
      <c r="AG49">
        <v>29170.799999999999</v>
      </c>
      <c r="AH49">
        <v>3279.6</v>
      </c>
      <c r="AI49">
        <v>79200.2</v>
      </c>
      <c r="AJ49">
        <v>73592.800000000003</v>
      </c>
      <c r="AK49">
        <v>63447.9</v>
      </c>
      <c r="AL49">
        <v>34362.199999999997</v>
      </c>
      <c r="AM49">
        <v>60729.8</v>
      </c>
      <c r="AN49">
        <v>70667.5</v>
      </c>
      <c r="AO49">
        <v>38598.699999999997</v>
      </c>
      <c r="AP49">
        <v>14408.9</v>
      </c>
      <c r="AQ49">
        <v>166104.9</v>
      </c>
      <c r="AR49">
        <v>42281.7</v>
      </c>
      <c r="AS49">
        <v>123916.4</v>
      </c>
      <c r="AT49">
        <v>13293.2</v>
      </c>
      <c r="AU49">
        <v>133943.9</v>
      </c>
      <c r="AV49">
        <v>165076.9</v>
      </c>
      <c r="AW49">
        <v>29465.200000000001</v>
      </c>
      <c r="AX49">
        <v>39030.800000000003</v>
      </c>
      <c r="AY49">
        <f t="shared" si="0"/>
        <v>371790.1</v>
      </c>
      <c r="AZ49">
        <f t="shared" si="1"/>
        <v>269837.09999999998</v>
      </c>
      <c r="BA49">
        <f t="shared" si="2"/>
        <v>230946.5</v>
      </c>
      <c r="BB49">
        <f t="shared" si="3"/>
        <v>391911.6</v>
      </c>
      <c r="BC49">
        <f t="shared" si="4"/>
        <v>414071.80000000005</v>
      </c>
      <c r="BD49">
        <f t="shared" si="5"/>
        <v>269837.09999999998</v>
      </c>
      <c r="BE49">
        <f t="shared" si="6"/>
        <v>230946.5</v>
      </c>
      <c r="BF49">
        <f t="shared" si="7"/>
        <v>414071.80000000005</v>
      </c>
      <c r="BG49">
        <f t="shared" si="8"/>
        <v>269837.09999999998</v>
      </c>
      <c r="BH49">
        <f t="shared" si="9"/>
        <v>230946.5</v>
      </c>
      <c r="BI49">
        <f t="shared" si="10"/>
        <v>102046.6</v>
      </c>
      <c r="BJ49">
        <f t="shared" si="11"/>
        <v>43874.1</v>
      </c>
      <c r="BK49">
        <f t="shared" si="12"/>
        <v>145920.70000000001</v>
      </c>
    </row>
    <row r="50" spans="1:63">
      <c r="A50" s="1"/>
      <c r="B50">
        <v>20</v>
      </c>
      <c r="C50">
        <v>1999</v>
      </c>
      <c r="D50">
        <v>1999</v>
      </c>
      <c r="E50" t="s">
        <v>54</v>
      </c>
      <c r="F50">
        <v>0</v>
      </c>
      <c r="G50">
        <v>12096</v>
      </c>
      <c r="H50">
        <v>191584.8</v>
      </c>
      <c r="I50">
        <v>4147.6000000000004</v>
      </c>
      <c r="J50">
        <v>7017.7</v>
      </c>
      <c r="K50">
        <v>76731.3</v>
      </c>
      <c r="L50">
        <v>24784.9</v>
      </c>
      <c r="M50">
        <v>42090.400000000001</v>
      </c>
      <c r="N50">
        <v>315387.2</v>
      </c>
      <c r="O50">
        <v>47754</v>
      </c>
      <c r="P50">
        <v>10302</v>
      </c>
      <c r="Q50">
        <v>14381</v>
      </c>
      <c r="R50">
        <v>10109</v>
      </c>
      <c r="S50">
        <v>568.4</v>
      </c>
      <c r="T50">
        <v>7546</v>
      </c>
      <c r="U50">
        <v>7216.6</v>
      </c>
      <c r="V50">
        <v>5193</v>
      </c>
      <c r="W50">
        <v>17026</v>
      </c>
      <c r="X50">
        <v>75481</v>
      </c>
      <c r="Y50">
        <v>114617</v>
      </c>
      <c r="Z50">
        <v>99054</v>
      </c>
      <c r="AA50">
        <v>2268</v>
      </c>
      <c r="AB50">
        <v>2254</v>
      </c>
      <c r="AC50">
        <v>29392.2</v>
      </c>
      <c r="AD50">
        <v>0</v>
      </c>
      <c r="AE50">
        <v>161675.70000000001</v>
      </c>
      <c r="AF50">
        <v>1850.2</v>
      </c>
      <c r="AG50">
        <v>30711.5</v>
      </c>
      <c r="AH50">
        <v>3218.2</v>
      </c>
      <c r="AI50">
        <v>73364.600000000006</v>
      </c>
      <c r="AJ50">
        <v>75294.899999999994</v>
      </c>
      <c r="AK50">
        <v>63331</v>
      </c>
      <c r="AL50">
        <v>31015.200000000001</v>
      </c>
      <c r="AM50">
        <v>58715</v>
      </c>
      <c r="AN50">
        <v>68929</v>
      </c>
      <c r="AO50">
        <v>39472.699999999997</v>
      </c>
      <c r="AP50">
        <v>14017.6</v>
      </c>
      <c r="AQ50">
        <v>170084.1</v>
      </c>
      <c r="AR50">
        <v>41679</v>
      </c>
      <c r="AS50">
        <v>118898.3</v>
      </c>
      <c r="AT50">
        <v>15505.8</v>
      </c>
      <c r="AU50">
        <v>134190.5</v>
      </c>
      <c r="AV50">
        <v>171475.3</v>
      </c>
      <c r="AW50">
        <v>28163.200000000001</v>
      </c>
      <c r="AX50">
        <v>40226.5</v>
      </c>
      <c r="AY50">
        <f t="shared" si="0"/>
        <v>369230.80000000005</v>
      </c>
      <c r="AZ50">
        <f t="shared" si="1"/>
        <v>263882.8</v>
      </c>
      <c r="BA50">
        <f t="shared" si="2"/>
        <v>230971.39999999997</v>
      </c>
      <c r="BB50">
        <f t="shared" si="3"/>
        <v>400274.4</v>
      </c>
      <c r="BC50">
        <f t="shared" si="4"/>
        <v>410909.80000000005</v>
      </c>
      <c r="BD50">
        <f t="shared" si="5"/>
        <v>263882.8</v>
      </c>
      <c r="BE50">
        <f t="shared" si="6"/>
        <v>230971.39999999997</v>
      </c>
      <c r="BF50">
        <f t="shared" si="7"/>
        <v>410909.80000000005</v>
      </c>
      <c r="BG50">
        <f t="shared" si="8"/>
        <v>263882.8</v>
      </c>
      <c r="BH50">
        <f t="shared" si="9"/>
        <v>230971.39999999997</v>
      </c>
      <c r="BI50">
        <f t="shared" si="10"/>
        <v>102803.7</v>
      </c>
      <c r="BJ50">
        <f t="shared" si="11"/>
        <v>42180.800000000003</v>
      </c>
      <c r="BK50">
        <f t="shared" si="12"/>
        <v>144984.5</v>
      </c>
    </row>
    <row r="51" spans="1:63">
      <c r="A51" s="1"/>
      <c r="B51">
        <v>21</v>
      </c>
      <c r="C51">
        <v>2000</v>
      </c>
      <c r="D51">
        <v>2000</v>
      </c>
      <c r="E51" t="s">
        <v>54</v>
      </c>
      <c r="F51">
        <v>0</v>
      </c>
      <c r="G51">
        <v>12096</v>
      </c>
      <c r="H51">
        <v>191584.8</v>
      </c>
      <c r="I51">
        <v>4147.6000000000004</v>
      </c>
      <c r="J51">
        <v>7017.7</v>
      </c>
      <c r="K51">
        <v>76738.100000000006</v>
      </c>
      <c r="L51">
        <v>24788.1</v>
      </c>
      <c r="M51">
        <v>42090.400000000001</v>
      </c>
      <c r="N51">
        <v>315429.90000000002</v>
      </c>
      <c r="O51">
        <v>49567</v>
      </c>
      <c r="P51">
        <v>11697.7</v>
      </c>
      <c r="Q51">
        <v>14931</v>
      </c>
      <c r="R51">
        <v>10408</v>
      </c>
      <c r="S51">
        <v>690.3</v>
      </c>
      <c r="T51">
        <v>7644</v>
      </c>
      <c r="U51">
        <v>7886.1</v>
      </c>
      <c r="V51">
        <v>5820</v>
      </c>
      <c r="W51">
        <v>18698</v>
      </c>
      <c r="X51">
        <v>76762</v>
      </c>
      <c r="Y51">
        <v>116318</v>
      </c>
      <c r="Z51">
        <v>102037</v>
      </c>
      <c r="AA51">
        <v>2394</v>
      </c>
      <c r="AB51">
        <v>2426</v>
      </c>
      <c r="AC51">
        <v>30212.9</v>
      </c>
      <c r="AD51">
        <v>0</v>
      </c>
      <c r="AE51">
        <v>165365.4</v>
      </c>
      <c r="AF51">
        <v>1881.8</v>
      </c>
      <c r="AG51">
        <v>32284.7</v>
      </c>
      <c r="AH51">
        <v>3216.1</v>
      </c>
      <c r="AI51">
        <v>80566.100000000006</v>
      </c>
      <c r="AJ51">
        <v>76430.3</v>
      </c>
      <c r="AK51">
        <v>58717.8</v>
      </c>
      <c r="AL51">
        <v>42747.199999999997</v>
      </c>
      <c r="AM51">
        <v>62560.3</v>
      </c>
      <c r="AN51">
        <v>71277.100000000006</v>
      </c>
      <c r="AO51">
        <v>44307.199999999997</v>
      </c>
      <c r="AP51">
        <v>16626.599999999999</v>
      </c>
      <c r="AQ51">
        <v>175081.60000000001</v>
      </c>
      <c r="AR51">
        <v>40675.9</v>
      </c>
      <c r="AS51">
        <v>127213.3</v>
      </c>
      <c r="AT51">
        <v>13595</v>
      </c>
      <c r="AU51">
        <v>138275.29999999999</v>
      </c>
      <c r="AV51">
        <v>178477.2</v>
      </c>
      <c r="AW51">
        <v>30270.7</v>
      </c>
      <c r="AX51">
        <v>39714.9</v>
      </c>
      <c r="AY51">
        <f t="shared" si="0"/>
        <v>384206.8</v>
      </c>
      <c r="AZ51">
        <f t="shared" si="1"/>
        <v>277135.60000000003</v>
      </c>
      <c r="BA51">
        <f t="shared" si="2"/>
        <v>243764.5</v>
      </c>
      <c r="BB51">
        <f t="shared" si="3"/>
        <v>416119.10000000003</v>
      </c>
      <c r="BC51">
        <f t="shared" si="4"/>
        <v>424882.7</v>
      </c>
      <c r="BD51">
        <f t="shared" si="5"/>
        <v>277135.60000000003</v>
      </c>
      <c r="BE51">
        <f t="shared" si="6"/>
        <v>243764.5</v>
      </c>
      <c r="BF51">
        <f t="shared" si="7"/>
        <v>424882.7</v>
      </c>
      <c r="BG51">
        <f t="shared" si="8"/>
        <v>277135.60000000003</v>
      </c>
      <c r="BH51">
        <f t="shared" si="9"/>
        <v>243764.5</v>
      </c>
      <c r="BI51">
        <f t="shared" si="10"/>
        <v>103025</v>
      </c>
      <c r="BJ51">
        <f t="shared" si="11"/>
        <v>46897.3</v>
      </c>
      <c r="BK51">
        <f t="shared" si="12"/>
        <v>149922.29999999999</v>
      </c>
    </row>
    <row r="52" spans="1:63">
      <c r="A52" s="1"/>
      <c r="B52">
        <v>22</v>
      </c>
      <c r="C52">
        <v>2001</v>
      </c>
      <c r="D52">
        <v>2001</v>
      </c>
      <c r="E52" t="s">
        <v>54</v>
      </c>
      <c r="F52">
        <v>0</v>
      </c>
      <c r="G52">
        <v>10580.7</v>
      </c>
      <c r="H52">
        <v>164623.29999999999</v>
      </c>
      <c r="I52">
        <v>1482</v>
      </c>
      <c r="J52">
        <v>5104</v>
      </c>
      <c r="K52">
        <v>68988.100000000006</v>
      </c>
      <c r="L52">
        <v>22411.599999999999</v>
      </c>
      <c r="M52">
        <v>35329.9</v>
      </c>
      <c r="N52">
        <v>260837.3</v>
      </c>
      <c r="O52">
        <v>47125.2</v>
      </c>
      <c r="P52">
        <v>11610.3</v>
      </c>
      <c r="Q52">
        <v>14763.3</v>
      </c>
      <c r="R52">
        <v>10510.5</v>
      </c>
      <c r="S52">
        <v>509</v>
      </c>
      <c r="T52">
        <v>6929.8</v>
      </c>
      <c r="U52">
        <v>7018.4</v>
      </c>
      <c r="V52">
        <v>2503.1</v>
      </c>
      <c r="W52">
        <v>17846.099999999999</v>
      </c>
      <c r="X52">
        <v>74185.3</v>
      </c>
      <c r="Y52">
        <v>115020.8</v>
      </c>
      <c r="Z52">
        <v>99870.5</v>
      </c>
      <c r="AA52">
        <v>2336.5</v>
      </c>
      <c r="AB52">
        <v>2055.6</v>
      </c>
      <c r="AC52">
        <v>30128.5</v>
      </c>
      <c r="AD52">
        <v>0</v>
      </c>
      <c r="AE52">
        <v>188866.4</v>
      </c>
      <c r="AF52">
        <v>1811.3</v>
      </c>
      <c r="AG52">
        <v>31391.5</v>
      </c>
      <c r="AH52">
        <v>3455.5</v>
      </c>
      <c r="AI52">
        <v>127429.8</v>
      </c>
      <c r="AJ52">
        <v>74916.5</v>
      </c>
      <c r="AK52">
        <v>61062.7</v>
      </c>
      <c r="AL52">
        <v>42313.9</v>
      </c>
      <c r="AM52">
        <v>65446.3</v>
      </c>
      <c r="AN52">
        <v>71655.600000000006</v>
      </c>
      <c r="AO52">
        <v>48101.5</v>
      </c>
      <c r="AP52">
        <v>19810.400000000001</v>
      </c>
      <c r="AQ52">
        <v>176784.6</v>
      </c>
      <c r="AR52">
        <v>44015.1</v>
      </c>
      <c r="AS52">
        <v>125928.4</v>
      </c>
      <c r="AT52">
        <v>12459.2</v>
      </c>
      <c r="AU52">
        <v>126436.8</v>
      </c>
      <c r="AV52">
        <v>182139</v>
      </c>
      <c r="AW52">
        <v>36653</v>
      </c>
      <c r="AX52">
        <v>39402.699999999997</v>
      </c>
      <c r="AY52">
        <f t="shared" si="0"/>
        <v>442733</v>
      </c>
      <c r="AZ52">
        <f t="shared" si="1"/>
        <v>291556</v>
      </c>
      <c r="BA52">
        <f t="shared" si="2"/>
        <v>240747.90000000002</v>
      </c>
      <c r="BB52">
        <f t="shared" si="3"/>
        <v>424369.9</v>
      </c>
      <c r="BC52">
        <f t="shared" si="4"/>
        <v>486748.1</v>
      </c>
      <c r="BD52">
        <f t="shared" si="5"/>
        <v>291556</v>
      </c>
      <c r="BE52">
        <f t="shared" si="6"/>
        <v>240747.90000000002</v>
      </c>
      <c r="BF52">
        <f t="shared" si="7"/>
        <v>486748.1</v>
      </c>
      <c r="BG52">
        <f t="shared" si="8"/>
        <v>291556</v>
      </c>
      <c r="BH52">
        <f t="shared" si="9"/>
        <v>240747.90000000002</v>
      </c>
      <c r="BI52">
        <f t="shared" si="10"/>
        <v>109164.2</v>
      </c>
      <c r="BJ52">
        <f t="shared" si="11"/>
        <v>56463.4</v>
      </c>
      <c r="BK52">
        <f t="shared" si="12"/>
        <v>165627.6</v>
      </c>
    </row>
    <row r="53" spans="1:63">
      <c r="A53" s="1"/>
      <c r="B53">
        <v>23</v>
      </c>
      <c r="C53">
        <v>2002</v>
      </c>
      <c r="D53">
        <v>2002</v>
      </c>
      <c r="E53" t="s">
        <v>54</v>
      </c>
      <c r="F53">
        <v>0</v>
      </c>
      <c r="G53">
        <v>10580.9</v>
      </c>
      <c r="H53">
        <v>164726.79999999999</v>
      </c>
      <c r="I53">
        <v>1482</v>
      </c>
      <c r="J53">
        <v>5104</v>
      </c>
      <c r="K53">
        <v>68445.5</v>
      </c>
      <c r="L53">
        <v>22408.5</v>
      </c>
      <c r="M53">
        <v>35330.6</v>
      </c>
      <c r="N53">
        <v>261305.1</v>
      </c>
      <c r="O53">
        <v>46895</v>
      </c>
      <c r="P53">
        <v>12618.1</v>
      </c>
      <c r="Q53">
        <v>15105.4</v>
      </c>
      <c r="R53">
        <v>10956.4</v>
      </c>
      <c r="S53">
        <v>547</v>
      </c>
      <c r="T53">
        <v>6698.7</v>
      </c>
      <c r="U53">
        <v>9804.6</v>
      </c>
      <c r="V53">
        <v>1628</v>
      </c>
      <c r="W53">
        <v>18651.599999999999</v>
      </c>
      <c r="X53">
        <v>77071.7</v>
      </c>
      <c r="Y53">
        <v>115994.9</v>
      </c>
      <c r="Z53">
        <v>101457.4</v>
      </c>
      <c r="AA53">
        <v>2275.5</v>
      </c>
      <c r="AB53">
        <v>2130.9</v>
      </c>
      <c r="AC53">
        <v>30191.8</v>
      </c>
      <c r="AD53">
        <v>0</v>
      </c>
      <c r="AE53">
        <v>189391.4</v>
      </c>
      <c r="AF53">
        <v>1818.8</v>
      </c>
      <c r="AG53">
        <v>30604.9</v>
      </c>
      <c r="AH53">
        <v>3451.6</v>
      </c>
      <c r="AI53">
        <v>127940</v>
      </c>
      <c r="AJ53">
        <v>75559.8</v>
      </c>
      <c r="AK53">
        <v>59194.6</v>
      </c>
      <c r="AL53">
        <v>43369.8</v>
      </c>
      <c r="AM53">
        <v>65161.2</v>
      </c>
      <c r="AN53">
        <v>71684.3</v>
      </c>
      <c r="AO53">
        <v>50823.9</v>
      </c>
      <c r="AP53">
        <v>20909</v>
      </c>
      <c r="AQ53">
        <v>179476.9</v>
      </c>
      <c r="AR53">
        <v>41547.5</v>
      </c>
      <c r="AS53">
        <v>127213.2</v>
      </c>
      <c r="AT53">
        <v>12908.5</v>
      </c>
      <c r="AU53">
        <v>126608.9</v>
      </c>
      <c r="AV53">
        <v>183824.1</v>
      </c>
      <c r="AW53">
        <v>42282.400000000001</v>
      </c>
      <c r="AX53">
        <v>39583.1</v>
      </c>
      <c r="AY53">
        <f t="shared" si="0"/>
        <v>443940.30000000005</v>
      </c>
      <c r="AZ53">
        <f t="shared" si="1"/>
        <v>300423.10000000003</v>
      </c>
      <c r="BA53">
        <f t="shared" si="2"/>
        <v>243105.50000000003</v>
      </c>
      <c r="BB53">
        <f t="shared" si="3"/>
        <v>428462.19999999995</v>
      </c>
      <c r="BC53">
        <f t="shared" si="4"/>
        <v>485487.80000000005</v>
      </c>
      <c r="BD53">
        <f t="shared" si="5"/>
        <v>300423.10000000003</v>
      </c>
      <c r="BE53">
        <f t="shared" si="6"/>
        <v>243105.50000000003</v>
      </c>
      <c r="BF53">
        <f t="shared" si="7"/>
        <v>485487.80000000005</v>
      </c>
      <c r="BG53">
        <f t="shared" si="8"/>
        <v>300423.10000000003</v>
      </c>
      <c r="BH53">
        <f t="shared" si="9"/>
        <v>243105.50000000003</v>
      </c>
      <c r="BI53">
        <f t="shared" si="10"/>
        <v>110018.5</v>
      </c>
      <c r="BJ53">
        <f t="shared" si="11"/>
        <v>63191.4</v>
      </c>
      <c r="BK53">
        <f t="shared" si="12"/>
        <v>173209.9</v>
      </c>
    </row>
    <row r="54" spans="1:63">
      <c r="A54" s="1"/>
      <c r="B54">
        <v>24</v>
      </c>
      <c r="C54">
        <v>2003</v>
      </c>
      <c r="D54">
        <v>2003</v>
      </c>
      <c r="E54" t="s">
        <v>54</v>
      </c>
      <c r="F54">
        <v>0</v>
      </c>
      <c r="G54">
        <v>10580.7</v>
      </c>
      <c r="H54">
        <v>164597.20000000001</v>
      </c>
      <c r="I54">
        <v>1482</v>
      </c>
      <c r="J54">
        <v>5104</v>
      </c>
      <c r="K54">
        <v>69497.2</v>
      </c>
      <c r="L54">
        <v>22649.1</v>
      </c>
      <c r="M54">
        <v>35328.199999999997</v>
      </c>
      <c r="N54">
        <v>259391.2</v>
      </c>
      <c r="O54">
        <v>46266</v>
      </c>
      <c r="P54">
        <v>11987</v>
      </c>
      <c r="Q54">
        <v>15329.2</v>
      </c>
      <c r="R54">
        <v>10839.4</v>
      </c>
      <c r="S54">
        <v>733.4</v>
      </c>
      <c r="T54">
        <v>7173.4</v>
      </c>
      <c r="U54">
        <v>9791.2999999999993</v>
      </c>
      <c r="V54">
        <v>3528.2</v>
      </c>
      <c r="W54">
        <v>18805.2</v>
      </c>
      <c r="X54">
        <v>77554.2</v>
      </c>
      <c r="Y54">
        <v>116719</v>
      </c>
      <c r="Z54">
        <v>101341.6</v>
      </c>
      <c r="AA54">
        <v>2219</v>
      </c>
      <c r="AB54">
        <v>2110.6</v>
      </c>
      <c r="AC54">
        <v>29373.599999999999</v>
      </c>
      <c r="AD54">
        <v>124.7</v>
      </c>
      <c r="AE54">
        <v>193492.3</v>
      </c>
      <c r="AF54">
        <v>1536.5</v>
      </c>
      <c r="AG54">
        <v>29630.7</v>
      </c>
      <c r="AH54">
        <v>3005.1</v>
      </c>
      <c r="AI54">
        <v>123603.6</v>
      </c>
      <c r="AJ54">
        <v>81731.7</v>
      </c>
      <c r="AK54">
        <v>62099.1</v>
      </c>
      <c r="AL54">
        <v>53261.8</v>
      </c>
      <c r="AM54">
        <v>70215.5</v>
      </c>
      <c r="AN54">
        <v>79497.8</v>
      </c>
      <c r="AO54">
        <v>51667.4</v>
      </c>
      <c r="AP54">
        <v>23768.3</v>
      </c>
      <c r="AQ54">
        <v>173177.5</v>
      </c>
      <c r="AR54">
        <v>40205</v>
      </c>
      <c r="AS54">
        <v>131352.70000000001</v>
      </c>
      <c r="AT54">
        <v>13283.2</v>
      </c>
      <c r="AU54">
        <v>132629.5</v>
      </c>
      <c r="AV54">
        <v>180253.8</v>
      </c>
      <c r="AW54">
        <v>49390.9</v>
      </c>
      <c r="AX54">
        <v>41884.6</v>
      </c>
      <c r="AY54">
        <f t="shared" si="0"/>
        <v>449725.4</v>
      </c>
      <c r="AZ54">
        <f t="shared" si="1"/>
        <v>318278.40000000002</v>
      </c>
      <c r="BA54">
        <f t="shared" si="2"/>
        <v>269659.09999999998</v>
      </c>
      <c r="BB54">
        <f t="shared" si="3"/>
        <v>423646.8</v>
      </c>
      <c r="BC54">
        <f t="shared" si="4"/>
        <v>489930.4</v>
      </c>
      <c r="BD54">
        <f t="shared" si="5"/>
        <v>318278.40000000002</v>
      </c>
      <c r="BE54">
        <f t="shared" si="6"/>
        <v>269659.09999999998</v>
      </c>
      <c r="BF54">
        <f t="shared" si="7"/>
        <v>489930.4</v>
      </c>
      <c r="BG54">
        <f t="shared" si="8"/>
        <v>318278.40000000002</v>
      </c>
      <c r="BH54">
        <f t="shared" si="9"/>
        <v>269659.09999999998</v>
      </c>
      <c r="BI54">
        <f t="shared" si="10"/>
        <v>113766.5</v>
      </c>
      <c r="BJ54">
        <f t="shared" si="11"/>
        <v>73159.199999999997</v>
      </c>
      <c r="BK54">
        <f t="shared" si="12"/>
        <v>186925.7</v>
      </c>
    </row>
    <row r="55" spans="1:63">
      <c r="A55" s="1"/>
      <c r="B55">
        <v>25</v>
      </c>
      <c r="C55">
        <v>2004</v>
      </c>
      <c r="D55">
        <v>2004</v>
      </c>
      <c r="E55" t="s">
        <v>54</v>
      </c>
      <c r="F55">
        <v>0</v>
      </c>
      <c r="G55">
        <v>10580</v>
      </c>
      <c r="H55">
        <v>164092.4</v>
      </c>
      <c r="I55">
        <v>1482</v>
      </c>
      <c r="J55">
        <v>5104</v>
      </c>
      <c r="K55">
        <v>69781</v>
      </c>
      <c r="L55">
        <v>22904.9</v>
      </c>
      <c r="M55">
        <v>35328.300000000003</v>
      </c>
      <c r="N55">
        <v>259413.5</v>
      </c>
      <c r="O55">
        <v>46449.9</v>
      </c>
      <c r="P55">
        <v>11220.2</v>
      </c>
      <c r="Q55">
        <v>15078.2</v>
      </c>
      <c r="R55">
        <v>10766.6</v>
      </c>
      <c r="S55">
        <v>563</v>
      </c>
      <c r="T55">
        <v>7219.2</v>
      </c>
      <c r="U55">
        <v>9799</v>
      </c>
      <c r="V55">
        <v>5523.5</v>
      </c>
      <c r="W55">
        <v>19739.3</v>
      </c>
      <c r="X55">
        <v>77631.100000000006</v>
      </c>
      <c r="Y55">
        <v>112065.2</v>
      </c>
      <c r="Z55">
        <v>102193.8</v>
      </c>
      <c r="AA55">
        <v>2483</v>
      </c>
      <c r="AB55">
        <v>1851.6</v>
      </c>
      <c r="AC55">
        <v>30502.9</v>
      </c>
      <c r="AD55">
        <v>124.2</v>
      </c>
      <c r="AE55">
        <v>188280</v>
      </c>
      <c r="AF55">
        <v>1614.6</v>
      </c>
      <c r="AG55">
        <v>33242.9</v>
      </c>
      <c r="AH55">
        <v>2854.7</v>
      </c>
      <c r="AI55">
        <v>121834.3</v>
      </c>
      <c r="AJ55">
        <v>92359.7</v>
      </c>
      <c r="AK55">
        <v>64432.5</v>
      </c>
      <c r="AL55">
        <v>56291.1</v>
      </c>
      <c r="AM55">
        <v>71517.100000000006</v>
      </c>
      <c r="AN55">
        <v>88225.1</v>
      </c>
      <c r="AO55">
        <v>53935.6</v>
      </c>
      <c r="AP55">
        <v>25571.9</v>
      </c>
      <c r="AQ55">
        <v>179378</v>
      </c>
      <c r="AR55">
        <v>46744.800000000003</v>
      </c>
      <c r="AS55">
        <v>138935.5</v>
      </c>
      <c r="AT55">
        <v>14846.1</v>
      </c>
      <c r="AU55">
        <v>131468.6</v>
      </c>
      <c r="AV55">
        <v>187687.4</v>
      </c>
      <c r="AW55">
        <v>50643.9</v>
      </c>
      <c r="AX55">
        <v>50307.3</v>
      </c>
      <c r="AY55">
        <f t="shared" si="0"/>
        <v>441582.9</v>
      </c>
      <c r="AZ55">
        <f t="shared" si="1"/>
        <v>333519.40000000002</v>
      </c>
      <c r="BA55">
        <f t="shared" si="2"/>
        <v>302029.3</v>
      </c>
      <c r="BB55">
        <f t="shared" si="3"/>
        <v>438582.5</v>
      </c>
      <c r="BC55">
        <f t="shared" si="4"/>
        <v>488327.69999999995</v>
      </c>
      <c r="BD55">
        <f t="shared" si="5"/>
        <v>333519.40000000002</v>
      </c>
      <c r="BE55">
        <f t="shared" si="6"/>
        <v>302029.3</v>
      </c>
      <c r="BF55">
        <f t="shared" si="7"/>
        <v>488327.69999999995</v>
      </c>
      <c r="BG55">
        <f t="shared" si="8"/>
        <v>333519.40000000002</v>
      </c>
      <c r="BH55">
        <f t="shared" si="9"/>
        <v>302029.3</v>
      </c>
      <c r="BI55">
        <f t="shared" si="10"/>
        <v>118368.1</v>
      </c>
      <c r="BJ55">
        <f t="shared" si="11"/>
        <v>76215.8</v>
      </c>
      <c r="BK55">
        <f t="shared" si="12"/>
        <v>194583.90000000002</v>
      </c>
    </row>
    <row r="56" spans="1:63">
      <c r="A56" s="1"/>
      <c r="B56">
        <v>26</v>
      </c>
      <c r="C56">
        <v>2005</v>
      </c>
      <c r="D56">
        <v>2005</v>
      </c>
      <c r="E56" t="s">
        <v>54</v>
      </c>
      <c r="F56">
        <v>0</v>
      </c>
      <c r="G56">
        <v>9873.6</v>
      </c>
      <c r="H56">
        <v>157333.6</v>
      </c>
      <c r="I56">
        <v>2367.4</v>
      </c>
      <c r="J56">
        <v>5721.4</v>
      </c>
      <c r="K56">
        <v>72648.100000000006</v>
      </c>
      <c r="L56">
        <v>24140.6</v>
      </c>
      <c r="M56">
        <v>35714.400000000001</v>
      </c>
      <c r="N56">
        <v>271569.09999999998</v>
      </c>
      <c r="O56">
        <v>45939.6</v>
      </c>
      <c r="P56">
        <v>11385.2</v>
      </c>
      <c r="Q56">
        <v>14764.5</v>
      </c>
      <c r="R56">
        <v>9925.5</v>
      </c>
      <c r="S56">
        <v>584.4</v>
      </c>
      <c r="T56">
        <v>7153.6</v>
      </c>
      <c r="U56">
        <v>9728.2000000000007</v>
      </c>
      <c r="V56">
        <v>4916.8999999999996</v>
      </c>
      <c r="W56">
        <v>18339.3</v>
      </c>
      <c r="X56">
        <v>74531.899999999994</v>
      </c>
      <c r="Y56">
        <v>113785.7</v>
      </c>
      <c r="Z56">
        <v>101696.4</v>
      </c>
      <c r="AA56">
        <v>2386.8000000000002</v>
      </c>
      <c r="AB56">
        <v>1842.4</v>
      </c>
      <c r="AC56">
        <v>31068.9</v>
      </c>
      <c r="AD56">
        <v>124.2</v>
      </c>
      <c r="AE56">
        <v>208986</v>
      </c>
      <c r="AF56">
        <v>1767.6</v>
      </c>
      <c r="AG56">
        <v>32665.7</v>
      </c>
      <c r="AH56">
        <v>2776.8</v>
      </c>
      <c r="AI56">
        <v>126088.3</v>
      </c>
      <c r="AJ56">
        <v>91652.4</v>
      </c>
      <c r="AK56">
        <v>62082.400000000001</v>
      </c>
      <c r="AL56">
        <v>52269.1</v>
      </c>
      <c r="AM56">
        <v>72042.8</v>
      </c>
      <c r="AN56">
        <v>83640.2</v>
      </c>
      <c r="AO56">
        <v>47921.3</v>
      </c>
      <c r="AP56">
        <v>28021.8</v>
      </c>
      <c r="AQ56">
        <v>179669.9</v>
      </c>
      <c r="AR56">
        <v>46170.5</v>
      </c>
      <c r="AS56">
        <v>136796.9</v>
      </c>
      <c r="AT56">
        <v>15008.1</v>
      </c>
      <c r="AU56">
        <v>139540.1</v>
      </c>
      <c r="AV56">
        <v>185630.3</v>
      </c>
      <c r="AW56">
        <v>47973.3</v>
      </c>
      <c r="AX56">
        <v>48165.1</v>
      </c>
      <c r="AY56">
        <f t="shared" si="0"/>
        <v>474614.4</v>
      </c>
      <c r="AZ56">
        <f t="shared" si="1"/>
        <v>322795.7</v>
      </c>
      <c r="BA56">
        <f t="shared" si="2"/>
        <v>290734.90000000002</v>
      </c>
      <c r="BB56">
        <f t="shared" si="3"/>
        <v>437343</v>
      </c>
      <c r="BC56">
        <f t="shared" si="4"/>
        <v>520784.9</v>
      </c>
      <c r="BD56">
        <f t="shared" si="5"/>
        <v>322795.7</v>
      </c>
      <c r="BE56">
        <f t="shared" si="6"/>
        <v>290734.90000000002</v>
      </c>
      <c r="BF56">
        <f t="shared" si="7"/>
        <v>520784.9</v>
      </c>
      <c r="BG56">
        <f t="shared" si="8"/>
        <v>322795.7</v>
      </c>
      <c r="BH56">
        <f t="shared" si="9"/>
        <v>290734.90000000002</v>
      </c>
      <c r="BI56">
        <f t="shared" si="10"/>
        <v>110003.70000000001</v>
      </c>
      <c r="BJ56">
        <f t="shared" si="11"/>
        <v>75995.100000000006</v>
      </c>
      <c r="BK56">
        <f t="shared" si="12"/>
        <v>185998.80000000002</v>
      </c>
    </row>
    <row r="57" spans="1:63">
      <c r="A57" s="1"/>
      <c r="B57">
        <v>27</v>
      </c>
      <c r="C57">
        <v>2006</v>
      </c>
      <c r="D57">
        <v>2006</v>
      </c>
      <c r="E57" t="s">
        <v>54</v>
      </c>
      <c r="F57">
        <v>0</v>
      </c>
      <c r="G57">
        <v>9873.6</v>
      </c>
      <c r="H57">
        <v>155190.39999999999</v>
      </c>
      <c r="I57">
        <v>2367.4</v>
      </c>
      <c r="J57">
        <v>5721.4</v>
      </c>
      <c r="K57">
        <v>72365.2</v>
      </c>
      <c r="L57">
        <v>22629.599999999999</v>
      </c>
      <c r="M57">
        <v>35714.400000000001</v>
      </c>
      <c r="N57">
        <v>269639</v>
      </c>
      <c r="O57">
        <v>45420</v>
      </c>
      <c r="P57">
        <v>11343.9</v>
      </c>
      <c r="Q57">
        <v>14599.6</v>
      </c>
      <c r="R57">
        <v>10194.1</v>
      </c>
      <c r="S57">
        <v>667.1</v>
      </c>
      <c r="T57">
        <v>7207.6</v>
      </c>
      <c r="U57">
        <v>9965.7000000000007</v>
      </c>
      <c r="V57">
        <v>4871.1000000000004</v>
      </c>
      <c r="W57">
        <v>18388.8</v>
      </c>
      <c r="X57">
        <v>76759.5</v>
      </c>
      <c r="Y57">
        <v>113058.6</v>
      </c>
      <c r="Z57">
        <v>99872.7</v>
      </c>
      <c r="AA57">
        <v>2397.9</v>
      </c>
      <c r="AB57">
        <v>1860.7</v>
      </c>
      <c r="AC57">
        <v>31665.8</v>
      </c>
      <c r="AD57">
        <v>124.2</v>
      </c>
      <c r="AE57">
        <v>201638.8</v>
      </c>
      <c r="AF57">
        <v>1810.1</v>
      </c>
      <c r="AG57">
        <v>34115</v>
      </c>
      <c r="AH57">
        <v>2852.8</v>
      </c>
      <c r="AI57">
        <v>121146.3</v>
      </c>
      <c r="AJ57">
        <v>103255.2</v>
      </c>
      <c r="AK57">
        <v>74387.100000000006</v>
      </c>
      <c r="AL57">
        <v>44301</v>
      </c>
      <c r="AM57">
        <v>73295.8</v>
      </c>
      <c r="AN57">
        <v>92988.800000000003</v>
      </c>
      <c r="AO57">
        <v>61928.9</v>
      </c>
      <c r="AP57">
        <v>30121.7</v>
      </c>
      <c r="AQ57">
        <v>183345.8</v>
      </c>
      <c r="AR57">
        <v>46716.9</v>
      </c>
      <c r="AS57">
        <v>139278.79999999999</v>
      </c>
      <c r="AT57">
        <v>18343.900000000001</v>
      </c>
      <c r="AU57">
        <v>137063.70000000001</v>
      </c>
      <c r="AV57">
        <v>185800.9</v>
      </c>
      <c r="AW57">
        <v>46760.4</v>
      </c>
      <c r="AX57">
        <v>51773.4</v>
      </c>
      <c r="AY57">
        <f t="shared" si="0"/>
        <v>459848.8</v>
      </c>
      <c r="AZ57">
        <f t="shared" si="1"/>
        <v>352476.9</v>
      </c>
      <c r="BA57">
        <f t="shared" si="2"/>
        <v>310662.3</v>
      </c>
      <c r="BB57">
        <f t="shared" si="3"/>
        <v>442442.5</v>
      </c>
      <c r="BC57">
        <f t="shared" si="4"/>
        <v>506565.7</v>
      </c>
      <c r="BD57">
        <f t="shared" si="5"/>
        <v>352476.9</v>
      </c>
      <c r="BE57">
        <f t="shared" si="6"/>
        <v>310662.3</v>
      </c>
      <c r="BF57">
        <f t="shared" si="7"/>
        <v>506565.7</v>
      </c>
      <c r="BG57">
        <f t="shared" si="8"/>
        <v>352476.9</v>
      </c>
      <c r="BH57">
        <f t="shared" si="9"/>
        <v>310662.3</v>
      </c>
      <c r="BI57">
        <f t="shared" si="10"/>
        <v>136316</v>
      </c>
      <c r="BJ57">
        <f t="shared" si="11"/>
        <v>76882.100000000006</v>
      </c>
      <c r="BK57">
        <f t="shared" si="12"/>
        <v>213198.1</v>
      </c>
    </row>
    <row r="58" spans="1:63">
      <c r="A58" s="1"/>
      <c r="B58">
        <v>28</v>
      </c>
      <c r="C58">
        <v>2007</v>
      </c>
      <c r="D58">
        <v>2007</v>
      </c>
      <c r="E58" t="s">
        <v>54</v>
      </c>
      <c r="F58">
        <v>3</v>
      </c>
      <c r="G58">
        <v>9718.7000000000007</v>
      </c>
      <c r="H58">
        <v>143889.9</v>
      </c>
      <c r="I58">
        <v>1996.2</v>
      </c>
      <c r="J58">
        <v>5721.5</v>
      </c>
      <c r="K58">
        <v>68422.2</v>
      </c>
      <c r="L58">
        <v>22452.9</v>
      </c>
      <c r="M58">
        <v>34496.9</v>
      </c>
      <c r="N58">
        <v>263526.40000000002</v>
      </c>
      <c r="O58">
        <v>45058.7</v>
      </c>
      <c r="P58">
        <v>10958.3</v>
      </c>
      <c r="Q58">
        <v>13746.6</v>
      </c>
      <c r="R58">
        <v>11045.1</v>
      </c>
      <c r="S58">
        <v>691.4</v>
      </c>
      <c r="T58">
        <v>7200.3</v>
      </c>
      <c r="U58">
        <v>9018</v>
      </c>
      <c r="V58">
        <v>4889.3999999999996</v>
      </c>
      <c r="W58">
        <v>18084</v>
      </c>
      <c r="X58">
        <v>77155.7</v>
      </c>
      <c r="Y58">
        <v>112322.2</v>
      </c>
      <c r="Z58">
        <v>98086.2</v>
      </c>
      <c r="AA58">
        <v>2502</v>
      </c>
      <c r="AB58">
        <v>1863.5</v>
      </c>
      <c r="AC58">
        <v>32424.7</v>
      </c>
      <c r="AD58">
        <v>124.2</v>
      </c>
      <c r="AE58">
        <v>183156.4</v>
      </c>
      <c r="AF58">
        <v>1804.4</v>
      </c>
      <c r="AG58">
        <v>33294.699999999997</v>
      </c>
      <c r="AH58">
        <v>2513.3000000000002</v>
      </c>
      <c r="AI58">
        <v>114339.5</v>
      </c>
      <c r="AJ58">
        <v>101966.2</v>
      </c>
      <c r="AK58">
        <v>69607.5</v>
      </c>
      <c r="AL58">
        <v>49517.8</v>
      </c>
      <c r="AM58">
        <v>72552.7</v>
      </c>
      <c r="AN58">
        <v>91620.5</v>
      </c>
      <c r="AO58">
        <v>63394.8</v>
      </c>
      <c r="AP58">
        <v>29194.9</v>
      </c>
      <c r="AQ58">
        <v>181404.79999999999</v>
      </c>
      <c r="AR58">
        <v>49498.5</v>
      </c>
      <c r="AS58">
        <v>153946.6</v>
      </c>
      <c r="AT58">
        <v>17618</v>
      </c>
      <c r="AU58">
        <v>130586.1</v>
      </c>
      <c r="AV58">
        <v>176266.5</v>
      </c>
      <c r="AW58">
        <v>45402.400000000001</v>
      </c>
      <c r="AX58">
        <v>55680.800000000003</v>
      </c>
      <c r="AY58">
        <f t="shared" si="0"/>
        <v>428082</v>
      </c>
      <c r="AZ58">
        <f t="shared" si="1"/>
        <v>361546.2</v>
      </c>
      <c r="BA58">
        <f t="shared" si="2"/>
        <v>316403.3</v>
      </c>
      <c r="BB58">
        <f t="shared" si="3"/>
        <v>430224</v>
      </c>
      <c r="BC58">
        <f t="shared" si="4"/>
        <v>477580.5</v>
      </c>
      <c r="BD58">
        <f t="shared" si="5"/>
        <v>361546.2</v>
      </c>
      <c r="BE58">
        <f t="shared" si="6"/>
        <v>316403.3</v>
      </c>
      <c r="BF58">
        <f t="shared" si="7"/>
        <v>477580.5</v>
      </c>
      <c r="BG58">
        <f t="shared" si="8"/>
        <v>361546.2</v>
      </c>
      <c r="BH58">
        <f t="shared" si="9"/>
        <v>316403.3</v>
      </c>
      <c r="BI58">
        <f t="shared" si="10"/>
        <v>133002.29999999999</v>
      </c>
      <c r="BJ58">
        <f t="shared" si="11"/>
        <v>74597.3</v>
      </c>
      <c r="BK58">
        <f t="shared" si="12"/>
        <v>207599.59999999998</v>
      </c>
    </row>
    <row r="59" spans="1:63">
      <c r="A59" s="1"/>
      <c r="B59">
        <v>29</v>
      </c>
      <c r="C59">
        <v>2008</v>
      </c>
      <c r="D59">
        <v>2008</v>
      </c>
      <c r="E59" t="s">
        <v>54</v>
      </c>
      <c r="F59">
        <v>3</v>
      </c>
      <c r="G59">
        <v>9718.7000000000007</v>
      </c>
      <c r="H59">
        <v>140815.1</v>
      </c>
      <c r="I59">
        <v>1996.2</v>
      </c>
      <c r="J59">
        <v>5721.5</v>
      </c>
      <c r="K59">
        <v>68305.600000000006</v>
      </c>
      <c r="L59">
        <v>22578.400000000001</v>
      </c>
      <c r="M59">
        <v>34135.1</v>
      </c>
      <c r="N59">
        <v>262346</v>
      </c>
      <c r="O59">
        <v>45596.2</v>
      </c>
      <c r="P59">
        <v>10955.6</v>
      </c>
      <c r="Q59">
        <v>14563.3</v>
      </c>
      <c r="R59">
        <v>9822.5</v>
      </c>
      <c r="S59">
        <v>618.79999999999995</v>
      </c>
      <c r="T59">
        <v>7320.4</v>
      </c>
      <c r="U59">
        <v>9027.9</v>
      </c>
      <c r="V59">
        <v>4122.8999999999996</v>
      </c>
      <c r="W59">
        <v>17348.5</v>
      </c>
      <c r="X59">
        <v>77901.399999999994</v>
      </c>
      <c r="Y59">
        <v>112307</v>
      </c>
      <c r="Z59">
        <v>97941.7</v>
      </c>
      <c r="AA59">
        <v>2426.1</v>
      </c>
      <c r="AB59">
        <v>1711.3</v>
      </c>
      <c r="AC59">
        <v>32341.7</v>
      </c>
      <c r="AD59">
        <v>124.2</v>
      </c>
      <c r="AE59">
        <v>183009.9</v>
      </c>
      <c r="AF59">
        <v>1785.5</v>
      </c>
      <c r="AG59">
        <v>31248.3</v>
      </c>
      <c r="AH59">
        <v>2423.3000000000002</v>
      </c>
      <c r="AI59">
        <v>115505.4</v>
      </c>
      <c r="AJ59">
        <v>96294.8</v>
      </c>
      <c r="AK59">
        <v>69308.100000000006</v>
      </c>
      <c r="AL59">
        <v>45561.7</v>
      </c>
      <c r="AM59">
        <v>70017.600000000006</v>
      </c>
      <c r="AN59">
        <v>89287.2</v>
      </c>
      <c r="AO59">
        <v>62877</v>
      </c>
      <c r="AP59">
        <v>28533.9</v>
      </c>
      <c r="AQ59">
        <v>178124.6</v>
      </c>
      <c r="AR59">
        <v>48122.3</v>
      </c>
      <c r="AS59">
        <v>150589.29999999999</v>
      </c>
      <c r="AT59">
        <v>13163.8</v>
      </c>
      <c r="AU59">
        <v>130927</v>
      </c>
      <c r="AV59">
        <v>174183.1</v>
      </c>
      <c r="AW59">
        <v>42434.9</v>
      </c>
      <c r="AX59">
        <v>50803.7</v>
      </c>
      <c r="AY59">
        <f t="shared" si="0"/>
        <v>429442.3</v>
      </c>
      <c r="AZ59">
        <f t="shared" si="1"/>
        <v>353743.2</v>
      </c>
      <c r="BA59">
        <f t="shared" si="2"/>
        <v>295111.2</v>
      </c>
      <c r="BB59">
        <f t="shared" si="3"/>
        <v>422325.30000000005</v>
      </c>
      <c r="BC59">
        <f t="shared" si="4"/>
        <v>477564.6</v>
      </c>
      <c r="BD59">
        <f t="shared" si="5"/>
        <v>353743.2</v>
      </c>
      <c r="BE59">
        <f t="shared" si="6"/>
        <v>295111.2</v>
      </c>
      <c r="BF59">
        <f t="shared" si="7"/>
        <v>477564.6</v>
      </c>
      <c r="BG59">
        <f t="shared" si="8"/>
        <v>353743.2</v>
      </c>
      <c r="BH59">
        <f t="shared" si="9"/>
        <v>295111.2</v>
      </c>
      <c r="BI59">
        <f t="shared" si="10"/>
        <v>132185.1</v>
      </c>
      <c r="BJ59">
        <f t="shared" si="11"/>
        <v>70968.800000000003</v>
      </c>
      <c r="BK59">
        <f t="shared" si="12"/>
        <v>203153.90000000002</v>
      </c>
    </row>
    <row r="60" spans="1:63">
      <c r="A60" s="1"/>
      <c r="B60">
        <v>1</v>
      </c>
      <c r="C60">
        <v>1980</v>
      </c>
      <c r="D60">
        <v>1980</v>
      </c>
      <c r="E60" t="s">
        <v>55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2232.9</v>
      </c>
      <c r="O60">
        <v>376.5</v>
      </c>
      <c r="P60">
        <v>0</v>
      </c>
      <c r="Q60">
        <v>0</v>
      </c>
      <c r="R60">
        <v>0</v>
      </c>
      <c r="S60">
        <v>947</v>
      </c>
      <c r="T60">
        <v>0</v>
      </c>
      <c r="U60">
        <v>4697</v>
      </c>
      <c r="V60">
        <v>6913.5</v>
      </c>
      <c r="W60">
        <v>295.5</v>
      </c>
      <c r="X60">
        <v>0</v>
      </c>
      <c r="Y60">
        <v>58.5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639</v>
      </c>
      <c r="AF60">
        <v>0</v>
      </c>
      <c r="AG60">
        <v>6326</v>
      </c>
      <c r="AH60">
        <v>106</v>
      </c>
      <c r="AI60">
        <v>3581</v>
      </c>
      <c r="AJ60">
        <v>4942</v>
      </c>
      <c r="AK60">
        <v>0</v>
      </c>
      <c r="AL60">
        <v>11517</v>
      </c>
      <c r="AM60">
        <v>11546</v>
      </c>
      <c r="AN60">
        <v>3049</v>
      </c>
      <c r="AO60">
        <v>0</v>
      </c>
      <c r="AP60">
        <v>2648</v>
      </c>
      <c r="AQ60">
        <v>19033</v>
      </c>
      <c r="AR60">
        <v>24</v>
      </c>
      <c r="AS60">
        <v>1586</v>
      </c>
      <c r="AT60">
        <v>3895</v>
      </c>
      <c r="AU60">
        <v>0</v>
      </c>
      <c r="AV60">
        <v>42356</v>
      </c>
      <c r="AW60">
        <v>11749</v>
      </c>
      <c r="AX60">
        <v>5154</v>
      </c>
      <c r="AY60">
        <f t="shared" si="0"/>
        <v>4220</v>
      </c>
      <c r="AZ60">
        <f t="shared" si="1"/>
        <v>15983</v>
      </c>
      <c r="BA60">
        <f t="shared" si="2"/>
        <v>28557</v>
      </c>
      <c r="BB60">
        <f t="shared" si="3"/>
        <v>72935</v>
      </c>
      <c r="BC60">
        <f t="shared" si="4"/>
        <v>4244</v>
      </c>
      <c r="BD60">
        <f t="shared" si="5"/>
        <v>15983</v>
      </c>
      <c r="BE60">
        <f t="shared" si="6"/>
        <v>28557</v>
      </c>
      <c r="BF60">
        <f t="shared" si="7"/>
        <v>4244</v>
      </c>
      <c r="BG60">
        <f t="shared" si="8"/>
        <v>15983</v>
      </c>
      <c r="BH60">
        <f t="shared" si="9"/>
        <v>28557</v>
      </c>
      <c r="BI60">
        <f t="shared" si="10"/>
        <v>0</v>
      </c>
      <c r="BJ60">
        <f t="shared" si="11"/>
        <v>14397</v>
      </c>
      <c r="BK60">
        <f t="shared" si="12"/>
        <v>14397</v>
      </c>
    </row>
    <row r="61" spans="1:63">
      <c r="A61" s="1"/>
      <c r="B61">
        <v>2</v>
      </c>
      <c r="C61">
        <v>1981</v>
      </c>
      <c r="D61">
        <v>1981</v>
      </c>
      <c r="E61" t="s">
        <v>55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2232.9</v>
      </c>
      <c r="O61">
        <v>376.5</v>
      </c>
      <c r="P61">
        <v>0</v>
      </c>
      <c r="Q61">
        <v>0</v>
      </c>
      <c r="R61">
        <v>0</v>
      </c>
      <c r="S61">
        <v>947</v>
      </c>
      <c r="T61">
        <v>0</v>
      </c>
      <c r="U61">
        <v>194.6</v>
      </c>
      <c r="V61">
        <v>561.4</v>
      </c>
      <c r="W61">
        <v>297.5</v>
      </c>
      <c r="X61">
        <v>3.4</v>
      </c>
      <c r="Y61">
        <v>58.5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639</v>
      </c>
      <c r="AF61">
        <v>0</v>
      </c>
      <c r="AG61">
        <v>6326</v>
      </c>
      <c r="AH61">
        <v>106</v>
      </c>
      <c r="AI61">
        <v>3581</v>
      </c>
      <c r="AJ61">
        <v>4927</v>
      </c>
      <c r="AK61">
        <v>0</v>
      </c>
      <c r="AL61">
        <v>11516</v>
      </c>
      <c r="AM61">
        <v>11096</v>
      </c>
      <c r="AN61">
        <v>3048</v>
      </c>
      <c r="AO61">
        <v>0</v>
      </c>
      <c r="AP61">
        <v>2648</v>
      </c>
      <c r="AQ61">
        <v>18623</v>
      </c>
      <c r="AR61">
        <v>24</v>
      </c>
      <c r="AS61">
        <v>1586</v>
      </c>
      <c r="AT61">
        <v>3677</v>
      </c>
      <c r="AU61">
        <v>0</v>
      </c>
      <c r="AV61">
        <v>42218</v>
      </c>
      <c r="AW61">
        <v>11438</v>
      </c>
      <c r="AX61">
        <v>5154</v>
      </c>
      <c r="AY61">
        <f t="shared" si="0"/>
        <v>4220</v>
      </c>
      <c r="AZ61">
        <f t="shared" si="1"/>
        <v>15672</v>
      </c>
      <c r="BA61">
        <f t="shared" si="2"/>
        <v>28322</v>
      </c>
      <c r="BB61">
        <f t="shared" si="3"/>
        <v>71937</v>
      </c>
      <c r="BC61">
        <f t="shared" si="4"/>
        <v>4244</v>
      </c>
      <c r="BD61">
        <f t="shared" si="5"/>
        <v>15672</v>
      </c>
      <c r="BE61">
        <f t="shared" si="6"/>
        <v>28322</v>
      </c>
      <c r="BF61">
        <f t="shared" si="7"/>
        <v>4244</v>
      </c>
      <c r="BG61">
        <f t="shared" si="8"/>
        <v>15672</v>
      </c>
      <c r="BH61">
        <f t="shared" si="9"/>
        <v>28322</v>
      </c>
      <c r="BI61">
        <f t="shared" si="10"/>
        <v>0</v>
      </c>
      <c r="BJ61">
        <f t="shared" si="11"/>
        <v>14086</v>
      </c>
      <c r="BK61">
        <f t="shared" si="12"/>
        <v>14086</v>
      </c>
    </row>
    <row r="62" spans="1:63">
      <c r="A62" s="1"/>
      <c r="B62">
        <v>3</v>
      </c>
      <c r="C62">
        <v>1982</v>
      </c>
      <c r="D62">
        <v>1982</v>
      </c>
      <c r="E62" t="s">
        <v>55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2232.9</v>
      </c>
      <c r="O62">
        <v>401.3</v>
      </c>
      <c r="P62">
        <v>0</v>
      </c>
      <c r="Q62">
        <v>0</v>
      </c>
      <c r="R62">
        <v>0</v>
      </c>
      <c r="S62">
        <v>947</v>
      </c>
      <c r="T62">
        <v>0</v>
      </c>
      <c r="U62">
        <v>20.5</v>
      </c>
      <c r="V62">
        <v>146.4</v>
      </c>
      <c r="W62">
        <v>57</v>
      </c>
      <c r="X62">
        <v>3.4</v>
      </c>
      <c r="Y62">
        <v>22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639</v>
      </c>
      <c r="AF62">
        <v>0</v>
      </c>
      <c r="AG62">
        <v>6326</v>
      </c>
      <c r="AH62">
        <v>106</v>
      </c>
      <c r="AI62">
        <v>3581</v>
      </c>
      <c r="AJ62">
        <v>4927</v>
      </c>
      <c r="AK62">
        <v>0</v>
      </c>
      <c r="AL62">
        <v>11517</v>
      </c>
      <c r="AM62">
        <v>11084</v>
      </c>
      <c r="AN62">
        <v>3049</v>
      </c>
      <c r="AO62">
        <v>0</v>
      </c>
      <c r="AP62">
        <v>2648</v>
      </c>
      <c r="AQ62">
        <v>18623</v>
      </c>
      <c r="AR62">
        <v>24</v>
      </c>
      <c r="AS62">
        <v>1586</v>
      </c>
      <c r="AT62">
        <v>3678</v>
      </c>
      <c r="AU62">
        <v>0</v>
      </c>
      <c r="AV62">
        <v>41847</v>
      </c>
      <c r="AW62">
        <v>11439</v>
      </c>
      <c r="AX62">
        <v>5154</v>
      </c>
      <c r="AY62">
        <f t="shared" si="0"/>
        <v>4220</v>
      </c>
      <c r="AZ62">
        <f t="shared" si="1"/>
        <v>15673</v>
      </c>
      <c r="BA62">
        <f t="shared" si="2"/>
        <v>28325</v>
      </c>
      <c r="BB62">
        <f t="shared" si="3"/>
        <v>71554</v>
      </c>
      <c r="BC62">
        <f t="shared" si="4"/>
        <v>4244</v>
      </c>
      <c r="BD62">
        <f t="shared" si="5"/>
        <v>15673</v>
      </c>
      <c r="BE62">
        <f t="shared" si="6"/>
        <v>28325</v>
      </c>
      <c r="BF62">
        <f t="shared" si="7"/>
        <v>4244</v>
      </c>
      <c r="BG62">
        <f t="shared" si="8"/>
        <v>15673</v>
      </c>
      <c r="BH62">
        <f t="shared" si="9"/>
        <v>28325</v>
      </c>
      <c r="BI62">
        <f t="shared" si="10"/>
        <v>0</v>
      </c>
      <c r="BJ62">
        <f t="shared" si="11"/>
        <v>14087</v>
      </c>
      <c r="BK62">
        <f t="shared" si="12"/>
        <v>14087</v>
      </c>
    </row>
    <row r="63" spans="1:63">
      <c r="A63" s="1"/>
      <c r="B63">
        <v>4</v>
      </c>
      <c r="C63">
        <v>1983</v>
      </c>
      <c r="D63">
        <v>1983</v>
      </c>
      <c r="E63" t="s">
        <v>55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2232.9</v>
      </c>
      <c r="O63">
        <v>376.5</v>
      </c>
      <c r="P63">
        <v>0</v>
      </c>
      <c r="Q63">
        <v>0</v>
      </c>
      <c r="R63">
        <v>0</v>
      </c>
      <c r="S63">
        <v>947</v>
      </c>
      <c r="T63">
        <v>0</v>
      </c>
      <c r="U63">
        <v>0.4</v>
      </c>
      <c r="V63">
        <v>121.4</v>
      </c>
      <c r="W63">
        <v>46.6</v>
      </c>
      <c r="X63">
        <v>0</v>
      </c>
      <c r="Y63">
        <v>22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639</v>
      </c>
      <c r="AF63">
        <v>0</v>
      </c>
      <c r="AG63">
        <v>6326</v>
      </c>
      <c r="AH63">
        <v>106</v>
      </c>
      <c r="AI63">
        <v>3581</v>
      </c>
      <c r="AJ63">
        <v>5061</v>
      </c>
      <c r="AK63">
        <v>0</v>
      </c>
      <c r="AL63">
        <v>11444</v>
      </c>
      <c r="AM63">
        <v>11155</v>
      </c>
      <c r="AN63">
        <v>3001</v>
      </c>
      <c r="AO63">
        <v>0</v>
      </c>
      <c r="AP63">
        <v>2555</v>
      </c>
      <c r="AQ63">
        <v>17026</v>
      </c>
      <c r="AR63">
        <v>24</v>
      </c>
      <c r="AS63">
        <v>1586</v>
      </c>
      <c r="AT63">
        <v>3636</v>
      </c>
      <c r="AU63">
        <v>0</v>
      </c>
      <c r="AV63">
        <v>39676</v>
      </c>
      <c r="AW63">
        <v>10978</v>
      </c>
      <c r="AX63">
        <v>5200</v>
      </c>
      <c r="AY63">
        <f t="shared" si="0"/>
        <v>4220</v>
      </c>
      <c r="AZ63">
        <f t="shared" si="1"/>
        <v>15119</v>
      </c>
      <c r="BA63">
        <f t="shared" si="2"/>
        <v>28342</v>
      </c>
      <c r="BB63">
        <f t="shared" si="3"/>
        <v>67857</v>
      </c>
      <c r="BC63">
        <f t="shared" si="4"/>
        <v>4244</v>
      </c>
      <c r="BD63">
        <f t="shared" si="5"/>
        <v>15119</v>
      </c>
      <c r="BE63">
        <f t="shared" si="6"/>
        <v>28342</v>
      </c>
      <c r="BF63">
        <f t="shared" si="7"/>
        <v>4244</v>
      </c>
      <c r="BG63">
        <f t="shared" si="8"/>
        <v>15119</v>
      </c>
      <c r="BH63">
        <f t="shared" si="9"/>
        <v>28342</v>
      </c>
      <c r="BI63">
        <f t="shared" si="10"/>
        <v>0</v>
      </c>
      <c r="BJ63">
        <f t="shared" si="11"/>
        <v>13533</v>
      </c>
      <c r="BK63">
        <f t="shared" si="12"/>
        <v>13533</v>
      </c>
    </row>
    <row r="64" spans="1:63">
      <c r="A64" s="1"/>
      <c r="B64">
        <v>5</v>
      </c>
      <c r="C64">
        <v>1984</v>
      </c>
      <c r="D64">
        <v>1984</v>
      </c>
      <c r="E64" t="s">
        <v>55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2232.9</v>
      </c>
      <c r="O64">
        <v>401.3</v>
      </c>
      <c r="P64">
        <v>0</v>
      </c>
      <c r="Q64">
        <v>0</v>
      </c>
      <c r="R64">
        <v>0</v>
      </c>
      <c r="S64">
        <v>900</v>
      </c>
      <c r="T64">
        <v>0</v>
      </c>
      <c r="U64">
        <v>20.5</v>
      </c>
      <c r="V64">
        <v>121.4</v>
      </c>
      <c r="W64">
        <v>46.6</v>
      </c>
      <c r="X64">
        <v>0</v>
      </c>
      <c r="Y64">
        <v>22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639</v>
      </c>
      <c r="AF64">
        <v>0</v>
      </c>
      <c r="AG64">
        <v>6326</v>
      </c>
      <c r="AH64">
        <v>106</v>
      </c>
      <c r="AI64">
        <v>3581</v>
      </c>
      <c r="AJ64">
        <v>5061</v>
      </c>
      <c r="AK64">
        <v>0</v>
      </c>
      <c r="AL64">
        <v>11444</v>
      </c>
      <c r="AM64">
        <v>11155</v>
      </c>
      <c r="AN64">
        <v>3001</v>
      </c>
      <c r="AO64">
        <v>0</v>
      </c>
      <c r="AP64">
        <v>2556</v>
      </c>
      <c r="AQ64">
        <v>17026</v>
      </c>
      <c r="AR64">
        <v>24</v>
      </c>
      <c r="AS64">
        <v>1586</v>
      </c>
      <c r="AT64">
        <v>3401</v>
      </c>
      <c r="AU64">
        <v>0</v>
      </c>
      <c r="AV64">
        <v>39241</v>
      </c>
      <c r="AW64">
        <v>10978</v>
      </c>
      <c r="AX64">
        <v>5200</v>
      </c>
      <c r="AY64">
        <f t="shared" si="0"/>
        <v>4220</v>
      </c>
      <c r="AZ64">
        <f t="shared" si="1"/>
        <v>15120</v>
      </c>
      <c r="BA64">
        <f t="shared" si="2"/>
        <v>28107</v>
      </c>
      <c r="BB64">
        <f t="shared" si="3"/>
        <v>67422</v>
      </c>
      <c r="BC64">
        <f t="shared" si="4"/>
        <v>4244</v>
      </c>
      <c r="BD64">
        <f t="shared" si="5"/>
        <v>15120</v>
      </c>
      <c r="BE64">
        <f t="shared" si="6"/>
        <v>28107</v>
      </c>
      <c r="BF64">
        <f t="shared" si="7"/>
        <v>4244</v>
      </c>
      <c r="BG64">
        <f t="shared" si="8"/>
        <v>15120</v>
      </c>
      <c r="BH64">
        <f t="shared" si="9"/>
        <v>28107</v>
      </c>
      <c r="BI64">
        <f t="shared" si="10"/>
        <v>0</v>
      </c>
      <c r="BJ64">
        <f t="shared" si="11"/>
        <v>13534</v>
      </c>
      <c r="BK64">
        <f t="shared" si="12"/>
        <v>13534</v>
      </c>
    </row>
    <row r="65" spans="1:63">
      <c r="A65" s="1"/>
      <c r="B65">
        <v>6</v>
      </c>
      <c r="C65">
        <v>1985</v>
      </c>
      <c r="D65">
        <v>1985</v>
      </c>
      <c r="E65" t="s">
        <v>55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1423.8</v>
      </c>
      <c r="O65">
        <v>401.3</v>
      </c>
      <c r="P65">
        <v>0</v>
      </c>
      <c r="Q65">
        <v>0</v>
      </c>
      <c r="R65">
        <v>0</v>
      </c>
      <c r="S65">
        <v>900</v>
      </c>
      <c r="T65">
        <v>0</v>
      </c>
      <c r="U65">
        <v>0.4</v>
      </c>
      <c r="V65">
        <v>268.39999999999998</v>
      </c>
      <c r="W65">
        <v>48.4</v>
      </c>
      <c r="X65">
        <v>0</v>
      </c>
      <c r="Y65">
        <v>22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639</v>
      </c>
      <c r="AF65">
        <v>0</v>
      </c>
      <c r="AG65">
        <v>6326</v>
      </c>
      <c r="AH65">
        <v>106</v>
      </c>
      <c r="AI65">
        <v>3581</v>
      </c>
      <c r="AJ65">
        <v>5061</v>
      </c>
      <c r="AK65">
        <v>0</v>
      </c>
      <c r="AL65">
        <v>11444</v>
      </c>
      <c r="AM65">
        <v>11155</v>
      </c>
      <c r="AN65">
        <v>3001</v>
      </c>
      <c r="AO65">
        <v>0</v>
      </c>
      <c r="AP65">
        <v>2555</v>
      </c>
      <c r="AQ65">
        <v>17026</v>
      </c>
      <c r="AR65">
        <v>24</v>
      </c>
      <c r="AS65">
        <v>1586</v>
      </c>
      <c r="AT65">
        <v>3401</v>
      </c>
      <c r="AU65">
        <v>0</v>
      </c>
      <c r="AV65">
        <v>39241</v>
      </c>
      <c r="AW65">
        <v>10978</v>
      </c>
      <c r="AX65">
        <v>5200</v>
      </c>
      <c r="AY65">
        <f t="shared" si="0"/>
        <v>4220</v>
      </c>
      <c r="AZ65">
        <f t="shared" si="1"/>
        <v>15119</v>
      </c>
      <c r="BA65">
        <f t="shared" si="2"/>
        <v>28107</v>
      </c>
      <c r="BB65">
        <f t="shared" si="3"/>
        <v>67422</v>
      </c>
      <c r="BC65">
        <f t="shared" si="4"/>
        <v>4244</v>
      </c>
      <c r="BD65">
        <f t="shared" si="5"/>
        <v>15119</v>
      </c>
      <c r="BE65">
        <f t="shared" si="6"/>
        <v>28107</v>
      </c>
      <c r="BF65">
        <f t="shared" si="7"/>
        <v>4244</v>
      </c>
      <c r="BG65">
        <f t="shared" si="8"/>
        <v>15119</v>
      </c>
      <c r="BH65">
        <f t="shared" si="9"/>
        <v>28107</v>
      </c>
      <c r="BI65">
        <f t="shared" si="10"/>
        <v>0</v>
      </c>
      <c r="BJ65">
        <f t="shared" si="11"/>
        <v>13533</v>
      </c>
      <c r="BK65">
        <f t="shared" si="12"/>
        <v>13533</v>
      </c>
    </row>
    <row r="66" spans="1:63">
      <c r="A66" s="1"/>
      <c r="B66">
        <v>7</v>
      </c>
      <c r="C66">
        <v>1986</v>
      </c>
      <c r="D66">
        <v>1986</v>
      </c>
      <c r="E66" t="s">
        <v>55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2232.9</v>
      </c>
      <c r="O66">
        <v>116.3</v>
      </c>
      <c r="P66">
        <v>0</v>
      </c>
      <c r="Q66">
        <v>0</v>
      </c>
      <c r="R66">
        <v>0</v>
      </c>
      <c r="S66">
        <v>900</v>
      </c>
      <c r="T66">
        <v>0</v>
      </c>
      <c r="U66">
        <v>4489.8999999999996</v>
      </c>
      <c r="V66">
        <v>6686.3</v>
      </c>
      <c r="W66">
        <v>44.6</v>
      </c>
      <c r="X66">
        <v>0</v>
      </c>
      <c r="Y66">
        <v>22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639</v>
      </c>
      <c r="AF66">
        <v>0</v>
      </c>
      <c r="AG66">
        <v>6326</v>
      </c>
      <c r="AH66">
        <v>106</v>
      </c>
      <c r="AI66">
        <v>3581</v>
      </c>
      <c r="AJ66">
        <v>4836</v>
      </c>
      <c r="AK66">
        <v>0</v>
      </c>
      <c r="AL66">
        <v>11444</v>
      </c>
      <c r="AM66">
        <v>11054</v>
      </c>
      <c r="AN66">
        <v>3001</v>
      </c>
      <c r="AO66">
        <v>0</v>
      </c>
      <c r="AP66">
        <v>2554</v>
      </c>
      <c r="AQ66">
        <v>17026</v>
      </c>
      <c r="AR66">
        <v>24</v>
      </c>
      <c r="AS66">
        <v>1586</v>
      </c>
      <c r="AT66">
        <v>3401</v>
      </c>
      <c r="AU66">
        <v>0</v>
      </c>
      <c r="AV66">
        <v>39131</v>
      </c>
      <c r="AW66">
        <v>10977</v>
      </c>
      <c r="AX66">
        <v>5200</v>
      </c>
      <c r="AY66">
        <f t="shared" si="0"/>
        <v>4220</v>
      </c>
      <c r="AZ66">
        <f t="shared" si="1"/>
        <v>15117</v>
      </c>
      <c r="BA66">
        <f t="shared" si="2"/>
        <v>27882</v>
      </c>
      <c r="BB66">
        <f t="shared" si="3"/>
        <v>67211</v>
      </c>
      <c r="BC66">
        <f t="shared" si="4"/>
        <v>4244</v>
      </c>
      <c r="BD66">
        <f t="shared" si="5"/>
        <v>15117</v>
      </c>
      <c r="BE66">
        <f t="shared" si="6"/>
        <v>27882</v>
      </c>
      <c r="BF66">
        <f t="shared" si="7"/>
        <v>4244</v>
      </c>
      <c r="BG66">
        <f t="shared" si="8"/>
        <v>15117</v>
      </c>
      <c r="BH66">
        <f t="shared" si="9"/>
        <v>27882</v>
      </c>
      <c r="BI66">
        <f t="shared" si="10"/>
        <v>0</v>
      </c>
      <c r="BJ66">
        <f t="shared" si="11"/>
        <v>13531</v>
      </c>
      <c r="BK66">
        <f t="shared" si="12"/>
        <v>13531</v>
      </c>
    </row>
    <row r="67" spans="1:63">
      <c r="A67" s="1"/>
      <c r="B67">
        <v>8</v>
      </c>
      <c r="C67">
        <v>1987</v>
      </c>
      <c r="D67">
        <v>1987</v>
      </c>
      <c r="E67" t="s">
        <v>55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2232.9</v>
      </c>
      <c r="O67">
        <v>27.8</v>
      </c>
      <c r="P67">
        <v>0</v>
      </c>
      <c r="Q67">
        <v>0</v>
      </c>
      <c r="R67">
        <v>0</v>
      </c>
      <c r="S67">
        <v>900</v>
      </c>
      <c r="T67">
        <v>0</v>
      </c>
      <c r="U67">
        <v>4474.3</v>
      </c>
      <c r="V67">
        <v>6612.3</v>
      </c>
      <c r="W67">
        <v>44.6</v>
      </c>
      <c r="X67">
        <v>0</v>
      </c>
      <c r="Y67">
        <v>22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639</v>
      </c>
      <c r="AF67">
        <v>0</v>
      </c>
      <c r="AG67">
        <v>6326</v>
      </c>
      <c r="AH67">
        <v>106</v>
      </c>
      <c r="AI67">
        <v>3581</v>
      </c>
      <c r="AJ67">
        <v>4836</v>
      </c>
      <c r="AK67">
        <v>0</v>
      </c>
      <c r="AL67">
        <v>11444</v>
      </c>
      <c r="AM67">
        <v>11049</v>
      </c>
      <c r="AN67">
        <v>3001</v>
      </c>
      <c r="AO67">
        <v>0</v>
      </c>
      <c r="AP67">
        <v>2555</v>
      </c>
      <c r="AQ67">
        <v>17026</v>
      </c>
      <c r="AR67">
        <v>24</v>
      </c>
      <c r="AS67">
        <v>1586</v>
      </c>
      <c r="AT67">
        <v>3401</v>
      </c>
      <c r="AU67">
        <v>0</v>
      </c>
      <c r="AV67">
        <v>39097</v>
      </c>
      <c r="AW67">
        <v>10977</v>
      </c>
      <c r="AX67">
        <v>5200</v>
      </c>
      <c r="AY67">
        <f t="shared" ref="AY67:AY130" si="13">AE67+AI67+AU67</f>
        <v>4220</v>
      </c>
      <c r="AZ67">
        <f t="shared" ref="AZ67:AZ130" si="14">AK67+AO67+AP67+AS67+AW67</f>
        <v>15118</v>
      </c>
      <c r="BA67">
        <f t="shared" ref="BA67:BA130" si="15">AJ67+AL67+AN67+AT67+AX67</f>
        <v>27882</v>
      </c>
      <c r="BB67">
        <f t="shared" ref="BB67:BB130" si="16">AM67+AQ67+AV67</f>
        <v>67172</v>
      </c>
      <c r="BC67">
        <f t="shared" ref="BC67:BC130" si="17">AE67+AI67+AR67+AU67</f>
        <v>4244</v>
      </c>
      <c r="BD67">
        <f t="shared" ref="BD67:BD130" si="18">AK67+AO67+AP67+AS67+AW67</f>
        <v>15118</v>
      </c>
      <c r="BE67">
        <f t="shared" ref="BE67:BE130" si="19">AJ67+AL67+AN67+AT67+AX67</f>
        <v>27882</v>
      </c>
      <c r="BF67">
        <f t="shared" ref="BF67:BF130" si="20">AE67+AI67+AR67+AU67</f>
        <v>4244</v>
      </c>
      <c r="BG67">
        <f t="shared" ref="BG67:BG130" si="21">AK67+AO67+AP67+AS67+AW67</f>
        <v>15118</v>
      </c>
      <c r="BH67">
        <f t="shared" ref="BH67:BH130" si="22">AJ67+AL67+AN67+AT67+AX67</f>
        <v>27882</v>
      </c>
      <c r="BI67">
        <f t="shared" ref="BI67:BI88" si="23">AK67+AO67</f>
        <v>0</v>
      </c>
      <c r="BJ67">
        <f t="shared" ref="BJ67:BJ88" si="24">AP67+AW67</f>
        <v>13532</v>
      </c>
      <c r="BK67">
        <f t="shared" ref="BK67:BK88" si="25">BI67+BJ67</f>
        <v>13532</v>
      </c>
    </row>
    <row r="68" spans="1:63">
      <c r="A68" s="1"/>
      <c r="B68">
        <v>9</v>
      </c>
      <c r="C68">
        <v>1988</v>
      </c>
      <c r="D68">
        <v>1988</v>
      </c>
      <c r="E68" t="s">
        <v>55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2232.9</v>
      </c>
      <c r="O68">
        <v>27.8</v>
      </c>
      <c r="P68">
        <v>0</v>
      </c>
      <c r="Q68">
        <v>0</v>
      </c>
      <c r="R68">
        <v>0</v>
      </c>
      <c r="S68">
        <v>900</v>
      </c>
      <c r="T68">
        <v>0</v>
      </c>
      <c r="U68">
        <v>4469.8</v>
      </c>
      <c r="V68">
        <v>6612.3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639</v>
      </c>
      <c r="AF68">
        <v>0</v>
      </c>
      <c r="AG68">
        <v>6326</v>
      </c>
      <c r="AH68">
        <v>106</v>
      </c>
      <c r="AI68">
        <v>3581</v>
      </c>
      <c r="AJ68">
        <v>4386</v>
      </c>
      <c r="AK68">
        <v>0</v>
      </c>
      <c r="AL68">
        <v>10941</v>
      </c>
      <c r="AM68">
        <v>11044</v>
      </c>
      <c r="AN68">
        <v>2774</v>
      </c>
      <c r="AO68">
        <v>0</v>
      </c>
      <c r="AP68">
        <v>2233</v>
      </c>
      <c r="AQ68">
        <v>17149</v>
      </c>
      <c r="AR68">
        <v>24</v>
      </c>
      <c r="AS68">
        <v>1586</v>
      </c>
      <c r="AT68">
        <v>3056</v>
      </c>
      <c r="AU68">
        <v>0</v>
      </c>
      <c r="AV68">
        <v>39438</v>
      </c>
      <c r="AW68">
        <v>10494</v>
      </c>
      <c r="AX68">
        <v>4494</v>
      </c>
      <c r="AY68">
        <f t="shared" si="13"/>
        <v>4220</v>
      </c>
      <c r="AZ68">
        <f t="shared" si="14"/>
        <v>14313</v>
      </c>
      <c r="BA68">
        <f t="shared" si="15"/>
        <v>25651</v>
      </c>
      <c r="BB68">
        <f t="shared" si="16"/>
        <v>67631</v>
      </c>
      <c r="BC68">
        <f t="shared" si="17"/>
        <v>4244</v>
      </c>
      <c r="BD68">
        <f t="shared" si="18"/>
        <v>14313</v>
      </c>
      <c r="BE68">
        <f t="shared" si="19"/>
        <v>25651</v>
      </c>
      <c r="BF68">
        <f t="shared" si="20"/>
        <v>4244</v>
      </c>
      <c r="BG68">
        <f t="shared" si="21"/>
        <v>14313</v>
      </c>
      <c r="BH68">
        <f t="shared" si="22"/>
        <v>25651</v>
      </c>
      <c r="BI68">
        <f t="shared" si="23"/>
        <v>0</v>
      </c>
      <c r="BJ68">
        <f t="shared" si="24"/>
        <v>12727</v>
      </c>
      <c r="BK68">
        <f t="shared" si="25"/>
        <v>12727</v>
      </c>
    </row>
    <row r="69" spans="1:63">
      <c r="A69" s="1"/>
      <c r="B69">
        <v>10</v>
      </c>
      <c r="C69">
        <v>1989</v>
      </c>
      <c r="D69">
        <v>1989</v>
      </c>
      <c r="E69" t="s">
        <v>55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2232.9</v>
      </c>
      <c r="O69">
        <v>158.9</v>
      </c>
      <c r="P69">
        <v>0</v>
      </c>
      <c r="Q69">
        <v>0</v>
      </c>
      <c r="R69">
        <v>0</v>
      </c>
      <c r="S69">
        <v>900</v>
      </c>
      <c r="T69">
        <v>0</v>
      </c>
      <c r="U69">
        <v>4571.3999999999996</v>
      </c>
      <c r="V69">
        <v>6671.1</v>
      </c>
      <c r="W69">
        <v>44.6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639</v>
      </c>
      <c r="AF69">
        <v>0</v>
      </c>
      <c r="AG69">
        <v>6326</v>
      </c>
      <c r="AH69">
        <v>106</v>
      </c>
      <c r="AI69">
        <v>3581</v>
      </c>
      <c r="AJ69">
        <v>4299</v>
      </c>
      <c r="AK69">
        <v>0</v>
      </c>
      <c r="AL69">
        <v>11109</v>
      </c>
      <c r="AM69">
        <v>11044</v>
      </c>
      <c r="AN69">
        <v>2774</v>
      </c>
      <c r="AO69">
        <v>0</v>
      </c>
      <c r="AP69">
        <v>2233</v>
      </c>
      <c r="AQ69">
        <v>17030</v>
      </c>
      <c r="AR69">
        <v>24</v>
      </c>
      <c r="AS69">
        <v>1586</v>
      </c>
      <c r="AT69">
        <v>2987</v>
      </c>
      <c r="AU69">
        <v>0</v>
      </c>
      <c r="AV69">
        <v>39294</v>
      </c>
      <c r="AW69">
        <v>10445</v>
      </c>
      <c r="AX69">
        <v>4353</v>
      </c>
      <c r="AY69">
        <f t="shared" si="13"/>
        <v>4220</v>
      </c>
      <c r="AZ69">
        <f t="shared" si="14"/>
        <v>14264</v>
      </c>
      <c r="BA69">
        <f t="shared" si="15"/>
        <v>25522</v>
      </c>
      <c r="BB69">
        <f t="shared" si="16"/>
        <v>67368</v>
      </c>
      <c r="BC69">
        <f t="shared" si="17"/>
        <v>4244</v>
      </c>
      <c r="BD69">
        <f t="shared" si="18"/>
        <v>14264</v>
      </c>
      <c r="BE69">
        <f t="shared" si="19"/>
        <v>25522</v>
      </c>
      <c r="BF69">
        <f t="shared" si="20"/>
        <v>4244</v>
      </c>
      <c r="BG69">
        <f t="shared" si="21"/>
        <v>14264</v>
      </c>
      <c r="BH69">
        <f t="shared" si="22"/>
        <v>25522</v>
      </c>
      <c r="BI69">
        <f t="shared" si="23"/>
        <v>0</v>
      </c>
      <c r="BJ69">
        <f t="shared" si="24"/>
        <v>12678</v>
      </c>
      <c r="BK69">
        <f t="shared" si="25"/>
        <v>12678</v>
      </c>
    </row>
    <row r="70" spans="1:63">
      <c r="A70" s="1"/>
      <c r="B70">
        <v>11</v>
      </c>
      <c r="C70">
        <v>1990</v>
      </c>
      <c r="D70">
        <v>1990</v>
      </c>
      <c r="E70" t="s">
        <v>55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2232.9</v>
      </c>
      <c r="O70">
        <v>70.400000000000006</v>
      </c>
      <c r="P70">
        <v>66.8</v>
      </c>
      <c r="Q70">
        <v>0</v>
      </c>
      <c r="R70">
        <v>0</v>
      </c>
      <c r="S70">
        <v>900</v>
      </c>
      <c r="T70">
        <v>0</v>
      </c>
      <c r="U70">
        <v>4575.3999999999996</v>
      </c>
      <c r="V70">
        <v>6612.3</v>
      </c>
      <c r="W70">
        <v>44.6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639</v>
      </c>
      <c r="AF70">
        <v>0</v>
      </c>
      <c r="AG70">
        <v>6273</v>
      </c>
      <c r="AH70">
        <v>106</v>
      </c>
      <c r="AI70">
        <v>3581</v>
      </c>
      <c r="AJ70">
        <v>4297</v>
      </c>
      <c r="AK70">
        <v>0</v>
      </c>
      <c r="AL70">
        <v>11109</v>
      </c>
      <c r="AM70">
        <v>10955</v>
      </c>
      <c r="AN70">
        <v>2774</v>
      </c>
      <c r="AO70">
        <v>0</v>
      </c>
      <c r="AP70">
        <v>2232</v>
      </c>
      <c r="AQ70">
        <v>17030</v>
      </c>
      <c r="AR70">
        <v>24</v>
      </c>
      <c r="AS70">
        <v>1546</v>
      </c>
      <c r="AT70">
        <v>2816</v>
      </c>
      <c r="AU70">
        <v>0</v>
      </c>
      <c r="AV70">
        <v>39097</v>
      </c>
      <c r="AW70">
        <v>10368</v>
      </c>
      <c r="AX70">
        <v>4353</v>
      </c>
      <c r="AY70">
        <f t="shared" si="13"/>
        <v>4220</v>
      </c>
      <c r="AZ70">
        <f t="shared" si="14"/>
        <v>14146</v>
      </c>
      <c r="BA70">
        <f t="shared" si="15"/>
        <v>25349</v>
      </c>
      <c r="BB70">
        <f t="shared" si="16"/>
        <v>67082</v>
      </c>
      <c r="BC70">
        <f t="shared" si="17"/>
        <v>4244</v>
      </c>
      <c r="BD70">
        <f t="shared" si="18"/>
        <v>14146</v>
      </c>
      <c r="BE70">
        <f t="shared" si="19"/>
        <v>25349</v>
      </c>
      <c r="BF70">
        <f t="shared" si="20"/>
        <v>4244</v>
      </c>
      <c r="BG70">
        <f t="shared" si="21"/>
        <v>14146</v>
      </c>
      <c r="BH70">
        <f t="shared" si="22"/>
        <v>25349</v>
      </c>
      <c r="BI70">
        <f t="shared" si="23"/>
        <v>0</v>
      </c>
      <c r="BJ70">
        <f t="shared" si="24"/>
        <v>12600</v>
      </c>
      <c r="BK70">
        <f t="shared" si="25"/>
        <v>12600</v>
      </c>
    </row>
    <row r="71" spans="1:63">
      <c r="A71" s="1"/>
      <c r="B71">
        <v>12</v>
      </c>
      <c r="C71">
        <v>1991</v>
      </c>
      <c r="D71">
        <v>1991</v>
      </c>
      <c r="E71" t="s">
        <v>55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2232.9</v>
      </c>
      <c r="O71">
        <v>27.8</v>
      </c>
      <c r="P71">
        <v>0</v>
      </c>
      <c r="Q71">
        <v>0</v>
      </c>
      <c r="R71">
        <v>0</v>
      </c>
      <c r="S71">
        <v>606</v>
      </c>
      <c r="T71">
        <v>0</v>
      </c>
      <c r="U71">
        <v>85.9</v>
      </c>
      <c r="V71">
        <v>431</v>
      </c>
      <c r="W71">
        <v>44.6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6273</v>
      </c>
      <c r="AH71">
        <v>106</v>
      </c>
      <c r="AI71">
        <v>3581</v>
      </c>
      <c r="AJ71">
        <v>4153</v>
      </c>
      <c r="AK71">
        <v>0</v>
      </c>
      <c r="AL71">
        <v>11109</v>
      </c>
      <c r="AM71">
        <v>10803</v>
      </c>
      <c r="AN71">
        <v>2774</v>
      </c>
      <c r="AO71">
        <v>0</v>
      </c>
      <c r="AP71">
        <v>2231</v>
      </c>
      <c r="AQ71">
        <v>16925</v>
      </c>
      <c r="AR71">
        <v>24</v>
      </c>
      <c r="AS71">
        <v>1546</v>
      </c>
      <c r="AT71">
        <v>2193</v>
      </c>
      <c r="AU71">
        <v>0</v>
      </c>
      <c r="AV71">
        <v>38829</v>
      </c>
      <c r="AW71">
        <v>10277</v>
      </c>
      <c r="AX71">
        <v>4049</v>
      </c>
      <c r="AY71">
        <f t="shared" si="13"/>
        <v>3581</v>
      </c>
      <c r="AZ71">
        <f t="shared" si="14"/>
        <v>14054</v>
      </c>
      <c r="BA71">
        <f t="shared" si="15"/>
        <v>24278</v>
      </c>
      <c r="BB71">
        <f t="shared" si="16"/>
        <v>66557</v>
      </c>
      <c r="BC71">
        <f t="shared" si="17"/>
        <v>3605</v>
      </c>
      <c r="BD71">
        <f t="shared" si="18"/>
        <v>14054</v>
      </c>
      <c r="BE71">
        <f t="shared" si="19"/>
        <v>24278</v>
      </c>
      <c r="BF71">
        <f t="shared" si="20"/>
        <v>3605</v>
      </c>
      <c r="BG71">
        <f t="shared" si="21"/>
        <v>14054</v>
      </c>
      <c r="BH71">
        <f t="shared" si="22"/>
        <v>24278</v>
      </c>
      <c r="BI71">
        <f t="shared" si="23"/>
        <v>0</v>
      </c>
      <c r="BJ71">
        <f t="shared" si="24"/>
        <v>12508</v>
      </c>
      <c r="BK71">
        <f t="shared" si="25"/>
        <v>12508</v>
      </c>
    </row>
    <row r="72" spans="1:63">
      <c r="A72" s="1"/>
      <c r="B72">
        <v>13</v>
      </c>
      <c r="C72">
        <v>1992</v>
      </c>
      <c r="D72">
        <v>1992</v>
      </c>
      <c r="E72" t="s">
        <v>55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2232.9</v>
      </c>
      <c r="O72">
        <v>27.8</v>
      </c>
      <c r="P72">
        <v>0</v>
      </c>
      <c r="Q72">
        <v>0</v>
      </c>
      <c r="R72">
        <v>0</v>
      </c>
      <c r="S72">
        <v>557</v>
      </c>
      <c r="T72">
        <v>0</v>
      </c>
      <c r="U72">
        <v>85.5</v>
      </c>
      <c r="V72">
        <v>719.4</v>
      </c>
      <c r="W72">
        <v>44.6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6273</v>
      </c>
      <c r="AH72">
        <v>106</v>
      </c>
      <c r="AI72">
        <v>3581</v>
      </c>
      <c r="AJ72">
        <v>3556</v>
      </c>
      <c r="AK72">
        <v>0</v>
      </c>
      <c r="AL72">
        <v>11109</v>
      </c>
      <c r="AM72">
        <v>10803</v>
      </c>
      <c r="AN72">
        <v>2774</v>
      </c>
      <c r="AO72">
        <v>0</v>
      </c>
      <c r="AP72">
        <v>2227</v>
      </c>
      <c r="AQ72">
        <v>16849</v>
      </c>
      <c r="AR72">
        <v>24</v>
      </c>
      <c r="AS72">
        <v>1546</v>
      </c>
      <c r="AT72">
        <v>2135</v>
      </c>
      <c r="AU72">
        <v>0</v>
      </c>
      <c r="AV72">
        <v>38645</v>
      </c>
      <c r="AW72">
        <v>10160</v>
      </c>
      <c r="AX72">
        <v>3688</v>
      </c>
      <c r="AY72">
        <f t="shared" si="13"/>
        <v>3581</v>
      </c>
      <c r="AZ72">
        <f t="shared" si="14"/>
        <v>13933</v>
      </c>
      <c r="BA72">
        <f t="shared" si="15"/>
        <v>23262</v>
      </c>
      <c r="BB72">
        <f t="shared" si="16"/>
        <v>66297</v>
      </c>
      <c r="BC72">
        <f t="shared" si="17"/>
        <v>3605</v>
      </c>
      <c r="BD72">
        <f t="shared" si="18"/>
        <v>13933</v>
      </c>
      <c r="BE72">
        <f t="shared" si="19"/>
        <v>23262</v>
      </c>
      <c r="BF72">
        <f t="shared" si="20"/>
        <v>3605</v>
      </c>
      <c r="BG72">
        <f t="shared" si="21"/>
        <v>13933</v>
      </c>
      <c r="BH72">
        <f t="shared" si="22"/>
        <v>23262</v>
      </c>
      <c r="BI72">
        <f t="shared" si="23"/>
        <v>0</v>
      </c>
      <c r="BJ72">
        <f t="shared" si="24"/>
        <v>12387</v>
      </c>
      <c r="BK72">
        <f t="shared" si="25"/>
        <v>12387</v>
      </c>
    </row>
    <row r="73" spans="1:63">
      <c r="A73" s="1"/>
      <c r="B73">
        <v>14</v>
      </c>
      <c r="C73">
        <v>1993</v>
      </c>
      <c r="D73">
        <v>1993</v>
      </c>
      <c r="E73" t="s">
        <v>55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2232.9</v>
      </c>
      <c r="O73">
        <v>238.9</v>
      </c>
      <c r="P73">
        <v>0</v>
      </c>
      <c r="Q73">
        <v>0</v>
      </c>
      <c r="R73">
        <v>0</v>
      </c>
      <c r="S73">
        <v>514</v>
      </c>
      <c r="T73">
        <v>0</v>
      </c>
      <c r="U73">
        <v>4588.3999999999996</v>
      </c>
      <c r="V73">
        <v>6509.9</v>
      </c>
      <c r="W73">
        <v>44.6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6272</v>
      </c>
      <c r="AH73">
        <v>106</v>
      </c>
      <c r="AI73">
        <v>3581</v>
      </c>
      <c r="AJ73">
        <v>4338</v>
      </c>
      <c r="AK73">
        <v>0</v>
      </c>
      <c r="AL73">
        <v>11946</v>
      </c>
      <c r="AM73">
        <v>10797</v>
      </c>
      <c r="AN73">
        <v>3235</v>
      </c>
      <c r="AO73">
        <v>0</v>
      </c>
      <c r="AP73">
        <v>2657</v>
      </c>
      <c r="AQ73">
        <v>16902</v>
      </c>
      <c r="AR73">
        <v>24</v>
      </c>
      <c r="AS73">
        <v>1546</v>
      </c>
      <c r="AT73">
        <v>2910</v>
      </c>
      <c r="AU73">
        <v>0</v>
      </c>
      <c r="AV73">
        <v>38711</v>
      </c>
      <c r="AW73">
        <v>11301</v>
      </c>
      <c r="AX73">
        <v>4881</v>
      </c>
      <c r="AY73">
        <f t="shared" si="13"/>
        <v>3581</v>
      </c>
      <c r="AZ73">
        <f t="shared" si="14"/>
        <v>15504</v>
      </c>
      <c r="BA73">
        <f t="shared" si="15"/>
        <v>27310</v>
      </c>
      <c r="BB73">
        <f t="shared" si="16"/>
        <v>66410</v>
      </c>
      <c r="BC73">
        <f t="shared" si="17"/>
        <v>3605</v>
      </c>
      <c r="BD73">
        <f t="shared" si="18"/>
        <v>15504</v>
      </c>
      <c r="BE73">
        <f t="shared" si="19"/>
        <v>27310</v>
      </c>
      <c r="BF73">
        <f t="shared" si="20"/>
        <v>3605</v>
      </c>
      <c r="BG73">
        <f t="shared" si="21"/>
        <v>15504</v>
      </c>
      <c r="BH73">
        <f t="shared" si="22"/>
        <v>27310</v>
      </c>
      <c r="BI73">
        <f t="shared" si="23"/>
        <v>0</v>
      </c>
      <c r="BJ73">
        <f t="shared" si="24"/>
        <v>13958</v>
      </c>
      <c r="BK73">
        <f t="shared" si="25"/>
        <v>13958</v>
      </c>
    </row>
    <row r="74" spans="1:63">
      <c r="A74" s="1"/>
      <c r="B74">
        <v>15</v>
      </c>
      <c r="C74">
        <v>1994</v>
      </c>
      <c r="D74">
        <v>1994</v>
      </c>
      <c r="E74" t="s">
        <v>55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1423.8</v>
      </c>
      <c r="O74">
        <v>238.9</v>
      </c>
      <c r="P74">
        <v>0</v>
      </c>
      <c r="Q74">
        <v>0</v>
      </c>
      <c r="R74">
        <v>0</v>
      </c>
      <c r="S74">
        <v>557</v>
      </c>
      <c r="T74">
        <v>0</v>
      </c>
      <c r="U74">
        <v>4660.2</v>
      </c>
      <c r="V74">
        <v>6910.5</v>
      </c>
      <c r="W74">
        <v>44.6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6273</v>
      </c>
      <c r="AH74">
        <v>106</v>
      </c>
      <c r="AI74">
        <v>3581</v>
      </c>
      <c r="AJ74">
        <v>4403</v>
      </c>
      <c r="AK74">
        <v>0</v>
      </c>
      <c r="AL74">
        <v>11948</v>
      </c>
      <c r="AM74">
        <v>10798</v>
      </c>
      <c r="AN74">
        <v>3241</v>
      </c>
      <c r="AO74">
        <v>0</v>
      </c>
      <c r="AP74">
        <v>2657</v>
      </c>
      <c r="AQ74">
        <v>16905</v>
      </c>
      <c r="AR74">
        <v>24</v>
      </c>
      <c r="AS74">
        <v>1546</v>
      </c>
      <c r="AT74">
        <v>2911</v>
      </c>
      <c r="AU74">
        <v>0</v>
      </c>
      <c r="AV74">
        <v>38715</v>
      </c>
      <c r="AW74">
        <v>11302</v>
      </c>
      <c r="AX74">
        <v>4890</v>
      </c>
      <c r="AY74">
        <f t="shared" si="13"/>
        <v>3581</v>
      </c>
      <c r="AZ74">
        <f t="shared" si="14"/>
        <v>15505</v>
      </c>
      <c r="BA74">
        <f t="shared" si="15"/>
        <v>27393</v>
      </c>
      <c r="BB74">
        <f t="shared" si="16"/>
        <v>66418</v>
      </c>
      <c r="BC74">
        <f t="shared" si="17"/>
        <v>3605</v>
      </c>
      <c r="BD74">
        <f t="shared" si="18"/>
        <v>15505</v>
      </c>
      <c r="BE74">
        <f t="shared" si="19"/>
        <v>27393</v>
      </c>
      <c r="BF74">
        <f t="shared" si="20"/>
        <v>3605</v>
      </c>
      <c r="BG74">
        <f t="shared" si="21"/>
        <v>15505</v>
      </c>
      <c r="BH74">
        <f t="shared" si="22"/>
        <v>27393</v>
      </c>
      <c r="BI74">
        <f t="shared" si="23"/>
        <v>0</v>
      </c>
      <c r="BJ74">
        <f t="shared" si="24"/>
        <v>13959</v>
      </c>
      <c r="BK74">
        <f t="shared" si="25"/>
        <v>13959</v>
      </c>
    </row>
    <row r="75" spans="1:63">
      <c r="A75" s="1"/>
      <c r="B75">
        <v>16</v>
      </c>
      <c r="C75">
        <v>1995</v>
      </c>
      <c r="D75">
        <v>1995</v>
      </c>
      <c r="E75" t="s">
        <v>55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2232.9</v>
      </c>
      <c r="O75">
        <v>196.3</v>
      </c>
      <c r="P75">
        <v>66.8</v>
      </c>
      <c r="Q75">
        <v>0</v>
      </c>
      <c r="R75">
        <v>0</v>
      </c>
      <c r="S75">
        <v>557</v>
      </c>
      <c r="T75">
        <v>0</v>
      </c>
      <c r="U75">
        <v>4660.2</v>
      </c>
      <c r="V75">
        <v>6877.1</v>
      </c>
      <c r="W75">
        <v>44.6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6273</v>
      </c>
      <c r="AH75">
        <v>106</v>
      </c>
      <c r="AI75">
        <v>3581</v>
      </c>
      <c r="AJ75">
        <v>4403</v>
      </c>
      <c r="AK75">
        <v>0</v>
      </c>
      <c r="AL75">
        <v>11463</v>
      </c>
      <c r="AM75">
        <v>10798</v>
      </c>
      <c r="AN75">
        <v>3207</v>
      </c>
      <c r="AO75">
        <v>0</v>
      </c>
      <c r="AP75">
        <v>2657</v>
      </c>
      <c r="AQ75">
        <v>16905</v>
      </c>
      <c r="AR75">
        <v>24</v>
      </c>
      <c r="AS75">
        <v>1546</v>
      </c>
      <c r="AT75">
        <v>2638</v>
      </c>
      <c r="AU75">
        <v>0</v>
      </c>
      <c r="AV75">
        <v>38715</v>
      </c>
      <c r="AW75">
        <v>11230</v>
      </c>
      <c r="AX75">
        <v>4890</v>
      </c>
      <c r="AY75">
        <f t="shared" si="13"/>
        <v>3581</v>
      </c>
      <c r="AZ75">
        <f t="shared" si="14"/>
        <v>15433</v>
      </c>
      <c r="BA75">
        <f t="shared" si="15"/>
        <v>26601</v>
      </c>
      <c r="BB75">
        <f t="shared" si="16"/>
        <v>66418</v>
      </c>
      <c r="BC75">
        <f t="shared" si="17"/>
        <v>3605</v>
      </c>
      <c r="BD75">
        <f t="shared" si="18"/>
        <v>15433</v>
      </c>
      <c r="BE75">
        <f t="shared" si="19"/>
        <v>26601</v>
      </c>
      <c r="BF75">
        <f t="shared" si="20"/>
        <v>3605</v>
      </c>
      <c r="BG75">
        <f t="shared" si="21"/>
        <v>15433</v>
      </c>
      <c r="BH75">
        <f t="shared" si="22"/>
        <v>26601</v>
      </c>
      <c r="BI75">
        <f t="shared" si="23"/>
        <v>0</v>
      </c>
      <c r="BJ75">
        <f t="shared" si="24"/>
        <v>13887</v>
      </c>
      <c r="BK75">
        <f t="shared" si="25"/>
        <v>13887</v>
      </c>
    </row>
    <row r="76" spans="1:63">
      <c r="A76" s="1"/>
      <c r="B76">
        <v>17</v>
      </c>
      <c r="C76">
        <v>1996</v>
      </c>
      <c r="D76">
        <v>1996</v>
      </c>
      <c r="E76" t="s">
        <v>55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2232.9</v>
      </c>
      <c r="O76">
        <v>171.5</v>
      </c>
      <c r="P76">
        <v>0</v>
      </c>
      <c r="Q76">
        <v>0</v>
      </c>
      <c r="R76">
        <v>0</v>
      </c>
      <c r="S76">
        <v>557</v>
      </c>
      <c r="T76">
        <v>0</v>
      </c>
      <c r="U76">
        <v>4540.3</v>
      </c>
      <c r="V76">
        <v>6886.5</v>
      </c>
      <c r="W76">
        <v>76.599999999999994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6252</v>
      </c>
      <c r="AH76">
        <v>106</v>
      </c>
      <c r="AI76">
        <v>3581</v>
      </c>
      <c r="AJ76">
        <v>4402</v>
      </c>
      <c r="AK76">
        <v>0</v>
      </c>
      <c r="AL76">
        <v>11461</v>
      </c>
      <c r="AM76">
        <v>10614</v>
      </c>
      <c r="AN76">
        <v>3203</v>
      </c>
      <c r="AO76">
        <v>0</v>
      </c>
      <c r="AP76">
        <v>2657</v>
      </c>
      <c r="AQ76">
        <v>16825</v>
      </c>
      <c r="AR76">
        <v>24</v>
      </c>
      <c r="AS76">
        <v>1546</v>
      </c>
      <c r="AT76">
        <v>2638</v>
      </c>
      <c r="AU76">
        <v>0</v>
      </c>
      <c r="AV76">
        <v>38640</v>
      </c>
      <c r="AW76">
        <v>11103</v>
      </c>
      <c r="AX76">
        <v>4890</v>
      </c>
      <c r="AY76">
        <f t="shared" si="13"/>
        <v>3581</v>
      </c>
      <c r="AZ76">
        <f t="shared" si="14"/>
        <v>15306</v>
      </c>
      <c r="BA76">
        <f t="shared" si="15"/>
        <v>26594</v>
      </c>
      <c r="BB76">
        <f t="shared" si="16"/>
        <v>66079</v>
      </c>
      <c r="BC76">
        <f t="shared" si="17"/>
        <v>3605</v>
      </c>
      <c r="BD76">
        <f t="shared" si="18"/>
        <v>15306</v>
      </c>
      <c r="BE76">
        <f t="shared" si="19"/>
        <v>26594</v>
      </c>
      <c r="BF76">
        <f t="shared" si="20"/>
        <v>3605</v>
      </c>
      <c r="BG76">
        <f t="shared" si="21"/>
        <v>15306</v>
      </c>
      <c r="BH76">
        <f t="shared" si="22"/>
        <v>26594</v>
      </c>
      <c r="BI76">
        <f t="shared" si="23"/>
        <v>0</v>
      </c>
      <c r="BJ76">
        <f t="shared" si="24"/>
        <v>13760</v>
      </c>
      <c r="BK76">
        <f t="shared" si="25"/>
        <v>13760</v>
      </c>
    </row>
    <row r="77" spans="1:63">
      <c r="A77" s="1"/>
      <c r="B77">
        <v>18</v>
      </c>
      <c r="C77">
        <v>1997</v>
      </c>
      <c r="D77">
        <v>1997</v>
      </c>
      <c r="E77" t="s">
        <v>55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2232.9</v>
      </c>
      <c r="O77">
        <v>3</v>
      </c>
      <c r="P77">
        <v>0</v>
      </c>
      <c r="Q77">
        <v>0</v>
      </c>
      <c r="R77">
        <v>0</v>
      </c>
      <c r="S77">
        <v>557</v>
      </c>
      <c r="T77">
        <v>0</v>
      </c>
      <c r="U77">
        <v>4654.7</v>
      </c>
      <c r="V77">
        <v>7277.2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6252</v>
      </c>
      <c r="AH77">
        <v>106</v>
      </c>
      <c r="AI77">
        <v>3581</v>
      </c>
      <c r="AJ77">
        <v>4403</v>
      </c>
      <c r="AK77">
        <v>0</v>
      </c>
      <c r="AL77">
        <v>11156</v>
      </c>
      <c r="AM77">
        <v>10614</v>
      </c>
      <c r="AN77">
        <v>3205</v>
      </c>
      <c r="AO77">
        <v>0</v>
      </c>
      <c r="AP77">
        <v>2677</v>
      </c>
      <c r="AQ77">
        <v>16692</v>
      </c>
      <c r="AR77">
        <v>24</v>
      </c>
      <c r="AS77">
        <v>1546</v>
      </c>
      <c r="AT77">
        <v>2441</v>
      </c>
      <c r="AU77">
        <v>0</v>
      </c>
      <c r="AV77">
        <v>38637</v>
      </c>
      <c r="AW77">
        <v>11104</v>
      </c>
      <c r="AX77">
        <v>4890</v>
      </c>
      <c r="AY77">
        <f t="shared" si="13"/>
        <v>3581</v>
      </c>
      <c r="AZ77">
        <f t="shared" si="14"/>
        <v>15327</v>
      </c>
      <c r="BA77">
        <f t="shared" si="15"/>
        <v>26095</v>
      </c>
      <c r="BB77">
        <f t="shared" si="16"/>
        <v>65943</v>
      </c>
      <c r="BC77">
        <f t="shared" si="17"/>
        <v>3605</v>
      </c>
      <c r="BD77">
        <f t="shared" si="18"/>
        <v>15327</v>
      </c>
      <c r="BE77">
        <f t="shared" si="19"/>
        <v>26095</v>
      </c>
      <c r="BF77">
        <f t="shared" si="20"/>
        <v>3605</v>
      </c>
      <c r="BG77">
        <f t="shared" si="21"/>
        <v>15327</v>
      </c>
      <c r="BH77">
        <f t="shared" si="22"/>
        <v>26095</v>
      </c>
      <c r="BI77">
        <f t="shared" si="23"/>
        <v>0</v>
      </c>
      <c r="BJ77">
        <f t="shared" si="24"/>
        <v>13781</v>
      </c>
      <c r="BK77">
        <f t="shared" si="25"/>
        <v>13781</v>
      </c>
    </row>
    <row r="78" spans="1:63">
      <c r="A78" s="1"/>
      <c r="B78">
        <v>19</v>
      </c>
      <c r="C78">
        <v>1998</v>
      </c>
      <c r="D78">
        <v>1998</v>
      </c>
      <c r="E78" t="s">
        <v>55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2232.9</v>
      </c>
      <c r="O78">
        <v>3</v>
      </c>
      <c r="P78">
        <v>0</v>
      </c>
      <c r="Q78">
        <v>0</v>
      </c>
      <c r="R78">
        <v>0</v>
      </c>
      <c r="S78">
        <v>557</v>
      </c>
      <c r="T78">
        <v>0</v>
      </c>
      <c r="U78">
        <v>4661.8</v>
      </c>
      <c r="V78">
        <v>6736.9</v>
      </c>
      <c r="W78">
        <v>44.6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4825</v>
      </c>
      <c r="AH78">
        <v>106</v>
      </c>
      <c r="AI78">
        <v>3581</v>
      </c>
      <c r="AJ78">
        <v>4403</v>
      </c>
      <c r="AK78">
        <v>0</v>
      </c>
      <c r="AL78">
        <v>10685</v>
      </c>
      <c r="AM78">
        <v>9777</v>
      </c>
      <c r="AN78">
        <v>3205</v>
      </c>
      <c r="AO78">
        <v>0</v>
      </c>
      <c r="AP78">
        <v>2676</v>
      </c>
      <c r="AQ78">
        <v>16594</v>
      </c>
      <c r="AR78">
        <v>24</v>
      </c>
      <c r="AS78">
        <v>428</v>
      </c>
      <c r="AT78">
        <v>2441</v>
      </c>
      <c r="AU78">
        <v>0</v>
      </c>
      <c r="AV78">
        <v>38464</v>
      </c>
      <c r="AW78">
        <v>10792</v>
      </c>
      <c r="AX78">
        <v>4890</v>
      </c>
      <c r="AY78">
        <f t="shared" si="13"/>
        <v>3581</v>
      </c>
      <c r="AZ78">
        <f t="shared" si="14"/>
        <v>13896</v>
      </c>
      <c r="BA78">
        <f t="shared" si="15"/>
        <v>25624</v>
      </c>
      <c r="BB78">
        <f t="shared" si="16"/>
        <v>64835</v>
      </c>
      <c r="BC78">
        <f t="shared" si="17"/>
        <v>3605</v>
      </c>
      <c r="BD78">
        <f t="shared" si="18"/>
        <v>13896</v>
      </c>
      <c r="BE78">
        <f t="shared" si="19"/>
        <v>25624</v>
      </c>
      <c r="BF78">
        <f t="shared" si="20"/>
        <v>3605</v>
      </c>
      <c r="BG78">
        <f t="shared" si="21"/>
        <v>13896</v>
      </c>
      <c r="BH78">
        <f t="shared" si="22"/>
        <v>25624</v>
      </c>
      <c r="BI78">
        <f t="shared" si="23"/>
        <v>0</v>
      </c>
      <c r="BJ78">
        <f t="shared" si="24"/>
        <v>13468</v>
      </c>
      <c r="BK78">
        <f t="shared" si="25"/>
        <v>13468</v>
      </c>
    </row>
    <row r="79" spans="1:63">
      <c r="A79" s="1"/>
      <c r="B79">
        <v>20</v>
      </c>
      <c r="C79">
        <v>1999</v>
      </c>
      <c r="D79">
        <v>1999</v>
      </c>
      <c r="E79" t="s">
        <v>55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2232.9</v>
      </c>
      <c r="O79">
        <v>3</v>
      </c>
      <c r="P79">
        <v>0</v>
      </c>
      <c r="Q79">
        <v>0</v>
      </c>
      <c r="R79">
        <v>0</v>
      </c>
      <c r="S79">
        <v>557</v>
      </c>
      <c r="T79">
        <v>0</v>
      </c>
      <c r="U79">
        <v>4550.1000000000004</v>
      </c>
      <c r="V79">
        <v>6641.6</v>
      </c>
      <c r="W79">
        <v>44.6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4825</v>
      </c>
      <c r="AH79">
        <v>106</v>
      </c>
      <c r="AI79">
        <v>3581</v>
      </c>
      <c r="AJ79">
        <v>4403</v>
      </c>
      <c r="AK79">
        <v>0</v>
      </c>
      <c r="AL79">
        <v>10685</v>
      </c>
      <c r="AM79">
        <v>9640</v>
      </c>
      <c r="AN79">
        <v>3205</v>
      </c>
      <c r="AO79">
        <v>0</v>
      </c>
      <c r="AP79">
        <v>2677</v>
      </c>
      <c r="AQ79">
        <v>16426</v>
      </c>
      <c r="AR79">
        <v>24</v>
      </c>
      <c r="AS79">
        <v>428</v>
      </c>
      <c r="AT79">
        <v>2441</v>
      </c>
      <c r="AU79">
        <v>0</v>
      </c>
      <c r="AV79">
        <v>38536</v>
      </c>
      <c r="AW79">
        <v>10877</v>
      </c>
      <c r="AX79">
        <v>4890</v>
      </c>
      <c r="AY79">
        <f t="shared" si="13"/>
        <v>3581</v>
      </c>
      <c r="AZ79">
        <f t="shared" si="14"/>
        <v>13982</v>
      </c>
      <c r="BA79">
        <f t="shared" si="15"/>
        <v>25624</v>
      </c>
      <c r="BB79">
        <f t="shared" si="16"/>
        <v>64602</v>
      </c>
      <c r="BC79">
        <f t="shared" si="17"/>
        <v>3605</v>
      </c>
      <c r="BD79">
        <f t="shared" si="18"/>
        <v>13982</v>
      </c>
      <c r="BE79">
        <f t="shared" si="19"/>
        <v>25624</v>
      </c>
      <c r="BF79">
        <f t="shared" si="20"/>
        <v>3605</v>
      </c>
      <c r="BG79">
        <f t="shared" si="21"/>
        <v>13982</v>
      </c>
      <c r="BH79">
        <f t="shared" si="22"/>
        <v>25624</v>
      </c>
      <c r="BI79">
        <f t="shared" si="23"/>
        <v>0</v>
      </c>
      <c r="BJ79">
        <f t="shared" si="24"/>
        <v>13554</v>
      </c>
      <c r="BK79">
        <f t="shared" si="25"/>
        <v>13554</v>
      </c>
    </row>
    <row r="80" spans="1:63">
      <c r="A80" s="1"/>
      <c r="B80">
        <v>21</v>
      </c>
      <c r="C80">
        <v>2000</v>
      </c>
      <c r="D80">
        <v>2000</v>
      </c>
      <c r="E80" t="s">
        <v>55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2232.9</v>
      </c>
      <c r="O80">
        <v>3</v>
      </c>
      <c r="P80">
        <v>0</v>
      </c>
      <c r="Q80">
        <v>0</v>
      </c>
      <c r="R80">
        <v>0</v>
      </c>
      <c r="S80">
        <v>169.9</v>
      </c>
      <c r="T80">
        <v>0</v>
      </c>
      <c r="U80">
        <v>4554.1000000000004</v>
      </c>
      <c r="V80">
        <v>6352</v>
      </c>
      <c r="W80">
        <v>44.6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4825</v>
      </c>
      <c r="AH80">
        <v>106</v>
      </c>
      <c r="AI80">
        <v>3581</v>
      </c>
      <c r="AJ80">
        <v>4403</v>
      </c>
      <c r="AK80">
        <v>0</v>
      </c>
      <c r="AL80">
        <v>10685</v>
      </c>
      <c r="AM80">
        <v>9640</v>
      </c>
      <c r="AN80">
        <v>3205</v>
      </c>
      <c r="AO80">
        <v>0</v>
      </c>
      <c r="AP80">
        <v>2344</v>
      </c>
      <c r="AQ80">
        <v>16346</v>
      </c>
      <c r="AR80">
        <v>24</v>
      </c>
      <c r="AS80">
        <v>428</v>
      </c>
      <c r="AT80">
        <v>2432</v>
      </c>
      <c r="AU80">
        <v>0</v>
      </c>
      <c r="AV80">
        <v>38384</v>
      </c>
      <c r="AW80">
        <v>10877</v>
      </c>
      <c r="AX80">
        <v>4890</v>
      </c>
      <c r="AY80">
        <f t="shared" si="13"/>
        <v>3581</v>
      </c>
      <c r="AZ80">
        <f t="shared" si="14"/>
        <v>13649</v>
      </c>
      <c r="BA80">
        <f t="shared" si="15"/>
        <v>25615</v>
      </c>
      <c r="BB80">
        <f t="shared" si="16"/>
        <v>64370</v>
      </c>
      <c r="BC80">
        <f t="shared" si="17"/>
        <v>3605</v>
      </c>
      <c r="BD80">
        <f t="shared" si="18"/>
        <v>13649</v>
      </c>
      <c r="BE80">
        <f t="shared" si="19"/>
        <v>25615</v>
      </c>
      <c r="BF80">
        <f t="shared" si="20"/>
        <v>3605</v>
      </c>
      <c r="BG80">
        <f t="shared" si="21"/>
        <v>13649</v>
      </c>
      <c r="BH80">
        <f t="shared" si="22"/>
        <v>25615</v>
      </c>
      <c r="BI80">
        <f t="shared" si="23"/>
        <v>0</v>
      </c>
      <c r="BJ80">
        <f t="shared" si="24"/>
        <v>13221</v>
      </c>
      <c r="BK80">
        <f t="shared" si="25"/>
        <v>13221</v>
      </c>
    </row>
    <row r="81" spans="1:63">
      <c r="A81" s="1"/>
      <c r="B81">
        <v>22</v>
      </c>
      <c r="C81">
        <v>2001</v>
      </c>
      <c r="D81">
        <v>2001</v>
      </c>
      <c r="E81" t="s">
        <v>55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2232.8000000000002</v>
      </c>
      <c r="O81">
        <v>12.7</v>
      </c>
      <c r="P81">
        <v>0</v>
      </c>
      <c r="Q81">
        <v>0</v>
      </c>
      <c r="R81">
        <v>0</v>
      </c>
      <c r="S81">
        <v>929.1</v>
      </c>
      <c r="T81">
        <v>0</v>
      </c>
      <c r="U81">
        <v>2452.8000000000002</v>
      </c>
      <c r="V81">
        <v>3318</v>
      </c>
      <c r="W81">
        <v>41</v>
      </c>
      <c r="X81">
        <v>150</v>
      </c>
      <c r="Y81">
        <v>0</v>
      </c>
      <c r="Z81">
        <v>0</v>
      </c>
      <c r="AA81">
        <v>0</v>
      </c>
      <c r="AB81">
        <v>10.5</v>
      </c>
      <c r="AC81">
        <v>0</v>
      </c>
      <c r="AD81">
        <v>0</v>
      </c>
      <c r="AE81">
        <v>76.5</v>
      </c>
      <c r="AF81">
        <v>0</v>
      </c>
      <c r="AG81">
        <v>2545.3000000000002</v>
      </c>
      <c r="AH81">
        <v>0</v>
      </c>
      <c r="AI81">
        <v>4523</v>
      </c>
      <c r="AJ81">
        <v>6610.3</v>
      </c>
      <c r="AK81">
        <v>258.2</v>
      </c>
      <c r="AL81">
        <v>10711.4</v>
      </c>
      <c r="AM81">
        <v>7456.6</v>
      </c>
      <c r="AN81">
        <v>4609.8999999999996</v>
      </c>
      <c r="AO81">
        <v>164.4</v>
      </c>
      <c r="AP81">
        <v>2378.5</v>
      </c>
      <c r="AQ81">
        <v>8755.4</v>
      </c>
      <c r="AR81">
        <v>23.6</v>
      </c>
      <c r="AS81">
        <v>431.8</v>
      </c>
      <c r="AT81">
        <v>4250.3999999999996</v>
      </c>
      <c r="AU81">
        <v>0</v>
      </c>
      <c r="AV81">
        <v>21730.9</v>
      </c>
      <c r="AW81">
        <v>9586</v>
      </c>
      <c r="AX81">
        <v>5444.3</v>
      </c>
      <c r="AY81">
        <f t="shared" si="13"/>
        <v>4599.5</v>
      </c>
      <c r="AZ81">
        <f t="shared" si="14"/>
        <v>12818.9</v>
      </c>
      <c r="BA81">
        <f t="shared" si="15"/>
        <v>31626.3</v>
      </c>
      <c r="BB81">
        <f t="shared" si="16"/>
        <v>37942.9</v>
      </c>
      <c r="BC81">
        <f t="shared" si="17"/>
        <v>4623.1000000000004</v>
      </c>
      <c r="BD81">
        <f t="shared" si="18"/>
        <v>12818.9</v>
      </c>
      <c r="BE81">
        <f t="shared" si="19"/>
        <v>31626.3</v>
      </c>
      <c r="BF81">
        <f t="shared" si="20"/>
        <v>4623.1000000000004</v>
      </c>
      <c r="BG81">
        <f t="shared" si="21"/>
        <v>12818.9</v>
      </c>
      <c r="BH81">
        <f t="shared" si="22"/>
        <v>31626.3</v>
      </c>
      <c r="BI81">
        <f t="shared" si="23"/>
        <v>422.6</v>
      </c>
      <c r="BJ81">
        <f t="shared" si="24"/>
        <v>11964.5</v>
      </c>
      <c r="BK81">
        <f t="shared" si="25"/>
        <v>12387.1</v>
      </c>
    </row>
    <row r="82" spans="1:63">
      <c r="B82">
        <v>23</v>
      </c>
      <c r="C82">
        <v>2002</v>
      </c>
      <c r="D82">
        <v>2002</v>
      </c>
      <c r="E82" t="s">
        <v>55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1423.7</v>
      </c>
      <c r="O82">
        <v>44.7</v>
      </c>
      <c r="P82">
        <v>0</v>
      </c>
      <c r="Q82">
        <v>0</v>
      </c>
      <c r="R82">
        <v>0</v>
      </c>
      <c r="S82">
        <v>1033.3</v>
      </c>
      <c r="T82">
        <v>0</v>
      </c>
      <c r="U82">
        <v>2622.7</v>
      </c>
      <c r="V82">
        <v>3707.2</v>
      </c>
      <c r="W82">
        <v>60</v>
      </c>
      <c r="X82">
        <v>0</v>
      </c>
      <c r="Y82">
        <v>0</v>
      </c>
      <c r="Z82">
        <v>0</v>
      </c>
      <c r="AA82">
        <v>0</v>
      </c>
      <c r="AB82">
        <v>10.5</v>
      </c>
      <c r="AC82">
        <v>0</v>
      </c>
      <c r="AD82">
        <v>0</v>
      </c>
      <c r="AE82">
        <v>0</v>
      </c>
      <c r="AF82">
        <v>0</v>
      </c>
      <c r="AG82">
        <v>2545.3000000000002</v>
      </c>
      <c r="AH82">
        <v>0</v>
      </c>
      <c r="AI82">
        <v>3567</v>
      </c>
      <c r="AJ82">
        <v>6261.9</v>
      </c>
      <c r="AK82">
        <v>214.8</v>
      </c>
      <c r="AL82">
        <v>9518.6</v>
      </c>
      <c r="AM82">
        <v>7428.4</v>
      </c>
      <c r="AN82">
        <v>4359.3</v>
      </c>
      <c r="AO82">
        <v>191.6</v>
      </c>
      <c r="AP82">
        <v>2165.8000000000002</v>
      </c>
      <c r="AQ82">
        <v>8349.1</v>
      </c>
      <c r="AR82">
        <v>23.6</v>
      </c>
      <c r="AS82">
        <v>431.8</v>
      </c>
      <c r="AT82">
        <v>3842</v>
      </c>
      <c r="AU82">
        <v>0</v>
      </c>
      <c r="AV82">
        <v>21578.9</v>
      </c>
      <c r="AW82">
        <v>8384.5</v>
      </c>
      <c r="AX82">
        <v>5110.1000000000004</v>
      </c>
      <c r="AY82">
        <f t="shared" si="13"/>
        <v>3567</v>
      </c>
      <c r="AZ82">
        <f t="shared" si="14"/>
        <v>11388.5</v>
      </c>
      <c r="BA82">
        <f t="shared" si="15"/>
        <v>29091.9</v>
      </c>
      <c r="BB82">
        <f t="shared" si="16"/>
        <v>37356.400000000001</v>
      </c>
      <c r="BC82">
        <f t="shared" si="17"/>
        <v>3590.6</v>
      </c>
      <c r="BD82">
        <f t="shared" si="18"/>
        <v>11388.5</v>
      </c>
      <c r="BE82">
        <f t="shared" si="19"/>
        <v>29091.9</v>
      </c>
      <c r="BF82">
        <f t="shared" si="20"/>
        <v>3590.6</v>
      </c>
      <c r="BG82">
        <f t="shared" si="21"/>
        <v>11388.5</v>
      </c>
      <c r="BH82">
        <f t="shared" si="22"/>
        <v>29091.9</v>
      </c>
      <c r="BI82">
        <f t="shared" si="23"/>
        <v>406.4</v>
      </c>
      <c r="BJ82">
        <f t="shared" si="24"/>
        <v>10550.3</v>
      </c>
      <c r="BK82">
        <f t="shared" si="25"/>
        <v>10956.699999999999</v>
      </c>
    </row>
    <row r="83" spans="1:63">
      <c r="B83">
        <v>24</v>
      </c>
      <c r="C83">
        <v>2003</v>
      </c>
      <c r="D83">
        <v>2003</v>
      </c>
      <c r="E83" t="s">
        <v>55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1423.7</v>
      </c>
      <c r="O83">
        <v>44.7</v>
      </c>
      <c r="P83">
        <v>0</v>
      </c>
      <c r="Q83">
        <v>0</v>
      </c>
      <c r="R83">
        <v>20</v>
      </c>
      <c r="S83">
        <v>1222.4000000000001</v>
      </c>
      <c r="T83">
        <v>0</v>
      </c>
      <c r="U83">
        <v>966</v>
      </c>
      <c r="V83">
        <v>1205.4000000000001</v>
      </c>
      <c r="W83">
        <v>60</v>
      </c>
      <c r="X83">
        <v>100</v>
      </c>
      <c r="Y83">
        <v>0</v>
      </c>
      <c r="Z83">
        <v>0</v>
      </c>
      <c r="AA83">
        <v>0</v>
      </c>
      <c r="AB83">
        <v>10.5</v>
      </c>
      <c r="AC83">
        <v>0</v>
      </c>
      <c r="AD83">
        <v>0</v>
      </c>
      <c r="AE83">
        <v>0</v>
      </c>
      <c r="AF83">
        <v>0</v>
      </c>
      <c r="AG83">
        <v>1636.3</v>
      </c>
      <c r="AH83">
        <v>0</v>
      </c>
      <c r="AI83">
        <v>2601.5</v>
      </c>
      <c r="AJ83">
        <v>3153.4</v>
      </c>
      <c r="AK83">
        <v>70.2</v>
      </c>
      <c r="AL83">
        <v>7068.2</v>
      </c>
      <c r="AM83">
        <v>6286.5</v>
      </c>
      <c r="AN83">
        <v>3502.5</v>
      </c>
      <c r="AO83">
        <v>217.2</v>
      </c>
      <c r="AP83">
        <v>646</v>
      </c>
      <c r="AQ83">
        <v>7280.1</v>
      </c>
      <c r="AR83">
        <v>2.5</v>
      </c>
      <c r="AS83">
        <v>332.9</v>
      </c>
      <c r="AT83">
        <v>4391.6000000000004</v>
      </c>
      <c r="AU83">
        <v>0</v>
      </c>
      <c r="AV83">
        <v>20395.7</v>
      </c>
      <c r="AW83">
        <v>103.9</v>
      </c>
      <c r="AX83">
        <v>3969.2</v>
      </c>
      <c r="AY83">
        <f t="shared" si="13"/>
        <v>2601.5</v>
      </c>
      <c r="AZ83">
        <f t="shared" si="14"/>
        <v>1370.2</v>
      </c>
      <c r="BA83">
        <f t="shared" si="15"/>
        <v>22084.9</v>
      </c>
      <c r="BB83">
        <f t="shared" si="16"/>
        <v>33962.300000000003</v>
      </c>
      <c r="BC83">
        <f t="shared" si="17"/>
        <v>2604</v>
      </c>
      <c r="BD83">
        <f t="shared" si="18"/>
        <v>1370.2</v>
      </c>
      <c r="BE83">
        <f t="shared" si="19"/>
        <v>22084.9</v>
      </c>
      <c r="BF83">
        <f t="shared" si="20"/>
        <v>2604</v>
      </c>
      <c r="BG83">
        <f t="shared" si="21"/>
        <v>1370.2</v>
      </c>
      <c r="BH83">
        <f t="shared" si="22"/>
        <v>22084.9</v>
      </c>
      <c r="BI83">
        <f t="shared" si="23"/>
        <v>287.39999999999998</v>
      </c>
      <c r="BJ83">
        <f t="shared" si="24"/>
        <v>749.9</v>
      </c>
      <c r="BK83">
        <f t="shared" si="25"/>
        <v>1037.3</v>
      </c>
    </row>
    <row r="84" spans="1:63">
      <c r="B84">
        <v>25</v>
      </c>
      <c r="C84">
        <v>2004</v>
      </c>
      <c r="D84">
        <v>2004</v>
      </c>
      <c r="E84" t="s">
        <v>55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1423.7</v>
      </c>
      <c r="O84">
        <v>47.7</v>
      </c>
      <c r="P84">
        <v>0</v>
      </c>
      <c r="Q84">
        <v>12</v>
      </c>
      <c r="R84">
        <v>0</v>
      </c>
      <c r="S84">
        <v>1308.4000000000001</v>
      </c>
      <c r="T84">
        <v>0</v>
      </c>
      <c r="U84">
        <v>176</v>
      </c>
      <c r="V84">
        <v>157</v>
      </c>
      <c r="W84">
        <v>60</v>
      </c>
      <c r="X84">
        <v>100</v>
      </c>
      <c r="Y84">
        <v>0</v>
      </c>
      <c r="Z84">
        <v>0</v>
      </c>
      <c r="AA84">
        <v>0</v>
      </c>
      <c r="AB84">
        <v>10.5</v>
      </c>
      <c r="AC84">
        <v>0</v>
      </c>
      <c r="AD84">
        <v>0</v>
      </c>
      <c r="AE84">
        <v>0</v>
      </c>
      <c r="AF84">
        <v>0</v>
      </c>
      <c r="AG84">
        <v>1539</v>
      </c>
      <c r="AH84">
        <v>0</v>
      </c>
      <c r="AI84">
        <v>4576.6000000000004</v>
      </c>
      <c r="AJ84">
        <v>152.1</v>
      </c>
      <c r="AK84">
        <v>107.8</v>
      </c>
      <c r="AL84">
        <v>6391.5</v>
      </c>
      <c r="AM84">
        <v>6472.4</v>
      </c>
      <c r="AN84">
        <v>3144.9</v>
      </c>
      <c r="AO84">
        <v>187.9</v>
      </c>
      <c r="AP84">
        <v>553.9</v>
      </c>
      <c r="AQ84">
        <v>7777</v>
      </c>
      <c r="AR84">
        <v>2.5</v>
      </c>
      <c r="AS84">
        <v>272.39999999999998</v>
      </c>
      <c r="AT84">
        <v>3423.7</v>
      </c>
      <c r="AU84">
        <v>0</v>
      </c>
      <c r="AV84">
        <v>20397.3</v>
      </c>
      <c r="AW84">
        <v>4</v>
      </c>
      <c r="AX84">
        <v>383.6</v>
      </c>
      <c r="AY84">
        <f t="shared" si="13"/>
        <v>4576.6000000000004</v>
      </c>
      <c r="AZ84">
        <f t="shared" si="14"/>
        <v>1126</v>
      </c>
      <c r="BA84">
        <f t="shared" si="15"/>
        <v>13495.800000000001</v>
      </c>
      <c r="BB84">
        <f t="shared" si="16"/>
        <v>34646.699999999997</v>
      </c>
      <c r="BC84">
        <f t="shared" si="17"/>
        <v>4579.1000000000004</v>
      </c>
      <c r="BD84">
        <f t="shared" si="18"/>
        <v>1126</v>
      </c>
      <c r="BE84">
        <f t="shared" si="19"/>
        <v>13495.800000000001</v>
      </c>
      <c r="BF84">
        <f t="shared" si="20"/>
        <v>4579.1000000000004</v>
      </c>
      <c r="BG84">
        <f t="shared" si="21"/>
        <v>1126</v>
      </c>
      <c r="BH84">
        <f t="shared" si="22"/>
        <v>13495.800000000001</v>
      </c>
      <c r="BI84">
        <f t="shared" si="23"/>
        <v>295.7</v>
      </c>
      <c r="BJ84">
        <f t="shared" si="24"/>
        <v>557.9</v>
      </c>
      <c r="BK84">
        <f t="shared" si="25"/>
        <v>853.59999999999991</v>
      </c>
    </row>
    <row r="85" spans="1:63">
      <c r="B85">
        <v>26</v>
      </c>
      <c r="C85">
        <v>2005</v>
      </c>
      <c r="D85">
        <v>2005</v>
      </c>
      <c r="E85" t="s">
        <v>55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1423.7</v>
      </c>
      <c r="O85">
        <v>34.799999999999997</v>
      </c>
      <c r="P85">
        <v>0</v>
      </c>
      <c r="Q85">
        <v>0</v>
      </c>
      <c r="R85">
        <v>0</v>
      </c>
      <c r="S85">
        <v>805.9</v>
      </c>
      <c r="T85">
        <v>0</v>
      </c>
      <c r="U85">
        <v>221.2</v>
      </c>
      <c r="V85">
        <v>92.7</v>
      </c>
      <c r="W85">
        <v>60</v>
      </c>
      <c r="X85">
        <v>0</v>
      </c>
      <c r="Y85">
        <v>0</v>
      </c>
      <c r="Z85">
        <v>0</v>
      </c>
      <c r="AA85">
        <v>0</v>
      </c>
      <c r="AB85">
        <v>10.5</v>
      </c>
      <c r="AC85">
        <v>0</v>
      </c>
      <c r="AD85">
        <v>0</v>
      </c>
      <c r="AE85">
        <v>0</v>
      </c>
      <c r="AF85">
        <v>0</v>
      </c>
      <c r="AG85">
        <v>2377.9</v>
      </c>
      <c r="AH85">
        <v>105.6</v>
      </c>
      <c r="AI85">
        <v>5131.7</v>
      </c>
      <c r="AJ85">
        <v>157.9</v>
      </c>
      <c r="AK85">
        <v>109.7</v>
      </c>
      <c r="AL85">
        <v>8483</v>
      </c>
      <c r="AM85">
        <v>6383.8</v>
      </c>
      <c r="AN85">
        <v>3146.4</v>
      </c>
      <c r="AO85">
        <v>174.7</v>
      </c>
      <c r="AP85">
        <v>496.5</v>
      </c>
      <c r="AQ85">
        <v>5951.1</v>
      </c>
      <c r="AR85">
        <v>23.6</v>
      </c>
      <c r="AS85">
        <v>461.3</v>
      </c>
      <c r="AT85">
        <v>3383.5</v>
      </c>
      <c r="AU85">
        <v>0</v>
      </c>
      <c r="AV85">
        <v>16464.2</v>
      </c>
      <c r="AW85">
        <v>102.7</v>
      </c>
      <c r="AX85">
        <v>474.8</v>
      </c>
      <c r="AY85">
        <f t="shared" si="13"/>
        <v>5131.7</v>
      </c>
      <c r="AZ85">
        <f t="shared" si="14"/>
        <v>1344.9</v>
      </c>
      <c r="BA85">
        <f t="shared" si="15"/>
        <v>15645.599999999999</v>
      </c>
      <c r="BB85">
        <f t="shared" si="16"/>
        <v>28799.100000000002</v>
      </c>
      <c r="BC85">
        <f t="shared" si="17"/>
        <v>5155.3</v>
      </c>
      <c r="BD85">
        <f t="shared" si="18"/>
        <v>1344.9</v>
      </c>
      <c r="BE85">
        <f t="shared" si="19"/>
        <v>15645.599999999999</v>
      </c>
      <c r="BF85">
        <f t="shared" si="20"/>
        <v>5155.3</v>
      </c>
      <c r="BG85">
        <f t="shared" si="21"/>
        <v>1344.9</v>
      </c>
      <c r="BH85">
        <f t="shared" si="22"/>
        <v>15645.599999999999</v>
      </c>
      <c r="BI85">
        <f t="shared" si="23"/>
        <v>284.39999999999998</v>
      </c>
      <c r="BJ85">
        <f t="shared" si="24"/>
        <v>599.20000000000005</v>
      </c>
      <c r="BK85">
        <f t="shared" si="25"/>
        <v>883.6</v>
      </c>
    </row>
    <row r="86" spans="1:63">
      <c r="B86">
        <v>27</v>
      </c>
      <c r="C86">
        <v>2006</v>
      </c>
      <c r="D86">
        <v>2006</v>
      </c>
      <c r="E86" t="s">
        <v>55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1306.2</v>
      </c>
      <c r="O86">
        <v>0</v>
      </c>
      <c r="P86">
        <v>0</v>
      </c>
      <c r="Q86">
        <v>0</v>
      </c>
      <c r="R86">
        <v>0</v>
      </c>
      <c r="S86">
        <v>656.7</v>
      </c>
      <c r="T86">
        <v>0</v>
      </c>
      <c r="U86">
        <v>109.8</v>
      </c>
      <c r="V86">
        <v>143.30000000000001</v>
      </c>
      <c r="W86">
        <v>60</v>
      </c>
      <c r="X86">
        <v>90</v>
      </c>
      <c r="Y86">
        <v>0</v>
      </c>
      <c r="Z86">
        <v>0</v>
      </c>
      <c r="AA86">
        <v>0</v>
      </c>
      <c r="AB86">
        <v>10.5</v>
      </c>
      <c r="AC86">
        <v>0</v>
      </c>
      <c r="AD86">
        <v>0</v>
      </c>
      <c r="AE86">
        <v>0</v>
      </c>
      <c r="AF86">
        <v>0</v>
      </c>
      <c r="AG86">
        <v>1437.8</v>
      </c>
      <c r="AH86">
        <v>0</v>
      </c>
      <c r="AI86">
        <v>2824.1</v>
      </c>
      <c r="AJ86">
        <v>55.6</v>
      </c>
      <c r="AK86">
        <v>69.2</v>
      </c>
      <c r="AL86">
        <v>11025.4</v>
      </c>
      <c r="AM86">
        <v>5878.6</v>
      </c>
      <c r="AN86">
        <v>3618.3</v>
      </c>
      <c r="AO86">
        <v>142.69999999999999</v>
      </c>
      <c r="AP86">
        <v>154.19999999999999</v>
      </c>
      <c r="AQ86">
        <v>5083</v>
      </c>
      <c r="AR86">
        <v>6.4</v>
      </c>
      <c r="AS86">
        <v>147.5</v>
      </c>
      <c r="AT86">
        <v>1463.3</v>
      </c>
      <c r="AU86">
        <v>0</v>
      </c>
      <c r="AV86">
        <v>11197.2</v>
      </c>
      <c r="AW86">
        <v>729.4</v>
      </c>
      <c r="AX86">
        <v>203.3</v>
      </c>
      <c r="AY86">
        <f t="shared" si="13"/>
        <v>2824.1</v>
      </c>
      <c r="AZ86">
        <f t="shared" si="14"/>
        <v>1243</v>
      </c>
      <c r="BA86">
        <f t="shared" si="15"/>
        <v>16365.899999999998</v>
      </c>
      <c r="BB86">
        <f t="shared" si="16"/>
        <v>22158.800000000003</v>
      </c>
      <c r="BC86">
        <f t="shared" si="17"/>
        <v>2830.5</v>
      </c>
      <c r="BD86">
        <f t="shared" si="18"/>
        <v>1243</v>
      </c>
      <c r="BE86">
        <f t="shared" si="19"/>
        <v>16365.899999999998</v>
      </c>
      <c r="BF86">
        <f t="shared" si="20"/>
        <v>2830.5</v>
      </c>
      <c r="BG86">
        <f t="shared" si="21"/>
        <v>1243</v>
      </c>
      <c r="BH86">
        <f t="shared" si="22"/>
        <v>16365.899999999998</v>
      </c>
      <c r="BI86">
        <f t="shared" si="23"/>
        <v>211.89999999999998</v>
      </c>
      <c r="BJ86">
        <f t="shared" si="24"/>
        <v>883.59999999999991</v>
      </c>
      <c r="BK86">
        <f t="shared" si="25"/>
        <v>1095.5</v>
      </c>
    </row>
    <row r="87" spans="1:63">
      <c r="B87">
        <v>28</v>
      </c>
      <c r="C87">
        <v>2007</v>
      </c>
      <c r="D87">
        <v>2007</v>
      </c>
      <c r="E87" t="s">
        <v>55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2117.1999999999998</v>
      </c>
      <c r="O87">
        <v>0</v>
      </c>
      <c r="P87">
        <v>0</v>
      </c>
      <c r="Q87">
        <v>0</v>
      </c>
      <c r="R87">
        <v>0</v>
      </c>
      <c r="S87">
        <v>740</v>
      </c>
      <c r="T87">
        <v>0</v>
      </c>
      <c r="U87">
        <v>785.6</v>
      </c>
      <c r="V87">
        <v>1228.8</v>
      </c>
      <c r="W87">
        <v>0</v>
      </c>
      <c r="X87">
        <v>98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10.5</v>
      </c>
      <c r="AF87">
        <v>0</v>
      </c>
      <c r="AG87">
        <v>1404</v>
      </c>
      <c r="AH87">
        <v>0</v>
      </c>
      <c r="AI87">
        <v>2063.1999999999998</v>
      </c>
      <c r="AJ87">
        <v>56.6</v>
      </c>
      <c r="AK87">
        <v>64.2</v>
      </c>
      <c r="AL87">
        <v>610.5</v>
      </c>
      <c r="AM87">
        <v>5354</v>
      </c>
      <c r="AN87">
        <v>260.60000000000002</v>
      </c>
      <c r="AO87">
        <v>7.5</v>
      </c>
      <c r="AP87">
        <v>280.8</v>
      </c>
      <c r="AQ87">
        <v>4509.1000000000004</v>
      </c>
      <c r="AR87">
        <v>6.4</v>
      </c>
      <c r="AS87">
        <v>123.8</v>
      </c>
      <c r="AT87">
        <v>1119.5</v>
      </c>
      <c r="AU87">
        <v>0</v>
      </c>
      <c r="AV87">
        <v>10817.8</v>
      </c>
      <c r="AW87">
        <v>0</v>
      </c>
      <c r="AX87">
        <v>39.6</v>
      </c>
      <c r="AY87">
        <f t="shared" si="13"/>
        <v>2073.6999999999998</v>
      </c>
      <c r="AZ87">
        <f t="shared" si="14"/>
        <v>476.3</v>
      </c>
      <c r="BA87">
        <f t="shared" si="15"/>
        <v>2086.8000000000002</v>
      </c>
      <c r="BB87">
        <f t="shared" si="16"/>
        <v>20680.900000000001</v>
      </c>
      <c r="BC87">
        <f t="shared" si="17"/>
        <v>2080.1</v>
      </c>
      <c r="BD87">
        <f t="shared" si="18"/>
        <v>476.3</v>
      </c>
      <c r="BE87">
        <f t="shared" si="19"/>
        <v>2086.8000000000002</v>
      </c>
      <c r="BF87">
        <f t="shared" si="20"/>
        <v>2080.1</v>
      </c>
      <c r="BG87">
        <f t="shared" si="21"/>
        <v>476.3</v>
      </c>
      <c r="BH87">
        <f t="shared" si="22"/>
        <v>2086.8000000000002</v>
      </c>
      <c r="BI87">
        <f t="shared" si="23"/>
        <v>71.7</v>
      </c>
      <c r="BJ87">
        <f t="shared" si="24"/>
        <v>280.8</v>
      </c>
      <c r="BK87">
        <f t="shared" si="25"/>
        <v>352.5</v>
      </c>
    </row>
    <row r="88" spans="1:63">
      <c r="B88">
        <v>29</v>
      </c>
      <c r="C88">
        <v>2008</v>
      </c>
      <c r="D88">
        <v>2008</v>
      </c>
      <c r="E88" t="s">
        <v>55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1308.0999999999999</v>
      </c>
      <c r="O88">
        <v>0</v>
      </c>
      <c r="P88">
        <v>0</v>
      </c>
      <c r="Q88">
        <v>0</v>
      </c>
      <c r="R88">
        <v>0</v>
      </c>
      <c r="S88">
        <v>860.1</v>
      </c>
      <c r="T88">
        <v>0</v>
      </c>
      <c r="U88">
        <v>866.4</v>
      </c>
      <c r="V88">
        <v>1361.4</v>
      </c>
      <c r="W88">
        <v>0</v>
      </c>
      <c r="X88">
        <v>75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2464.8000000000002</v>
      </c>
      <c r="AH88">
        <v>0</v>
      </c>
      <c r="AI88">
        <v>1911.4</v>
      </c>
      <c r="AJ88">
        <v>4682.7</v>
      </c>
      <c r="AK88">
        <v>88.8</v>
      </c>
      <c r="AL88">
        <v>9835.4</v>
      </c>
      <c r="AM88">
        <v>5710.7</v>
      </c>
      <c r="AN88">
        <v>4097.3999999999996</v>
      </c>
      <c r="AO88">
        <v>18.2</v>
      </c>
      <c r="AP88">
        <v>154.19999999999999</v>
      </c>
      <c r="AQ88">
        <v>4298.2</v>
      </c>
      <c r="AR88">
        <v>6.4</v>
      </c>
      <c r="AS88">
        <v>521.5</v>
      </c>
      <c r="AT88">
        <v>3542.4</v>
      </c>
      <c r="AU88">
        <v>0</v>
      </c>
      <c r="AV88">
        <v>10295</v>
      </c>
      <c r="AW88">
        <v>2354.4</v>
      </c>
      <c r="AX88">
        <v>4823.5</v>
      </c>
      <c r="AY88">
        <f t="shared" si="13"/>
        <v>1911.4</v>
      </c>
      <c r="AZ88">
        <f t="shared" si="14"/>
        <v>3137.1000000000004</v>
      </c>
      <c r="BA88">
        <f t="shared" si="15"/>
        <v>26981.4</v>
      </c>
      <c r="BB88">
        <f t="shared" si="16"/>
        <v>20303.900000000001</v>
      </c>
      <c r="BC88">
        <f t="shared" si="17"/>
        <v>1917.8000000000002</v>
      </c>
      <c r="BD88">
        <f t="shared" si="18"/>
        <v>3137.1000000000004</v>
      </c>
      <c r="BE88">
        <f t="shared" si="19"/>
        <v>26981.4</v>
      </c>
      <c r="BF88">
        <f t="shared" si="20"/>
        <v>1917.8000000000002</v>
      </c>
      <c r="BG88">
        <f t="shared" si="21"/>
        <v>3137.1000000000004</v>
      </c>
      <c r="BH88">
        <f t="shared" si="22"/>
        <v>26981.4</v>
      </c>
      <c r="BI88">
        <f t="shared" si="23"/>
        <v>107</v>
      </c>
      <c r="BJ88">
        <f t="shared" si="24"/>
        <v>2508.6</v>
      </c>
      <c r="BK88">
        <f t="shared" si="25"/>
        <v>2615.6</v>
      </c>
    </row>
    <row r="89" spans="1:63">
      <c r="B89">
        <v>1</v>
      </c>
      <c r="C89">
        <v>1980</v>
      </c>
      <c r="D89">
        <v>1980</v>
      </c>
      <c r="E89" t="s">
        <v>57</v>
      </c>
      <c r="F89">
        <v>0</v>
      </c>
      <c r="G89">
        <v>1.3545199999999999</v>
      </c>
      <c r="H89">
        <v>1.2719370000000001</v>
      </c>
      <c r="I89">
        <v>0.52560399999999996</v>
      </c>
      <c r="J89">
        <v>1.3900840000000001</v>
      </c>
      <c r="K89">
        <v>1.667502</v>
      </c>
      <c r="L89">
        <v>1.6562840000000001</v>
      </c>
      <c r="M89">
        <v>1.345323</v>
      </c>
      <c r="N89">
        <v>1.147659</v>
      </c>
      <c r="O89">
        <v>1.3241830000000001</v>
      </c>
      <c r="P89">
        <v>1.5989610000000001</v>
      </c>
      <c r="Q89">
        <v>1.402058</v>
      </c>
      <c r="R89">
        <v>1.3774010000000001</v>
      </c>
      <c r="S89">
        <v>1.798699</v>
      </c>
      <c r="T89">
        <v>1.80661</v>
      </c>
      <c r="U89">
        <v>2.0801090000000002</v>
      </c>
      <c r="V89">
        <v>2.1803249999999998</v>
      </c>
      <c r="W89">
        <v>1.037477</v>
      </c>
      <c r="X89">
        <v>2.1847089999999998</v>
      </c>
      <c r="Y89">
        <v>1.13462</v>
      </c>
      <c r="Z89">
        <v>1.6691499999999999</v>
      </c>
      <c r="AA89">
        <v>0.99474300000000004</v>
      </c>
      <c r="AB89">
        <v>1.0081169999999999</v>
      </c>
      <c r="AC89">
        <v>0.98607699999999998</v>
      </c>
      <c r="AD89">
        <v>0</v>
      </c>
      <c r="AE89">
        <v>1.408393</v>
      </c>
      <c r="AF89">
        <v>0.84540599999999999</v>
      </c>
      <c r="AG89">
        <v>1.431864</v>
      </c>
      <c r="AH89">
        <v>1.9738039999999999</v>
      </c>
      <c r="AI89">
        <v>1.385181</v>
      </c>
      <c r="AJ89">
        <v>1.1570590000000001</v>
      </c>
      <c r="AK89">
        <v>1.150852</v>
      </c>
      <c r="AL89">
        <v>1.5202150000000001</v>
      </c>
      <c r="AM89">
        <v>1.1074999999999999</v>
      </c>
      <c r="AN89">
        <v>1.2000930000000001</v>
      </c>
      <c r="AO89">
        <v>1.090627</v>
      </c>
      <c r="AP89">
        <v>2.549658</v>
      </c>
      <c r="AQ89">
        <v>1.04254</v>
      </c>
      <c r="AR89">
        <v>1.8129230000000001</v>
      </c>
      <c r="AS89">
        <v>1.163046</v>
      </c>
      <c r="AT89">
        <v>0.797593</v>
      </c>
      <c r="AU89">
        <v>0.87933099999999997</v>
      </c>
      <c r="AV89">
        <v>1.2349220000000001</v>
      </c>
      <c r="AW89">
        <v>2.0739709999999998</v>
      </c>
      <c r="AX89">
        <v>1.2067479999999999</v>
      </c>
      <c r="AY89">
        <f>AY147/AY31</f>
        <v>1.225814541128019</v>
      </c>
      <c r="AZ89">
        <f t="shared" ref="AZ89:BH89" si="26">AZ147/AZ31</f>
        <v>1.3655358320761248</v>
      </c>
      <c r="BA89">
        <f t="shared" si="26"/>
        <v>1.2184262552367449</v>
      </c>
      <c r="BB89">
        <f t="shared" si="26"/>
        <v>1.1327732135896542</v>
      </c>
      <c r="BC89">
        <f t="shared" si="26"/>
        <v>1.2806745309248448</v>
      </c>
      <c r="BD89">
        <f t="shared" si="26"/>
        <v>1.3655358320761248</v>
      </c>
      <c r="BE89">
        <f t="shared" si="26"/>
        <v>1.2184262552367449</v>
      </c>
      <c r="BF89">
        <f t="shared" si="26"/>
        <v>1.2806745309248448</v>
      </c>
      <c r="BG89">
        <f t="shared" si="26"/>
        <v>1.3655358320761248</v>
      </c>
      <c r="BH89">
        <f t="shared" si="26"/>
        <v>1.2184262552367449</v>
      </c>
      <c r="BI89">
        <f>BI147/BI31</f>
        <v>1.1307416792649396</v>
      </c>
      <c r="BJ89">
        <f>BJ147/BJ31</f>
        <v>2.2574832338326982</v>
      </c>
      <c r="BK89">
        <f>BK147/BK31</f>
        <v>1.4927248826690447</v>
      </c>
    </row>
    <row r="90" spans="1:63">
      <c r="B90">
        <v>2</v>
      </c>
      <c r="C90">
        <v>1981</v>
      </c>
      <c r="D90">
        <v>1981</v>
      </c>
      <c r="E90" t="s">
        <v>57</v>
      </c>
      <c r="F90">
        <v>0</v>
      </c>
      <c r="G90">
        <v>1.2591570000000001</v>
      </c>
      <c r="H90">
        <v>1.402056</v>
      </c>
      <c r="I90">
        <v>0.531366</v>
      </c>
      <c r="J90">
        <v>1.1580600000000001</v>
      </c>
      <c r="K90">
        <v>1.436709</v>
      </c>
      <c r="L90">
        <v>1.3876660000000001</v>
      </c>
      <c r="M90">
        <v>1.250148</v>
      </c>
      <c r="N90">
        <v>1.226577</v>
      </c>
      <c r="O90">
        <v>1.383238</v>
      </c>
      <c r="P90">
        <v>1.339245</v>
      </c>
      <c r="Q90">
        <v>1.2420850000000001</v>
      </c>
      <c r="R90">
        <v>0.93860600000000005</v>
      </c>
      <c r="S90">
        <v>0.85303200000000001</v>
      </c>
      <c r="T90">
        <v>1.4835</v>
      </c>
      <c r="U90">
        <v>1.159181</v>
      </c>
      <c r="V90">
        <v>1.083502</v>
      </c>
      <c r="W90">
        <v>0.82268600000000003</v>
      </c>
      <c r="X90">
        <v>1.5549999999999999</v>
      </c>
      <c r="Y90">
        <v>1.5699289999999999</v>
      </c>
      <c r="Z90">
        <v>1.422261</v>
      </c>
      <c r="AA90">
        <v>0.86596099999999998</v>
      </c>
      <c r="AB90">
        <v>1.481174</v>
      </c>
      <c r="AC90">
        <v>0.65229300000000001</v>
      </c>
      <c r="AD90">
        <v>0</v>
      </c>
      <c r="AE90">
        <v>1.256246</v>
      </c>
      <c r="AF90">
        <v>0.55433100000000002</v>
      </c>
      <c r="AG90">
        <v>0.787331</v>
      </c>
      <c r="AH90">
        <v>1.552883</v>
      </c>
      <c r="AI90">
        <v>1.0549189999999999</v>
      </c>
      <c r="AJ90">
        <v>0.96429100000000001</v>
      </c>
      <c r="AK90">
        <v>0.66241899999999998</v>
      </c>
      <c r="AL90">
        <v>0.92816299999999996</v>
      </c>
      <c r="AM90">
        <v>0.67383899999999997</v>
      </c>
      <c r="AN90">
        <v>0.786076</v>
      </c>
      <c r="AO90">
        <v>0.84196499999999996</v>
      </c>
      <c r="AP90">
        <v>1.96946</v>
      </c>
      <c r="AQ90">
        <v>0.74572899999999998</v>
      </c>
      <c r="AR90">
        <v>1.473722</v>
      </c>
      <c r="AS90">
        <v>0.73605900000000002</v>
      </c>
      <c r="AT90">
        <v>0.53757900000000003</v>
      </c>
      <c r="AU90">
        <v>0.70697500000000002</v>
      </c>
      <c r="AV90">
        <v>0.86998600000000004</v>
      </c>
      <c r="AW90">
        <v>1.1373960000000001</v>
      </c>
      <c r="AX90">
        <v>0.75591900000000001</v>
      </c>
      <c r="AY90">
        <f t="shared" ref="AY90:BK90" si="27">AY148/AY32</f>
        <v>1.0229054508978233</v>
      </c>
      <c r="AZ90">
        <f t="shared" si="27"/>
        <v>0.86294619159769492</v>
      </c>
      <c r="BA90">
        <f t="shared" si="27"/>
        <v>0.84180066010465737</v>
      </c>
      <c r="BB90">
        <f t="shared" si="27"/>
        <v>0.78772033440184419</v>
      </c>
      <c r="BC90">
        <f t="shared" si="27"/>
        <v>1.0650779121927314</v>
      </c>
      <c r="BD90">
        <f t="shared" si="27"/>
        <v>0.86294619159769492</v>
      </c>
      <c r="BE90">
        <f t="shared" si="27"/>
        <v>0.84180066010465737</v>
      </c>
      <c r="BF90">
        <f t="shared" si="27"/>
        <v>1.0650779121927314</v>
      </c>
      <c r="BG90">
        <f t="shared" si="27"/>
        <v>0.86294619159769492</v>
      </c>
      <c r="BH90">
        <f t="shared" si="27"/>
        <v>0.84180066010465737</v>
      </c>
      <c r="BI90">
        <f t="shared" si="27"/>
        <v>0.72305716586458646</v>
      </c>
      <c r="BJ90">
        <f t="shared" si="27"/>
        <v>1.4302966097427849</v>
      </c>
      <c r="BK90">
        <f t="shared" si="27"/>
        <v>0.95039618184160612</v>
      </c>
    </row>
    <row r="91" spans="1:63">
      <c r="B91">
        <v>3</v>
      </c>
      <c r="C91">
        <v>1982</v>
      </c>
      <c r="D91">
        <v>1982</v>
      </c>
      <c r="E91" t="s">
        <v>57</v>
      </c>
      <c r="F91">
        <v>0</v>
      </c>
      <c r="G91">
        <v>1.1639349999999999</v>
      </c>
      <c r="H91">
        <v>1.035523</v>
      </c>
      <c r="I91">
        <v>0.39507999999999999</v>
      </c>
      <c r="J91">
        <v>0.86882199999999998</v>
      </c>
      <c r="K91">
        <v>1.088994</v>
      </c>
      <c r="L91">
        <v>1.0564020000000001</v>
      </c>
      <c r="M91">
        <v>1.0148029999999999</v>
      </c>
      <c r="N91">
        <v>0.92444800000000005</v>
      </c>
      <c r="O91">
        <v>1.121845</v>
      </c>
      <c r="P91">
        <v>1.170844</v>
      </c>
      <c r="Q91">
        <v>0.92434499999999997</v>
      </c>
      <c r="R91">
        <v>0.83003700000000002</v>
      </c>
      <c r="S91">
        <v>0.655528</v>
      </c>
      <c r="T91">
        <v>0.89730299999999996</v>
      </c>
      <c r="U91">
        <v>1.237765</v>
      </c>
      <c r="V91">
        <v>1.1984330000000001</v>
      </c>
      <c r="W91">
        <v>0.82726200000000005</v>
      </c>
      <c r="X91">
        <v>1.2547779999999999</v>
      </c>
      <c r="Y91">
        <v>0.94500099999999998</v>
      </c>
      <c r="Z91">
        <v>0.91512499999999997</v>
      </c>
      <c r="AA91">
        <v>0.70235800000000004</v>
      </c>
      <c r="AB91">
        <v>0.89302899999999996</v>
      </c>
      <c r="AC91">
        <v>0.60810200000000003</v>
      </c>
      <c r="AD91">
        <v>0</v>
      </c>
      <c r="AE91">
        <v>0.92725500000000005</v>
      </c>
      <c r="AF91">
        <v>0.54712799999999995</v>
      </c>
      <c r="AG91">
        <v>1.011997</v>
      </c>
      <c r="AH91">
        <v>1.3041480000000001</v>
      </c>
      <c r="AI91">
        <v>0.93837199999999998</v>
      </c>
      <c r="AJ91">
        <v>0.67336300000000004</v>
      </c>
      <c r="AK91">
        <v>0.84988699999999995</v>
      </c>
      <c r="AL91">
        <v>1.2946329999999999</v>
      </c>
      <c r="AM91">
        <v>0.85381799999999997</v>
      </c>
      <c r="AN91">
        <v>0.96685399999999999</v>
      </c>
      <c r="AO91">
        <v>0.77493500000000004</v>
      </c>
      <c r="AP91">
        <v>1.8112379999999999</v>
      </c>
      <c r="AQ91">
        <v>0.64092899999999997</v>
      </c>
      <c r="AR91">
        <v>1.1989030000000001</v>
      </c>
      <c r="AS91">
        <v>0.86116400000000004</v>
      </c>
      <c r="AT91">
        <v>0.61287199999999997</v>
      </c>
      <c r="AU91">
        <v>0.66563700000000003</v>
      </c>
      <c r="AV91">
        <v>0.74005500000000002</v>
      </c>
      <c r="AW91">
        <v>1.4484859999999999</v>
      </c>
      <c r="AX91">
        <v>1.0499959999999999</v>
      </c>
      <c r="AY91">
        <f t="shared" ref="AY91:BK91" si="28">AY149/AY33</f>
        <v>0.84689374889746272</v>
      </c>
      <c r="AZ91">
        <f t="shared" si="28"/>
        <v>0.98889306337923477</v>
      </c>
      <c r="BA91">
        <f t="shared" si="28"/>
        <v>0.89913499072286895</v>
      </c>
      <c r="BB91">
        <f t="shared" si="28"/>
        <v>0.71377983605092754</v>
      </c>
      <c r="BC91">
        <f t="shared" si="28"/>
        <v>0.88161626749644806</v>
      </c>
      <c r="BD91">
        <f t="shared" si="28"/>
        <v>0.98889306337923477</v>
      </c>
      <c r="BE91">
        <f t="shared" si="28"/>
        <v>0.89913499072286895</v>
      </c>
      <c r="BF91">
        <f t="shared" si="28"/>
        <v>0.88161626749644806</v>
      </c>
      <c r="BG91">
        <f t="shared" si="28"/>
        <v>0.98889306337923477</v>
      </c>
      <c r="BH91">
        <f t="shared" si="28"/>
        <v>0.89913499072286895</v>
      </c>
      <c r="BI91">
        <f t="shared" si="28"/>
        <v>0.82395753942214822</v>
      </c>
      <c r="BJ91">
        <f t="shared" si="28"/>
        <v>1.5870051801576794</v>
      </c>
      <c r="BK91">
        <f t="shared" si="28"/>
        <v>1.0712064451740748</v>
      </c>
    </row>
    <row r="92" spans="1:63">
      <c r="B92">
        <v>4</v>
      </c>
      <c r="C92">
        <v>1983</v>
      </c>
      <c r="D92">
        <v>1983</v>
      </c>
      <c r="E92" t="s">
        <v>57</v>
      </c>
      <c r="F92">
        <v>0</v>
      </c>
      <c r="G92">
        <v>1.2209129999999999</v>
      </c>
      <c r="H92">
        <v>0.87646500000000005</v>
      </c>
      <c r="I92">
        <v>0.41637400000000002</v>
      </c>
      <c r="J92">
        <v>1.0087660000000001</v>
      </c>
      <c r="K92">
        <v>1.235376</v>
      </c>
      <c r="L92">
        <v>1.1693530000000001</v>
      </c>
      <c r="M92">
        <v>1.001525</v>
      </c>
      <c r="N92">
        <v>0.94895399999999996</v>
      </c>
      <c r="O92">
        <v>1.55667</v>
      </c>
      <c r="P92">
        <v>1.392725</v>
      </c>
      <c r="Q92">
        <v>1.2876000000000001</v>
      </c>
      <c r="R92">
        <v>1.044146</v>
      </c>
      <c r="S92">
        <v>0.95816299999999999</v>
      </c>
      <c r="T92">
        <v>1.4535670000000001</v>
      </c>
      <c r="U92">
        <v>1.6056550000000001</v>
      </c>
      <c r="V92">
        <v>1.614649</v>
      </c>
      <c r="W92">
        <v>1.2332780000000001</v>
      </c>
      <c r="X92">
        <v>1.787318</v>
      </c>
      <c r="Y92">
        <v>1.332711</v>
      </c>
      <c r="Z92">
        <v>1.4496830000000001</v>
      </c>
      <c r="AA92">
        <v>0.93296100000000004</v>
      </c>
      <c r="AB92">
        <v>1.2671289999999999</v>
      </c>
      <c r="AC92">
        <v>1.251576</v>
      </c>
      <c r="AD92">
        <v>0</v>
      </c>
      <c r="AE92">
        <v>1.6512420000000001</v>
      </c>
      <c r="AF92">
        <v>1.03047</v>
      </c>
      <c r="AG92">
        <v>1.663395</v>
      </c>
      <c r="AH92">
        <v>1.6522239999999999</v>
      </c>
      <c r="AI92">
        <v>1.5565279999999999</v>
      </c>
      <c r="AJ92">
        <v>1.367767</v>
      </c>
      <c r="AK92">
        <v>1.080749</v>
      </c>
      <c r="AL92">
        <v>1.533523</v>
      </c>
      <c r="AM92">
        <v>1.3858550000000001</v>
      </c>
      <c r="AN92">
        <v>1.3637440000000001</v>
      </c>
      <c r="AO92">
        <v>1.0642450000000001</v>
      </c>
      <c r="AP92">
        <v>4.0983080000000003</v>
      </c>
      <c r="AQ92">
        <v>1.365032</v>
      </c>
      <c r="AR92">
        <v>1.7842739999999999</v>
      </c>
      <c r="AS92">
        <v>1.2694559999999999</v>
      </c>
      <c r="AT92">
        <v>1.1731940000000001</v>
      </c>
      <c r="AU92">
        <v>0.96245199999999997</v>
      </c>
      <c r="AV92">
        <v>1.7873399999999999</v>
      </c>
      <c r="AW92">
        <v>5.3825289999999999</v>
      </c>
      <c r="AX92">
        <v>1.7393620000000001</v>
      </c>
      <c r="AY92">
        <f t="shared" ref="AY92:BK92" si="29">AY150/AY34</f>
        <v>1.3778783713495777</v>
      </c>
      <c r="AZ92">
        <f t="shared" si="29"/>
        <v>1.5348367420400664</v>
      </c>
      <c r="BA92">
        <f t="shared" si="29"/>
        <v>1.4389718744669395</v>
      </c>
      <c r="BB92">
        <f t="shared" si="29"/>
        <v>1.536683831079833</v>
      </c>
      <c r="BC92">
        <f t="shared" si="29"/>
        <v>1.4224309140954765</v>
      </c>
      <c r="BD92">
        <f t="shared" si="29"/>
        <v>1.5348367420400664</v>
      </c>
      <c r="BE92">
        <f t="shared" si="29"/>
        <v>1.4389718744669395</v>
      </c>
      <c r="BF92">
        <f t="shared" si="29"/>
        <v>1.4224309140954765</v>
      </c>
      <c r="BG92">
        <f t="shared" si="29"/>
        <v>1.5348367420400664</v>
      </c>
      <c r="BH92">
        <f t="shared" si="29"/>
        <v>1.4389718744669395</v>
      </c>
      <c r="BI92">
        <f t="shared" si="29"/>
        <v>1.074540356330572</v>
      </c>
      <c r="BJ92">
        <f t="shared" si="29"/>
        <v>4.7013691758724079</v>
      </c>
      <c r="BK92">
        <f t="shared" si="29"/>
        <v>1.7214445483752896</v>
      </c>
    </row>
    <row r="93" spans="1:63">
      <c r="B93">
        <v>5</v>
      </c>
      <c r="C93">
        <v>1984</v>
      </c>
      <c r="D93">
        <v>1984</v>
      </c>
      <c r="E93" t="s">
        <v>57</v>
      </c>
      <c r="F93">
        <v>0</v>
      </c>
      <c r="G93">
        <v>1.2232620000000001</v>
      </c>
      <c r="H93">
        <v>1.17082</v>
      </c>
      <c r="I93">
        <v>0.53437199999999996</v>
      </c>
      <c r="J93">
        <v>1.199748</v>
      </c>
      <c r="K93">
        <v>1.407224</v>
      </c>
      <c r="L93">
        <v>1.3738250000000001</v>
      </c>
      <c r="M93">
        <v>0.978661</v>
      </c>
      <c r="N93">
        <v>1.2247189999999999</v>
      </c>
      <c r="O93">
        <v>1.4000410000000001</v>
      </c>
      <c r="P93">
        <v>1.2322230000000001</v>
      </c>
      <c r="Q93">
        <v>1.1450720000000001</v>
      </c>
      <c r="R93">
        <v>1.0474349999999999</v>
      </c>
      <c r="S93">
        <v>1.1459710000000001</v>
      </c>
      <c r="T93">
        <v>1.4196610000000001</v>
      </c>
      <c r="U93">
        <v>1.879799</v>
      </c>
      <c r="V93">
        <v>1.678882</v>
      </c>
      <c r="W93">
        <v>1.093102</v>
      </c>
      <c r="X93">
        <v>1.7454590000000001</v>
      </c>
      <c r="Y93">
        <v>1.2226900000000001</v>
      </c>
      <c r="Z93">
        <v>1.3314509999999999</v>
      </c>
      <c r="AA93">
        <v>0.86824800000000002</v>
      </c>
      <c r="AB93">
        <v>1.1414949999999999</v>
      </c>
      <c r="AC93">
        <v>0.99528399999999995</v>
      </c>
      <c r="AD93">
        <v>0</v>
      </c>
      <c r="AE93">
        <v>1.5259419999999999</v>
      </c>
      <c r="AF93">
        <v>0.71099400000000001</v>
      </c>
      <c r="AG93">
        <v>1.029406</v>
      </c>
      <c r="AH93">
        <v>1.952383</v>
      </c>
      <c r="AI93">
        <v>1.2046129999999999</v>
      </c>
      <c r="AJ93">
        <v>1.072892</v>
      </c>
      <c r="AK93">
        <v>0.94383499999999998</v>
      </c>
      <c r="AL93">
        <v>1.5352429999999999</v>
      </c>
      <c r="AM93">
        <v>0.99532500000000002</v>
      </c>
      <c r="AN93">
        <v>1.1735580000000001</v>
      </c>
      <c r="AO93">
        <v>1.098622</v>
      </c>
      <c r="AP93">
        <v>2.320964</v>
      </c>
      <c r="AQ93">
        <v>0.94524200000000003</v>
      </c>
      <c r="AR93">
        <v>1.5555570000000001</v>
      </c>
      <c r="AS93">
        <v>1.053966</v>
      </c>
      <c r="AT93">
        <v>0.66293999999999997</v>
      </c>
      <c r="AU93">
        <v>0.756853</v>
      </c>
      <c r="AV93">
        <v>1.09684</v>
      </c>
      <c r="AW93">
        <v>2.8014519999999998</v>
      </c>
      <c r="AX93">
        <v>1.2381200000000001</v>
      </c>
      <c r="AY93">
        <f t="shared" ref="AY93:BK93" si="30">AY151/AY35</f>
        <v>1.1590992055256675</v>
      </c>
      <c r="AZ93">
        <f t="shared" si="30"/>
        <v>1.259947649966634</v>
      </c>
      <c r="BA93">
        <f t="shared" si="30"/>
        <v>1.1732547995148297</v>
      </c>
      <c r="BB93">
        <f t="shared" si="30"/>
        <v>1.0173499281203067</v>
      </c>
      <c r="BC93">
        <f t="shared" si="30"/>
        <v>1.1989701110607764</v>
      </c>
      <c r="BD93">
        <f t="shared" si="30"/>
        <v>1.259947649966634</v>
      </c>
      <c r="BE93">
        <f t="shared" si="30"/>
        <v>1.1732547995148297</v>
      </c>
      <c r="BF93">
        <f t="shared" si="30"/>
        <v>1.1989701110607764</v>
      </c>
      <c r="BG93">
        <f t="shared" si="30"/>
        <v>1.259947649966634</v>
      </c>
      <c r="BH93">
        <f t="shared" si="30"/>
        <v>1.1732547995148297</v>
      </c>
      <c r="BI93">
        <f t="shared" si="30"/>
        <v>0.99598643660175634</v>
      </c>
      <c r="BJ93">
        <f t="shared" si="30"/>
        <v>2.5596736462547298</v>
      </c>
      <c r="BK93">
        <f t="shared" si="30"/>
        <v>1.407181685566443</v>
      </c>
    </row>
    <row r="94" spans="1:63">
      <c r="B94">
        <v>6</v>
      </c>
      <c r="C94">
        <v>1985</v>
      </c>
      <c r="D94">
        <v>1985</v>
      </c>
      <c r="E94" t="s">
        <v>57</v>
      </c>
      <c r="F94">
        <v>0</v>
      </c>
      <c r="G94">
        <v>1.1658949999999999</v>
      </c>
      <c r="H94">
        <v>0.96201199999999998</v>
      </c>
      <c r="I94">
        <v>0.39407799999999998</v>
      </c>
      <c r="J94">
        <v>1.128878</v>
      </c>
      <c r="K94">
        <v>1.380242</v>
      </c>
      <c r="L94">
        <v>1.249323</v>
      </c>
      <c r="M94">
        <v>0.99038899999999996</v>
      </c>
      <c r="N94">
        <v>0.94610799999999995</v>
      </c>
      <c r="O94">
        <v>1.2526040000000001</v>
      </c>
      <c r="P94">
        <v>1.0554049999999999</v>
      </c>
      <c r="Q94">
        <v>1.0827899999999999</v>
      </c>
      <c r="R94">
        <v>1.0453950000000001</v>
      </c>
      <c r="S94">
        <v>0.81375500000000001</v>
      </c>
      <c r="T94">
        <v>1.276464</v>
      </c>
      <c r="U94">
        <v>1.4734179999999999</v>
      </c>
      <c r="V94">
        <v>1.2765280000000001</v>
      </c>
      <c r="W94">
        <v>0.84650300000000001</v>
      </c>
      <c r="X94">
        <v>1.5184040000000001</v>
      </c>
      <c r="Y94">
        <v>1.094751</v>
      </c>
      <c r="Z94">
        <v>1.1432230000000001</v>
      </c>
      <c r="AA94">
        <v>0.94628299999999999</v>
      </c>
      <c r="AB94">
        <v>1.085871</v>
      </c>
      <c r="AC94">
        <v>0.81759700000000002</v>
      </c>
      <c r="AD94">
        <v>0</v>
      </c>
      <c r="AE94">
        <v>1.6343030000000001</v>
      </c>
      <c r="AF94">
        <v>0.60299499999999995</v>
      </c>
      <c r="AG94">
        <v>0.75968000000000002</v>
      </c>
      <c r="AH94">
        <v>2.0180959999999999</v>
      </c>
      <c r="AI94">
        <v>1.289847</v>
      </c>
      <c r="AJ94">
        <v>0.79079600000000005</v>
      </c>
      <c r="AK94">
        <v>0.93105300000000002</v>
      </c>
      <c r="AL94">
        <v>1.1473199999999999</v>
      </c>
      <c r="AM94">
        <v>0.79855900000000002</v>
      </c>
      <c r="AN94">
        <v>0.88426000000000005</v>
      </c>
      <c r="AO94">
        <v>0.84909699999999999</v>
      </c>
      <c r="AP94">
        <v>2.0982080000000001</v>
      </c>
      <c r="AQ94">
        <v>0.74558599999999997</v>
      </c>
      <c r="AR94">
        <v>1.555544</v>
      </c>
      <c r="AS94">
        <v>0.99490599999999996</v>
      </c>
      <c r="AT94">
        <v>0.53074299999999996</v>
      </c>
      <c r="AU94">
        <v>0.81283399999999995</v>
      </c>
      <c r="AV94">
        <v>0.81483000000000005</v>
      </c>
      <c r="AW94">
        <v>1.7291939999999999</v>
      </c>
      <c r="AX94">
        <v>1.1071260000000001</v>
      </c>
      <c r="AY94">
        <f t="shared" ref="AY94:BK94" si="31">AY152/AY36</f>
        <v>1.2386220889698094</v>
      </c>
      <c r="AZ94">
        <f t="shared" si="31"/>
        <v>1.1222047413839258</v>
      </c>
      <c r="BA94">
        <f t="shared" si="31"/>
        <v>0.89890353950245483</v>
      </c>
      <c r="BB94">
        <f t="shared" si="31"/>
        <v>0.78357675802098736</v>
      </c>
      <c r="BC94">
        <f t="shared" si="31"/>
        <v>1.2730353233991181</v>
      </c>
      <c r="BD94">
        <f t="shared" si="31"/>
        <v>1.1222047413839258</v>
      </c>
      <c r="BE94">
        <f t="shared" si="31"/>
        <v>0.89890353950245483</v>
      </c>
      <c r="BF94">
        <f t="shared" si="31"/>
        <v>1.2730353233991181</v>
      </c>
      <c r="BG94">
        <f t="shared" si="31"/>
        <v>1.1222047413839258</v>
      </c>
      <c r="BH94">
        <f t="shared" si="31"/>
        <v>0.89890353950245483</v>
      </c>
      <c r="BI94">
        <f t="shared" si="31"/>
        <v>0.89766826756919038</v>
      </c>
      <c r="BJ94">
        <f t="shared" si="31"/>
        <v>1.884245605202749</v>
      </c>
      <c r="BK94">
        <f t="shared" si="31"/>
        <v>1.2006998958522661</v>
      </c>
    </row>
    <row r="95" spans="1:63">
      <c r="B95">
        <v>7</v>
      </c>
      <c r="C95">
        <v>1986</v>
      </c>
      <c r="D95">
        <v>1986</v>
      </c>
      <c r="E95" t="s">
        <v>57</v>
      </c>
      <c r="F95">
        <v>0</v>
      </c>
      <c r="G95">
        <v>1.108865</v>
      </c>
      <c r="H95">
        <v>1.1289670000000001</v>
      </c>
      <c r="I95">
        <v>0.49629200000000001</v>
      </c>
      <c r="J95">
        <v>1.077288</v>
      </c>
      <c r="K95">
        <v>1.2994810000000001</v>
      </c>
      <c r="L95">
        <v>1.222688</v>
      </c>
      <c r="M95">
        <v>1.1244270000000001</v>
      </c>
      <c r="N95">
        <v>0.96762000000000004</v>
      </c>
      <c r="O95">
        <v>1.45082</v>
      </c>
      <c r="P95">
        <v>0.98532200000000003</v>
      </c>
      <c r="Q95">
        <v>1.0853120000000001</v>
      </c>
      <c r="R95">
        <v>0.89323399999999997</v>
      </c>
      <c r="S95">
        <v>0.87762200000000001</v>
      </c>
      <c r="T95">
        <v>1.620125</v>
      </c>
      <c r="U95">
        <v>1.4048160000000001</v>
      </c>
      <c r="V95">
        <v>1.202143</v>
      </c>
      <c r="W95">
        <v>1.0504929999999999</v>
      </c>
      <c r="X95">
        <v>1.4505170000000001</v>
      </c>
      <c r="Y95">
        <v>1.4429810000000001</v>
      </c>
      <c r="Z95">
        <v>1.436156</v>
      </c>
      <c r="AA95">
        <v>0.75352600000000003</v>
      </c>
      <c r="AB95">
        <v>1.352973</v>
      </c>
      <c r="AC95">
        <v>0.788493</v>
      </c>
      <c r="AD95">
        <v>0</v>
      </c>
      <c r="AE95">
        <v>1.5181910000000001</v>
      </c>
      <c r="AF95">
        <v>0.58508700000000002</v>
      </c>
      <c r="AG95">
        <v>1.1893199999999999</v>
      </c>
      <c r="AH95">
        <v>1.8283739999999999</v>
      </c>
      <c r="AI95">
        <v>1.2719769999999999</v>
      </c>
      <c r="AJ95">
        <v>0.87384099999999998</v>
      </c>
      <c r="AK95">
        <v>1.093278</v>
      </c>
      <c r="AL95">
        <v>1.4216249999999999</v>
      </c>
      <c r="AM95">
        <v>1.1929339999999999</v>
      </c>
      <c r="AN95">
        <v>1.0552250000000001</v>
      </c>
      <c r="AO95">
        <v>1.1108979999999999</v>
      </c>
      <c r="AP95">
        <v>2.9894080000000001</v>
      </c>
      <c r="AQ95">
        <v>0.86427399999999999</v>
      </c>
      <c r="AR95">
        <v>1.59056</v>
      </c>
      <c r="AS95">
        <v>1.1818740000000001</v>
      </c>
      <c r="AT95">
        <v>0.52171500000000004</v>
      </c>
      <c r="AU95">
        <v>0.96646900000000002</v>
      </c>
      <c r="AV95">
        <v>1.085459</v>
      </c>
      <c r="AW95">
        <v>2.8195939999999999</v>
      </c>
      <c r="AX95">
        <v>1.0231950000000001</v>
      </c>
      <c r="AY95">
        <f t="shared" ref="AY95:BK95" si="32">AY153/AY37</f>
        <v>1.260064320901624</v>
      </c>
      <c r="AZ95">
        <f t="shared" si="32"/>
        <v>1.4067668518430592</v>
      </c>
      <c r="BA95">
        <f t="shared" si="32"/>
        <v>1.0144474071136407</v>
      </c>
      <c r="BB95">
        <f t="shared" si="32"/>
        <v>0.99946792313733035</v>
      </c>
      <c r="BC95">
        <f t="shared" si="32"/>
        <v>1.2982572796024991</v>
      </c>
      <c r="BD95">
        <f t="shared" si="32"/>
        <v>1.4067668518430592</v>
      </c>
      <c r="BE95">
        <f t="shared" si="32"/>
        <v>1.0144474071136407</v>
      </c>
      <c r="BF95">
        <f t="shared" si="32"/>
        <v>1.2982572796024991</v>
      </c>
      <c r="BG95">
        <f t="shared" si="32"/>
        <v>1.4067668518430592</v>
      </c>
      <c r="BH95">
        <f t="shared" si="32"/>
        <v>1.0144474071136407</v>
      </c>
      <c r="BI95">
        <f t="shared" si="32"/>
        <v>1.0995923651003132</v>
      </c>
      <c r="BJ95">
        <f t="shared" si="32"/>
        <v>2.8939620527981154</v>
      </c>
      <c r="BK95">
        <f t="shared" si="32"/>
        <v>1.5645552593918111</v>
      </c>
    </row>
    <row r="96" spans="1:63">
      <c r="B96">
        <v>8</v>
      </c>
      <c r="C96">
        <v>1987</v>
      </c>
      <c r="D96">
        <v>1987</v>
      </c>
      <c r="E96" t="s">
        <v>57</v>
      </c>
      <c r="F96">
        <v>0</v>
      </c>
      <c r="G96">
        <v>1.147975</v>
      </c>
      <c r="H96">
        <v>1.0447550000000001</v>
      </c>
      <c r="I96">
        <v>0.455206</v>
      </c>
      <c r="J96">
        <v>1.0371980000000001</v>
      </c>
      <c r="K96">
        <v>1.3050619999999999</v>
      </c>
      <c r="L96">
        <v>1.2524200000000001</v>
      </c>
      <c r="M96">
        <v>1.004542</v>
      </c>
      <c r="N96">
        <v>1.141378</v>
      </c>
      <c r="O96">
        <v>1.2338530000000001</v>
      </c>
      <c r="P96">
        <v>1.078921</v>
      </c>
      <c r="Q96">
        <v>0.92366400000000004</v>
      </c>
      <c r="R96">
        <v>0.95205799999999996</v>
      </c>
      <c r="S96">
        <v>0.95348200000000005</v>
      </c>
      <c r="T96">
        <v>1.1775260000000001</v>
      </c>
      <c r="U96">
        <v>1.3640730000000001</v>
      </c>
      <c r="V96">
        <v>1.1203479999999999</v>
      </c>
      <c r="W96">
        <v>0.94360699999999997</v>
      </c>
      <c r="X96">
        <v>1.283426</v>
      </c>
      <c r="Y96">
        <v>1.2280059999999999</v>
      </c>
      <c r="Z96">
        <v>1.119178</v>
      </c>
      <c r="AA96">
        <v>0.80800000000000005</v>
      </c>
      <c r="AB96">
        <v>1.140247</v>
      </c>
      <c r="AC96">
        <v>0.909466</v>
      </c>
      <c r="AD96">
        <v>0</v>
      </c>
      <c r="AE96">
        <v>1.307423</v>
      </c>
      <c r="AF96">
        <v>0.69284999999999997</v>
      </c>
      <c r="AG96">
        <v>1.1831590000000001</v>
      </c>
      <c r="AH96">
        <v>1.821455</v>
      </c>
      <c r="AI96">
        <v>1.294618</v>
      </c>
      <c r="AJ96">
        <v>1.065245</v>
      </c>
      <c r="AK96">
        <v>1.083477</v>
      </c>
      <c r="AL96">
        <v>1.1092709999999999</v>
      </c>
      <c r="AM96">
        <v>0.97011599999999998</v>
      </c>
      <c r="AN96">
        <v>0.85355000000000003</v>
      </c>
      <c r="AO96">
        <v>1.1208990000000001</v>
      </c>
      <c r="AP96">
        <v>3.0712839999999999</v>
      </c>
      <c r="AQ96">
        <v>1.072864</v>
      </c>
      <c r="AR96">
        <v>1.8390500000000001</v>
      </c>
      <c r="AS96">
        <v>1.22766</v>
      </c>
      <c r="AT96">
        <v>0.70172900000000005</v>
      </c>
      <c r="AU96">
        <v>0.87831599999999999</v>
      </c>
      <c r="AV96">
        <v>1.205373</v>
      </c>
      <c r="AW96">
        <v>1.9418580000000001</v>
      </c>
      <c r="AX96">
        <v>1.1939649999999999</v>
      </c>
      <c r="AY96">
        <f t="shared" ref="AY96:BK96" si="33">AY154/AY38</f>
        <v>1.1544842779474287</v>
      </c>
      <c r="AZ96">
        <f t="shared" si="33"/>
        <v>1.3752935395350032</v>
      </c>
      <c r="BA96">
        <f t="shared" si="33"/>
        <v>1.0000059671425265</v>
      </c>
      <c r="BB96">
        <f t="shared" si="33"/>
        <v>1.1161283386426575</v>
      </c>
      <c r="BC96">
        <f t="shared" si="33"/>
        <v>1.2182443101476577</v>
      </c>
      <c r="BD96">
        <f t="shared" si="33"/>
        <v>1.3752935395350032</v>
      </c>
      <c r="BE96">
        <f t="shared" si="33"/>
        <v>1.0000059671425265</v>
      </c>
      <c r="BF96">
        <f t="shared" si="33"/>
        <v>1.2182443101476577</v>
      </c>
      <c r="BG96">
        <f t="shared" si="33"/>
        <v>1.3752935395350032</v>
      </c>
      <c r="BH96">
        <f t="shared" si="33"/>
        <v>1.0000059671425265</v>
      </c>
      <c r="BI96">
        <f t="shared" si="33"/>
        <v>1.0972645411680597</v>
      </c>
      <c r="BJ96">
        <f t="shared" si="33"/>
        <v>2.3392281423662662</v>
      </c>
      <c r="BK96">
        <f t="shared" si="33"/>
        <v>1.4695142060422466</v>
      </c>
    </row>
    <row r="97" spans="2:63">
      <c r="B97">
        <v>9</v>
      </c>
      <c r="C97">
        <v>1988</v>
      </c>
      <c r="D97">
        <v>1988</v>
      </c>
      <c r="E97" t="s">
        <v>57</v>
      </c>
      <c r="F97">
        <v>0</v>
      </c>
      <c r="G97">
        <v>1.097596</v>
      </c>
      <c r="H97">
        <v>1.204539</v>
      </c>
      <c r="I97">
        <v>0.52059299999999997</v>
      </c>
      <c r="J97">
        <v>1.132798</v>
      </c>
      <c r="K97">
        <v>1.405904</v>
      </c>
      <c r="L97">
        <v>1.3681669999999999</v>
      </c>
      <c r="M97">
        <v>1.2371989999999999</v>
      </c>
      <c r="N97">
        <v>1.269139</v>
      </c>
      <c r="O97">
        <v>1.352986</v>
      </c>
      <c r="P97">
        <v>0.97380999999999995</v>
      </c>
      <c r="Q97">
        <v>1.212423</v>
      </c>
      <c r="R97">
        <v>1.219633</v>
      </c>
      <c r="S97">
        <v>1.5112939999999999</v>
      </c>
      <c r="T97">
        <v>1.3879840000000001</v>
      </c>
      <c r="U97">
        <v>1.5894459999999999</v>
      </c>
      <c r="V97">
        <v>1.0985100000000001</v>
      </c>
      <c r="W97">
        <v>1.05084</v>
      </c>
      <c r="X97">
        <v>1.589272</v>
      </c>
      <c r="Y97">
        <v>1.2213069999999999</v>
      </c>
      <c r="Z97">
        <v>1.424436</v>
      </c>
      <c r="AA97">
        <v>0.99124400000000001</v>
      </c>
      <c r="AB97">
        <v>1.1481380000000001</v>
      </c>
      <c r="AC97">
        <v>1.4010020000000001</v>
      </c>
      <c r="AD97">
        <v>0</v>
      </c>
      <c r="AE97">
        <v>1.444928</v>
      </c>
      <c r="AF97">
        <v>1.184005</v>
      </c>
      <c r="AG97">
        <v>1.370598</v>
      </c>
      <c r="AH97">
        <v>1.980537</v>
      </c>
      <c r="AI97">
        <v>1.4574990000000001</v>
      </c>
      <c r="AJ97">
        <v>1.4732609999999999</v>
      </c>
      <c r="AK97">
        <v>1.1395660000000001</v>
      </c>
      <c r="AL97">
        <v>1.599027</v>
      </c>
      <c r="AM97">
        <v>1.1021730000000001</v>
      </c>
      <c r="AN97">
        <v>1.2004319999999999</v>
      </c>
      <c r="AO97">
        <v>1.349202</v>
      </c>
      <c r="AP97">
        <v>2.987142</v>
      </c>
      <c r="AQ97">
        <v>1.480243</v>
      </c>
      <c r="AR97">
        <v>2.0541499999999999</v>
      </c>
      <c r="AS97">
        <v>1.330792</v>
      </c>
      <c r="AT97">
        <v>1.1800310000000001</v>
      </c>
      <c r="AU97">
        <v>0.95690900000000001</v>
      </c>
      <c r="AV97">
        <v>1.6447350000000001</v>
      </c>
      <c r="AW97">
        <v>2.0149720000000002</v>
      </c>
      <c r="AX97">
        <v>1.6505430000000001</v>
      </c>
      <c r="AY97">
        <f t="shared" ref="AY97:BK97" si="34">AY155/AY39</f>
        <v>1.2807504348289629</v>
      </c>
      <c r="AZ97">
        <f t="shared" si="34"/>
        <v>1.4757509942552014</v>
      </c>
      <c r="BA97">
        <f t="shared" si="34"/>
        <v>1.4200701300040681</v>
      </c>
      <c r="BB97">
        <f t="shared" si="34"/>
        <v>1.4949218280842396</v>
      </c>
      <c r="BC97">
        <f t="shared" si="34"/>
        <v>1.3502838547609102</v>
      </c>
      <c r="BD97">
        <f t="shared" si="34"/>
        <v>1.4757509942552014</v>
      </c>
      <c r="BE97">
        <f t="shared" si="34"/>
        <v>1.4200701300040681</v>
      </c>
      <c r="BF97">
        <f t="shared" si="34"/>
        <v>1.3502838547609102</v>
      </c>
      <c r="BG97">
        <f t="shared" si="34"/>
        <v>1.4757509942552014</v>
      </c>
      <c r="BH97">
        <f t="shared" si="34"/>
        <v>1.4200701300040681</v>
      </c>
      <c r="BI97">
        <f t="shared" si="34"/>
        <v>1.211469424290964</v>
      </c>
      <c r="BJ97">
        <f t="shared" si="34"/>
        <v>2.3692440149577867</v>
      </c>
      <c r="BK97">
        <f t="shared" si="34"/>
        <v>1.5753104467606522</v>
      </c>
    </row>
    <row r="98" spans="2:63">
      <c r="B98">
        <v>10</v>
      </c>
      <c r="C98">
        <v>1989</v>
      </c>
      <c r="D98">
        <v>1989</v>
      </c>
      <c r="E98" t="s">
        <v>57</v>
      </c>
      <c r="F98">
        <v>0</v>
      </c>
      <c r="G98">
        <v>0.94130899999999995</v>
      </c>
      <c r="H98">
        <v>1.159969</v>
      </c>
      <c r="I98">
        <v>0.51358400000000004</v>
      </c>
      <c r="J98">
        <v>0.92926399999999998</v>
      </c>
      <c r="K98">
        <v>1.122288</v>
      </c>
      <c r="L98">
        <v>1.1260030000000001</v>
      </c>
      <c r="M98">
        <v>1.139913</v>
      </c>
      <c r="N98">
        <v>0.97495699999999996</v>
      </c>
      <c r="O98">
        <v>1.324444</v>
      </c>
      <c r="P98">
        <v>1.3701760000000001</v>
      </c>
      <c r="Q98">
        <v>1.2249859999999999</v>
      </c>
      <c r="R98">
        <v>1.191203</v>
      </c>
      <c r="S98">
        <v>1.141759</v>
      </c>
      <c r="T98">
        <v>1.2491559999999999</v>
      </c>
      <c r="U98">
        <v>1.686291</v>
      </c>
      <c r="V98">
        <v>1.6600839999999999</v>
      </c>
      <c r="W98">
        <v>1.0495380000000001</v>
      </c>
      <c r="X98">
        <v>1.5059720000000001</v>
      </c>
      <c r="Y98">
        <v>1.2702709999999999</v>
      </c>
      <c r="Z98">
        <v>1.356031</v>
      </c>
      <c r="AA98">
        <v>1.3964460000000001</v>
      </c>
      <c r="AB98">
        <v>1.3369219999999999</v>
      </c>
      <c r="AC98">
        <v>0.88231499999999996</v>
      </c>
      <c r="AD98">
        <v>0</v>
      </c>
      <c r="AE98">
        <v>1.3945430000000001</v>
      </c>
      <c r="AF98">
        <v>0.748417</v>
      </c>
      <c r="AG98">
        <v>1.0873489999999999</v>
      </c>
      <c r="AH98">
        <v>1.873434</v>
      </c>
      <c r="AI98">
        <v>1.2252559999999999</v>
      </c>
      <c r="AJ98">
        <v>1.0245979999999999</v>
      </c>
      <c r="AK98">
        <v>1.199527</v>
      </c>
      <c r="AL98">
        <v>1.3346260000000001</v>
      </c>
      <c r="AM98">
        <v>0.94673200000000002</v>
      </c>
      <c r="AN98">
        <v>1.2524740000000001</v>
      </c>
      <c r="AO98">
        <v>1.272986</v>
      </c>
      <c r="AP98">
        <v>3.2050260000000002</v>
      </c>
      <c r="AQ98">
        <v>0.96243000000000001</v>
      </c>
      <c r="AR98">
        <v>1.836306</v>
      </c>
      <c r="AS98">
        <v>1.0765480000000001</v>
      </c>
      <c r="AT98">
        <v>0.78317700000000001</v>
      </c>
      <c r="AU98">
        <v>0.84726400000000002</v>
      </c>
      <c r="AV98">
        <v>1.09182</v>
      </c>
      <c r="AW98">
        <v>2.1174819999999999</v>
      </c>
      <c r="AX98">
        <v>1.0534380000000001</v>
      </c>
      <c r="AY98">
        <f t="shared" ref="AY98:BK98" si="35">AY156/AY40</f>
        <v>1.16612645885528</v>
      </c>
      <c r="AZ98">
        <f t="shared" si="35"/>
        <v>1.3835905114329106</v>
      </c>
      <c r="BA98">
        <f t="shared" si="35"/>
        <v>1.1411282294100806</v>
      </c>
      <c r="BB98">
        <f t="shared" si="35"/>
        <v>1.0163941955061933</v>
      </c>
      <c r="BC98">
        <f t="shared" si="35"/>
        <v>1.2264984039292877</v>
      </c>
      <c r="BD98">
        <f t="shared" si="35"/>
        <v>1.3835905114329106</v>
      </c>
      <c r="BE98">
        <f t="shared" si="35"/>
        <v>1.1411282294100806</v>
      </c>
      <c r="BF98">
        <f t="shared" si="35"/>
        <v>1.2264984039292877</v>
      </c>
      <c r="BG98">
        <f t="shared" si="35"/>
        <v>1.3835905114329106</v>
      </c>
      <c r="BH98">
        <f t="shared" si="35"/>
        <v>1.1411282294100806</v>
      </c>
      <c r="BI98">
        <f t="shared" si="35"/>
        <v>1.2229092313601271</v>
      </c>
      <c r="BJ98">
        <f t="shared" si="35"/>
        <v>2.4718796221050789</v>
      </c>
      <c r="BK98">
        <f t="shared" si="35"/>
        <v>1.6105561082023783</v>
      </c>
    </row>
    <row r="99" spans="2:63">
      <c r="B99">
        <v>11</v>
      </c>
      <c r="C99">
        <v>1990</v>
      </c>
      <c r="D99">
        <v>1990</v>
      </c>
      <c r="E99" t="s">
        <v>57</v>
      </c>
      <c r="F99">
        <v>0</v>
      </c>
      <c r="G99">
        <v>1.0233449999999999</v>
      </c>
      <c r="H99">
        <v>1.153392</v>
      </c>
      <c r="I99">
        <v>0.47135700000000003</v>
      </c>
      <c r="J99">
        <v>1.0984350000000001</v>
      </c>
      <c r="K99">
        <v>1.351585</v>
      </c>
      <c r="L99">
        <v>1.34846</v>
      </c>
      <c r="M99">
        <v>0.98371200000000003</v>
      </c>
      <c r="N99">
        <v>1.022656</v>
      </c>
      <c r="O99">
        <v>1.273326</v>
      </c>
      <c r="P99">
        <v>1.2532449999999999</v>
      </c>
      <c r="Q99">
        <v>1.1775340000000001</v>
      </c>
      <c r="R99">
        <v>1.1967399999999999</v>
      </c>
      <c r="S99">
        <v>1.23706</v>
      </c>
      <c r="T99">
        <v>1.3575470000000001</v>
      </c>
      <c r="U99">
        <v>1.4260090000000001</v>
      </c>
      <c r="V99">
        <v>1.4423809999999999</v>
      </c>
      <c r="W99">
        <v>1.1254299999999999</v>
      </c>
      <c r="X99">
        <v>1.3098749999999999</v>
      </c>
      <c r="Y99">
        <v>1.310681</v>
      </c>
      <c r="Z99">
        <v>1.334398</v>
      </c>
      <c r="AA99">
        <v>1.344867</v>
      </c>
      <c r="AB99">
        <v>1.187772</v>
      </c>
      <c r="AC99">
        <v>0.800539</v>
      </c>
      <c r="AD99">
        <v>0</v>
      </c>
      <c r="AE99">
        <v>1.513339</v>
      </c>
      <c r="AF99">
        <v>0.62633300000000003</v>
      </c>
      <c r="AG99">
        <v>1.400342</v>
      </c>
      <c r="AH99">
        <v>2.469007</v>
      </c>
      <c r="AI99">
        <v>1.6572690000000001</v>
      </c>
      <c r="AJ99">
        <v>1.0822480000000001</v>
      </c>
      <c r="AK99">
        <v>1.258559</v>
      </c>
      <c r="AL99">
        <v>1.369745</v>
      </c>
      <c r="AM99">
        <v>1.0330790000000001</v>
      </c>
      <c r="AN99">
        <v>1.200197</v>
      </c>
      <c r="AO99">
        <v>1.4295089999999999</v>
      </c>
      <c r="AP99">
        <v>3.2362920000000002</v>
      </c>
      <c r="AQ99">
        <v>1.0198719999999999</v>
      </c>
      <c r="AR99">
        <v>2.1821959999999998</v>
      </c>
      <c r="AS99">
        <v>1.3563449999999999</v>
      </c>
      <c r="AT99">
        <v>0.65742500000000004</v>
      </c>
      <c r="AU99">
        <v>1.1383479999999999</v>
      </c>
      <c r="AV99">
        <v>1.1112139999999999</v>
      </c>
      <c r="AW99">
        <v>1.949228</v>
      </c>
      <c r="AX99">
        <v>0.86648999999999998</v>
      </c>
      <c r="AY99">
        <f t="shared" ref="AY99:BK99" si="36">AY157/AY41</f>
        <v>1.4223611024416412</v>
      </c>
      <c r="AZ99">
        <f t="shared" si="36"/>
        <v>1.5424152512770355</v>
      </c>
      <c r="BA99">
        <f t="shared" si="36"/>
        <v>1.11329666962851</v>
      </c>
      <c r="BB99">
        <f t="shared" si="36"/>
        <v>1.0617274954443572</v>
      </c>
      <c r="BC99">
        <f t="shared" si="36"/>
        <v>1.496782540523554</v>
      </c>
      <c r="BD99">
        <f t="shared" si="36"/>
        <v>1.5424152512770355</v>
      </c>
      <c r="BE99">
        <f t="shared" si="36"/>
        <v>1.11329666962851</v>
      </c>
      <c r="BF99">
        <f t="shared" si="36"/>
        <v>1.496782540523554</v>
      </c>
      <c r="BG99">
        <f t="shared" si="36"/>
        <v>1.5424152512770355</v>
      </c>
      <c r="BH99">
        <f t="shared" si="36"/>
        <v>1.11329666962851</v>
      </c>
      <c r="BI99">
        <f t="shared" si="36"/>
        <v>1.3199002238620521</v>
      </c>
      <c r="BJ99">
        <f t="shared" si="36"/>
        <v>2.380985387431553</v>
      </c>
      <c r="BK99">
        <f t="shared" si="36"/>
        <v>1.6712438710574815</v>
      </c>
    </row>
    <row r="100" spans="2:63">
      <c r="B100">
        <v>12</v>
      </c>
      <c r="C100">
        <v>1991</v>
      </c>
      <c r="D100">
        <v>1991</v>
      </c>
      <c r="E100" t="s">
        <v>57</v>
      </c>
      <c r="F100">
        <v>0</v>
      </c>
      <c r="G100">
        <v>1.0824020000000001</v>
      </c>
      <c r="H100">
        <v>1.050753</v>
      </c>
      <c r="I100">
        <v>0.46412399999999998</v>
      </c>
      <c r="J100">
        <v>1.0103249999999999</v>
      </c>
      <c r="K100">
        <v>1.339243</v>
      </c>
      <c r="L100">
        <v>1.296943</v>
      </c>
      <c r="M100">
        <v>1.2931999999999999</v>
      </c>
      <c r="N100">
        <v>0.81802699999999995</v>
      </c>
      <c r="O100">
        <v>1.147824</v>
      </c>
      <c r="P100">
        <v>1.1392119999999999</v>
      </c>
      <c r="Q100">
        <v>1.184353</v>
      </c>
      <c r="R100">
        <v>1.254162</v>
      </c>
      <c r="S100">
        <v>1.485392</v>
      </c>
      <c r="T100">
        <v>1.2303850000000001</v>
      </c>
      <c r="U100">
        <v>1.4365589999999999</v>
      </c>
      <c r="V100">
        <v>1.3549020000000001</v>
      </c>
      <c r="W100">
        <v>1.069712</v>
      </c>
      <c r="X100">
        <v>1.328578</v>
      </c>
      <c r="Y100">
        <v>1.1306210000000001</v>
      </c>
      <c r="Z100">
        <v>1.2324630000000001</v>
      </c>
      <c r="AA100">
        <v>0.96819299999999997</v>
      </c>
      <c r="AB100">
        <v>1.0482389999999999</v>
      </c>
      <c r="AC100">
        <v>1.172555</v>
      </c>
      <c r="AD100">
        <v>0</v>
      </c>
      <c r="AE100">
        <v>1.314934</v>
      </c>
      <c r="AF100">
        <v>1.043906</v>
      </c>
      <c r="AG100">
        <v>1.5086740000000001</v>
      </c>
      <c r="AH100">
        <v>2.516178</v>
      </c>
      <c r="AI100">
        <v>1.2736719999999999</v>
      </c>
      <c r="AJ100">
        <v>1.4539550000000001</v>
      </c>
      <c r="AK100">
        <v>1.3870709999999999</v>
      </c>
      <c r="AL100">
        <v>1.660452</v>
      </c>
      <c r="AM100">
        <v>1.1357109999999999</v>
      </c>
      <c r="AN100">
        <v>1.4228149999999999</v>
      </c>
      <c r="AO100">
        <v>1.2181900000000001</v>
      </c>
      <c r="AP100">
        <v>2.6785950000000001</v>
      </c>
      <c r="AQ100">
        <v>1.341688</v>
      </c>
      <c r="AR100">
        <v>2.2419959999999999</v>
      </c>
      <c r="AS100">
        <v>1.346384</v>
      </c>
      <c r="AT100">
        <v>1.0917060000000001</v>
      </c>
      <c r="AU100">
        <v>1.154371</v>
      </c>
      <c r="AV100">
        <v>1.4590460000000001</v>
      </c>
      <c r="AW100">
        <v>2.2578740000000002</v>
      </c>
      <c r="AX100">
        <v>1.38541</v>
      </c>
      <c r="AY100">
        <f t="shared" ref="AY100:BK100" si="37">AY158/AY42</f>
        <v>1.2536908064065337</v>
      </c>
      <c r="AZ100">
        <f t="shared" si="37"/>
        <v>1.5421652248820081</v>
      </c>
      <c r="BA100">
        <f t="shared" si="37"/>
        <v>1.4477825978196284</v>
      </c>
      <c r="BB100">
        <f t="shared" si="37"/>
        <v>1.363631895509956</v>
      </c>
      <c r="BC100">
        <f t="shared" si="37"/>
        <v>1.3468111334587685</v>
      </c>
      <c r="BD100">
        <f t="shared" si="37"/>
        <v>1.5421652248820081</v>
      </c>
      <c r="BE100">
        <f t="shared" si="37"/>
        <v>1.4477825978196284</v>
      </c>
      <c r="BF100">
        <f t="shared" si="37"/>
        <v>1.3468111334587685</v>
      </c>
      <c r="BG100">
        <f t="shared" si="37"/>
        <v>1.5421652248820081</v>
      </c>
      <c r="BH100">
        <f t="shared" si="37"/>
        <v>1.4477825978196284</v>
      </c>
      <c r="BI100">
        <f t="shared" si="37"/>
        <v>1.3261249668529242</v>
      </c>
      <c r="BJ100">
        <f t="shared" si="37"/>
        <v>2.4125172385304192</v>
      </c>
      <c r="BK100">
        <f t="shared" si="37"/>
        <v>1.6876346405449909</v>
      </c>
    </row>
    <row r="101" spans="2:63">
      <c r="B101">
        <v>13</v>
      </c>
      <c r="C101">
        <v>1992</v>
      </c>
      <c r="D101">
        <v>1992</v>
      </c>
      <c r="E101" t="s">
        <v>57</v>
      </c>
      <c r="F101">
        <v>0</v>
      </c>
      <c r="G101">
        <v>1.1635759999999999</v>
      </c>
      <c r="H101">
        <v>1.0975999999999999</v>
      </c>
      <c r="I101">
        <v>0.50728099999999998</v>
      </c>
      <c r="J101">
        <v>0.95701899999999995</v>
      </c>
      <c r="K101">
        <v>1.17967</v>
      </c>
      <c r="L101">
        <v>1.169019</v>
      </c>
      <c r="M101">
        <v>1.1537010000000001</v>
      </c>
      <c r="N101">
        <v>0.93423199999999995</v>
      </c>
      <c r="O101">
        <v>0.845364</v>
      </c>
      <c r="P101">
        <v>0.52017899999999995</v>
      </c>
      <c r="Q101">
        <v>0.53693400000000002</v>
      </c>
      <c r="R101">
        <v>0.60904499999999995</v>
      </c>
      <c r="S101">
        <v>0.38935700000000001</v>
      </c>
      <c r="T101">
        <v>0.86771699999999996</v>
      </c>
      <c r="U101">
        <v>0.62618300000000005</v>
      </c>
      <c r="V101">
        <v>0.71035400000000004</v>
      </c>
      <c r="W101">
        <v>0.57457100000000005</v>
      </c>
      <c r="X101">
        <v>0.713758</v>
      </c>
      <c r="Y101">
        <v>0.790466</v>
      </c>
      <c r="Z101">
        <v>0.61555499999999996</v>
      </c>
      <c r="AA101">
        <v>0.357298</v>
      </c>
      <c r="AB101">
        <v>0.85875299999999999</v>
      </c>
      <c r="AC101">
        <v>0.50941499999999995</v>
      </c>
      <c r="AD101">
        <v>0</v>
      </c>
      <c r="AE101">
        <v>1.0627740000000001</v>
      </c>
      <c r="AF101">
        <v>0.40465800000000002</v>
      </c>
      <c r="AG101">
        <v>1.041682</v>
      </c>
      <c r="AH101">
        <v>1.565391</v>
      </c>
      <c r="AI101">
        <v>0.93113699999999999</v>
      </c>
      <c r="AJ101">
        <v>0.75127500000000003</v>
      </c>
      <c r="AK101">
        <v>0.70419200000000004</v>
      </c>
      <c r="AL101">
        <v>0.99226499999999995</v>
      </c>
      <c r="AM101">
        <v>0.70101000000000002</v>
      </c>
      <c r="AN101">
        <v>0.81350100000000003</v>
      </c>
      <c r="AO101">
        <v>0.78781000000000001</v>
      </c>
      <c r="AP101">
        <v>1.975355</v>
      </c>
      <c r="AQ101">
        <v>0.668346</v>
      </c>
      <c r="AR101">
        <v>1.5210570000000001</v>
      </c>
      <c r="AS101">
        <v>0.809778</v>
      </c>
      <c r="AT101">
        <v>0.42336400000000002</v>
      </c>
      <c r="AU101">
        <v>0.69930400000000004</v>
      </c>
      <c r="AV101">
        <v>0.83413300000000001</v>
      </c>
      <c r="AW101">
        <v>1.078578</v>
      </c>
      <c r="AX101">
        <v>0.547485</v>
      </c>
      <c r="AY101">
        <f t="shared" ref="AY101:BK101" si="38">AY159/AY43</f>
        <v>0.91191274575361536</v>
      </c>
      <c r="AZ101">
        <f t="shared" si="38"/>
        <v>0.88272865040855641</v>
      </c>
      <c r="BA101">
        <f t="shared" si="38"/>
        <v>0.75552392106150956</v>
      </c>
      <c r="BB101">
        <f t="shared" si="38"/>
        <v>0.74264399660072355</v>
      </c>
      <c r="BC101">
        <f t="shared" si="38"/>
        <v>0.96509738468978956</v>
      </c>
      <c r="BD101">
        <f t="shared" si="38"/>
        <v>0.88272865040855641</v>
      </c>
      <c r="BE101">
        <f t="shared" si="38"/>
        <v>0.75552392106150956</v>
      </c>
      <c r="BF101">
        <f t="shared" si="38"/>
        <v>0.96509738468978956</v>
      </c>
      <c r="BG101">
        <f t="shared" si="38"/>
        <v>0.88272865040855641</v>
      </c>
      <c r="BH101">
        <f t="shared" si="38"/>
        <v>0.75552392106150956</v>
      </c>
      <c r="BI101">
        <f t="shared" si="38"/>
        <v>0.73395624975518459</v>
      </c>
      <c r="BJ101">
        <f t="shared" si="38"/>
        <v>1.3456133970518489</v>
      </c>
      <c r="BK101">
        <f t="shared" si="38"/>
        <v>0.93723626678880556</v>
      </c>
    </row>
    <row r="102" spans="2:63">
      <c r="B102">
        <v>14</v>
      </c>
      <c r="C102">
        <v>1993</v>
      </c>
      <c r="D102">
        <v>1993</v>
      </c>
      <c r="E102" t="s">
        <v>57</v>
      </c>
      <c r="F102">
        <v>0</v>
      </c>
      <c r="G102">
        <v>1.3531759999999999</v>
      </c>
      <c r="H102">
        <v>1.087029</v>
      </c>
      <c r="I102">
        <v>0.47135700000000003</v>
      </c>
      <c r="J102">
        <v>0.763324</v>
      </c>
      <c r="K102">
        <v>0.91497799999999996</v>
      </c>
      <c r="L102">
        <v>0.93117000000000005</v>
      </c>
      <c r="M102">
        <v>1.117739</v>
      </c>
      <c r="N102">
        <v>0.89270499999999997</v>
      </c>
      <c r="O102">
        <v>0.90720900000000004</v>
      </c>
      <c r="P102">
        <v>0.43508599999999997</v>
      </c>
      <c r="Q102">
        <v>0.51202800000000004</v>
      </c>
      <c r="R102">
        <v>0.36958200000000002</v>
      </c>
      <c r="S102">
        <v>0.28181800000000001</v>
      </c>
      <c r="T102">
        <v>0.70049600000000001</v>
      </c>
      <c r="U102">
        <v>0.59842499999999998</v>
      </c>
      <c r="V102">
        <v>0.56122799999999995</v>
      </c>
      <c r="W102">
        <v>0.64534199999999997</v>
      </c>
      <c r="X102">
        <v>0.517517</v>
      </c>
      <c r="Y102">
        <v>0.76014999999999999</v>
      </c>
      <c r="Z102">
        <v>0.68256499999999998</v>
      </c>
      <c r="AA102">
        <v>0.34368500000000002</v>
      </c>
      <c r="AB102">
        <v>0.92188400000000004</v>
      </c>
      <c r="AC102">
        <v>0.185004</v>
      </c>
      <c r="AD102">
        <v>0</v>
      </c>
      <c r="AE102">
        <v>0.97052799999999995</v>
      </c>
      <c r="AF102">
        <v>0.14039399999999999</v>
      </c>
      <c r="AG102">
        <v>0.29774699999999998</v>
      </c>
      <c r="AH102">
        <v>1.0931230000000001</v>
      </c>
      <c r="AI102">
        <v>0.59610600000000002</v>
      </c>
      <c r="AJ102">
        <v>0.281082</v>
      </c>
      <c r="AK102">
        <v>7.7058000000000001E-2</v>
      </c>
      <c r="AL102">
        <v>0.248414</v>
      </c>
      <c r="AM102">
        <v>0.189558</v>
      </c>
      <c r="AN102">
        <v>0.193383</v>
      </c>
      <c r="AO102">
        <v>0.64748600000000001</v>
      </c>
      <c r="AP102">
        <v>1.2754749999999999</v>
      </c>
      <c r="AQ102">
        <v>0.26949899999999999</v>
      </c>
      <c r="AR102">
        <v>1.1154170000000001</v>
      </c>
      <c r="AS102">
        <v>0.40790700000000002</v>
      </c>
      <c r="AT102">
        <v>0.15842800000000001</v>
      </c>
      <c r="AU102">
        <v>0.49391400000000002</v>
      </c>
      <c r="AV102">
        <v>0.30756699999999998</v>
      </c>
      <c r="AW102">
        <v>0.20447000000000001</v>
      </c>
      <c r="AX102">
        <v>0.18319199999999999</v>
      </c>
      <c r="AY102">
        <f t="shared" ref="AY102:BK102" si="39">AY160/AY44</f>
        <v>0.71490482832388602</v>
      </c>
      <c r="AZ102">
        <f t="shared" si="39"/>
        <v>0.36533121794681139</v>
      </c>
      <c r="BA102">
        <f t="shared" si="39"/>
        <v>0.226912661824617</v>
      </c>
      <c r="BB102">
        <f t="shared" si="39"/>
        <v>0.27356150443408783</v>
      </c>
      <c r="BC102">
        <f t="shared" si="39"/>
        <v>0.74912047102576462</v>
      </c>
      <c r="BD102">
        <f t="shared" si="39"/>
        <v>0.36533121794681139</v>
      </c>
      <c r="BE102">
        <f t="shared" si="39"/>
        <v>0.226912661824617</v>
      </c>
      <c r="BF102">
        <f t="shared" si="39"/>
        <v>0.74912047102576462</v>
      </c>
      <c r="BG102">
        <f t="shared" si="39"/>
        <v>0.36533121794681139</v>
      </c>
      <c r="BH102">
        <f t="shared" si="39"/>
        <v>0.226912661824617</v>
      </c>
      <c r="BI102">
        <f t="shared" si="39"/>
        <v>0.25855219521277212</v>
      </c>
      <c r="BJ102">
        <f t="shared" si="39"/>
        <v>0.48579097354098499</v>
      </c>
      <c r="BK102">
        <f t="shared" si="39"/>
        <v>0.33273663082010274</v>
      </c>
    </row>
    <row r="103" spans="2:63">
      <c r="B103">
        <v>15</v>
      </c>
      <c r="C103">
        <v>1994</v>
      </c>
      <c r="D103">
        <v>1994</v>
      </c>
      <c r="E103" t="s">
        <v>57</v>
      </c>
      <c r="F103">
        <v>0</v>
      </c>
      <c r="G103">
        <v>1.2768390000000001</v>
      </c>
      <c r="H103">
        <v>1.172228</v>
      </c>
      <c r="I103">
        <v>0.50607599999999997</v>
      </c>
      <c r="J103">
        <v>1.2866059999999999</v>
      </c>
      <c r="K103">
        <v>1.685403</v>
      </c>
      <c r="L103">
        <v>1.5978939999999999</v>
      </c>
      <c r="M103">
        <v>1.6431990000000001</v>
      </c>
      <c r="N103">
        <v>1.0709820000000001</v>
      </c>
      <c r="O103">
        <v>1.0844849999999999</v>
      </c>
      <c r="P103">
        <v>0.74245799999999995</v>
      </c>
      <c r="Q103">
        <v>0.90543300000000004</v>
      </c>
      <c r="R103">
        <v>0.84782900000000005</v>
      </c>
      <c r="S103">
        <v>1.01997</v>
      </c>
      <c r="T103">
        <v>0.88082199999999999</v>
      </c>
      <c r="U103">
        <v>1.0659689999999999</v>
      </c>
      <c r="V103">
        <v>0.88028799999999996</v>
      </c>
      <c r="W103">
        <v>0.80153300000000005</v>
      </c>
      <c r="X103">
        <v>1.064408</v>
      </c>
      <c r="Y103">
        <v>0.93686700000000001</v>
      </c>
      <c r="Z103">
        <v>0.98441900000000004</v>
      </c>
      <c r="AA103">
        <v>0.79071999999999998</v>
      </c>
      <c r="AB103">
        <v>1.1370439999999999</v>
      </c>
      <c r="AC103">
        <v>0.66309799999999997</v>
      </c>
      <c r="AD103">
        <v>0</v>
      </c>
      <c r="AE103">
        <v>1.5538860000000001</v>
      </c>
      <c r="AF103">
        <v>0.59581200000000001</v>
      </c>
      <c r="AG103">
        <v>0.95123400000000002</v>
      </c>
      <c r="AH103">
        <v>2.4035280000000001</v>
      </c>
      <c r="AI103">
        <v>1.422604</v>
      </c>
      <c r="AJ103">
        <v>0.83604299999999998</v>
      </c>
      <c r="AK103">
        <v>1.201692</v>
      </c>
      <c r="AL103">
        <v>1.070295</v>
      </c>
      <c r="AM103">
        <v>0.73279399999999995</v>
      </c>
      <c r="AN103">
        <v>0.95659300000000003</v>
      </c>
      <c r="AO103">
        <v>1.2368319999999999</v>
      </c>
      <c r="AP103">
        <v>3.6123400000000001</v>
      </c>
      <c r="AQ103">
        <v>0.771706</v>
      </c>
      <c r="AR103">
        <v>2.3413889999999999</v>
      </c>
      <c r="AS103">
        <v>1.06463</v>
      </c>
      <c r="AT103">
        <v>0.67722599999999999</v>
      </c>
      <c r="AU103">
        <v>1.0371349999999999</v>
      </c>
      <c r="AV103">
        <v>0.83479599999999998</v>
      </c>
      <c r="AW103">
        <v>1.9425969999999999</v>
      </c>
      <c r="AX103">
        <v>0.760015</v>
      </c>
      <c r="AY103">
        <f t="shared" ref="AY103:BK103" si="40">AY161/AY45</f>
        <v>1.3436672304996613</v>
      </c>
      <c r="AZ103">
        <f t="shared" si="40"/>
        <v>1.3677588034599177</v>
      </c>
      <c r="BA103">
        <f t="shared" si="40"/>
        <v>0.88794011482233726</v>
      </c>
      <c r="BB103">
        <f t="shared" si="40"/>
        <v>0.79432706692905852</v>
      </c>
      <c r="BC103">
        <f t="shared" si="40"/>
        <v>1.4323565880065794</v>
      </c>
      <c r="BD103">
        <f t="shared" si="40"/>
        <v>1.3677588034599177</v>
      </c>
      <c r="BE103">
        <f t="shared" si="40"/>
        <v>0.88794011482233726</v>
      </c>
      <c r="BF103">
        <f t="shared" si="40"/>
        <v>1.4323565880065794</v>
      </c>
      <c r="BG103">
        <f t="shared" si="40"/>
        <v>1.3677588034599177</v>
      </c>
      <c r="BH103">
        <f t="shared" si="40"/>
        <v>0.88794011482233726</v>
      </c>
      <c r="BI103">
        <f t="shared" si="40"/>
        <v>1.2144781364081418</v>
      </c>
      <c r="BJ103">
        <f t="shared" si="40"/>
        <v>2.4144680926607682</v>
      </c>
      <c r="BK103">
        <f t="shared" si="40"/>
        <v>1.6042986180696228</v>
      </c>
    </row>
    <row r="104" spans="2:63">
      <c r="B104">
        <v>16</v>
      </c>
      <c r="C104">
        <v>1995</v>
      </c>
      <c r="D104">
        <v>1995</v>
      </c>
      <c r="E104" t="s">
        <v>57</v>
      </c>
      <c r="F104">
        <v>0</v>
      </c>
      <c r="G104">
        <v>1.1823900000000001</v>
      </c>
      <c r="H104">
        <v>1.0055689999999999</v>
      </c>
      <c r="I104">
        <v>0.42747600000000002</v>
      </c>
      <c r="J104">
        <v>0.96313700000000002</v>
      </c>
      <c r="K104">
        <v>1.2711079999999999</v>
      </c>
      <c r="L104">
        <v>1.2269140000000001</v>
      </c>
      <c r="M104">
        <v>1.0200670000000001</v>
      </c>
      <c r="N104">
        <v>0.931643</v>
      </c>
      <c r="O104">
        <v>0.85621499999999995</v>
      </c>
      <c r="P104">
        <v>1.0517460000000001</v>
      </c>
      <c r="Q104">
        <v>0.89400299999999999</v>
      </c>
      <c r="R104">
        <v>0.95407699999999995</v>
      </c>
      <c r="S104">
        <v>1.317669</v>
      </c>
      <c r="T104">
        <v>0.87124599999999996</v>
      </c>
      <c r="U104">
        <v>1.218731</v>
      </c>
      <c r="V104">
        <v>0.87718600000000002</v>
      </c>
      <c r="W104">
        <v>0.78545100000000001</v>
      </c>
      <c r="X104">
        <v>1.098422</v>
      </c>
      <c r="Y104">
        <v>0.85633499999999996</v>
      </c>
      <c r="Z104">
        <v>0.94420599999999999</v>
      </c>
      <c r="AA104">
        <v>0.566276</v>
      </c>
      <c r="AB104">
        <v>0.99755700000000003</v>
      </c>
      <c r="AC104">
        <v>1.062481</v>
      </c>
      <c r="AD104">
        <v>0</v>
      </c>
      <c r="AE104">
        <v>1.290241</v>
      </c>
      <c r="AF104">
        <v>0.927122</v>
      </c>
      <c r="AG104">
        <v>1.404425</v>
      </c>
      <c r="AH104">
        <v>2.2331409999999998</v>
      </c>
      <c r="AI104">
        <v>1.3167</v>
      </c>
      <c r="AJ104">
        <v>1.375653</v>
      </c>
      <c r="AK104">
        <v>1.3772759999999999</v>
      </c>
      <c r="AL104">
        <v>1.427502</v>
      </c>
      <c r="AM104">
        <v>1.0165420000000001</v>
      </c>
      <c r="AN104">
        <v>1.223571</v>
      </c>
      <c r="AO104">
        <v>1.235779</v>
      </c>
      <c r="AP104">
        <v>4.4453300000000002</v>
      </c>
      <c r="AQ104">
        <v>1.223436</v>
      </c>
      <c r="AR104">
        <v>2.2594110000000001</v>
      </c>
      <c r="AS104">
        <v>1.14924</v>
      </c>
      <c r="AT104">
        <v>1.0499799999999999</v>
      </c>
      <c r="AU104">
        <v>0.94752700000000001</v>
      </c>
      <c r="AV104">
        <v>1.3392170000000001</v>
      </c>
      <c r="AW104">
        <v>2.4460869999999999</v>
      </c>
      <c r="AX104">
        <v>1.27024</v>
      </c>
      <c r="AY104">
        <f t="shared" ref="AY104:BK104" si="41">AY162/AY46</f>
        <v>1.1743409028938001</v>
      </c>
      <c r="AZ104">
        <f t="shared" si="41"/>
        <v>1.5012012649362225</v>
      </c>
      <c r="BA104">
        <f t="shared" si="41"/>
        <v>1.3030533530825459</v>
      </c>
      <c r="BB104">
        <f t="shared" si="41"/>
        <v>1.2442655426942983</v>
      </c>
      <c r="BC104">
        <f t="shared" si="41"/>
        <v>1.2693858453952342</v>
      </c>
      <c r="BD104">
        <f t="shared" si="41"/>
        <v>1.5012012649362225</v>
      </c>
      <c r="BE104">
        <f t="shared" si="41"/>
        <v>1.3030533530825459</v>
      </c>
      <c r="BF104">
        <f t="shared" si="41"/>
        <v>1.2693858453952342</v>
      </c>
      <c r="BG104">
        <f t="shared" si="41"/>
        <v>1.5012012649362225</v>
      </c>
      <c r="BH104">
        <f t="shared" si="41"/>
        <v>1.3030533530825459</v>
      </c>
      <c r="BI104">
        <f t="shared" si="41"/>
        <v>1.3248201742479031</v>
      </c>
      <c r="BJ104">
        <f t="shared" si="41"/>
        <v>2.9897784234785525</v>
      </c>
      <c r="BK104">
        <f t="shared" si="41"/>
        <v>1.8160134710784346</v>
      </c>
    </row>
    <row r="105" spans="2:63">
      <c r="B105">
        <v>17</v>
      </c>
      <c r="C105">
        <v>1996</v>
      </c>
      <c r="D105">
        <v>1996</v>
      </c>
      <c r="E105" t="s">
        <v>57</v>
      </c>
      <c r="F105">
        <v>0</v>
      </c>
      <c r="G105">
        <v>1.161238</v>
      </c>
      <c r="H105">
        <v>1.0993889999999999</v>
      </c>
      <c r="I105">
        <v>0.461231</v>
      </c>
      <c r="J105">
        <v>0.51127900000000004</v>
      </c>
      <c r="K105">
        <v>0.65600700000000001</v>
      </c>
      <c r="L105">
        <v>0.67829499999999998</v>
      </c>
      <c r="M105">
        <v>0.97717299999999996</v>
      </c>
      <c r="N105">
        <v>0.81084900000000004</v>
      </c>
      <c r="O105">
        <v>0.95145500000000005</v>
      </c>
      <c r="P105">
        <v>0.79151400000000005</v>
      </c>
      <c r="Q105">
        <v>0.67886400000000002</v>
      </c>
      <c r="R105">
        <v>0.782219</v>
      </c>
      <c r="S105">
        <v>1.226288</v>
      </c>
      <c r="T105">
        <v>0.80303000000000002</v>
      </c>
      <c r="U105">
        <v>0.761741</v>
      </c>
      <c r="V105">
        <v>0.64848600000000001</v>
      </c>
      <c r="W105">
        <v>0.72222200000000003</v>
      </c>
      <c r="X105">
        <v>0.91339700000000001</v>
      </c>
      <c r="Y105">
        <v>0.92416799999999999</v>
      </c>
      <c r="Z105">
        <v>0.90843300000000005</v>
      </c>
      <c r="AA105">
        <v>0.51285700000000001</v>
      </c>
      <c r="AB105">
        <v>1.033374</v>
      </c>
      <c r="AC105">
        <v>0.63798100000000002</v>
      </c>
      <c r="AD105">
        <v>0</v>
      </c>
      <c r="AE105">
        <v>0.98899499999999996</v>
      </c>
      <c r="AF105">
        <v>0.55101699999999998</v>
      </c>
      <c r="AG105">
        <v>0.92582699999999996</v>
      </c>
      <c r="AH105">
        <v>1.425136</v>
      </c>
      <c r="AI105">
        <v>0.98283699999999996</v>
      </c>
      <c r="AJ105">
        <v>0.817056</v>
      </c>
      <c r="AK105">
        <v>0.68168300000000004</v>
      </c>
      <c r="AL105">
        <v>0.53391299999999997</v>
      </c>
      <c r="AM105">
        <v>0.54793599999999998</v>
      </c>
      <c r="AN105">
        <v>0.47206500000000001</v>
      </c>
      <c r="AO105">
        <v>0.86768199999999995</v>
      </c>
      <c r="AP105">
        <v>2.2545549999999999</v>
      </c>
      <c r="AQ105">
        <v>0.70223899999999995</v>
      </c>
      <c r="AR105">
        <v>1.310905</v>
      </c>
      <c r="AS105">
        <v>0.66455500000000001</v>
      </c>
      <c r="AT105">
        <v>0.60311999999999999</v>
      </c>
      <c r="AU105">
        <v>0.60419199999999995</v>
      </c>
      <c r="AV105">
        <v>0.73074899999999998</v>
      </c>
      <c r="AW105">
        <v>1.328317</v>
      </c>
      <c r="AX105">
        <v>0.75068199999999996</v>
      </c>
      <c r="AY105">
        <f t="shared" ref="AY105:BK105" si="42">AY163/AY47</f>
        <v>0.85495079388497663</v>
      </c>
      <c r="AZ105">
        <f t="shared" si="42"/>
        <v>0.84820949833133297</v>
      </c>
      <c r="BA105">
        <f t="shared" si="42"/>
        <v>0.64259887285045569</v>
      </c>
      <c r="BB105">
        <f t="shared" si="42"/>
        <v>0.69247801494371519</v>
      </c>
      <c r="BC105">
        <f t="shared" si="42"/>
        <v>0.89739985630660879</v>
      </c>
      <c r="BD105">
        <f t="shared" si="42"/>
        <v>0.84820949833133297</v>
      </c>
      <c r="BE105">
        <f t="shared" si="42"/>
        <v>0.64259887285045569</v>
      </c>
      <c r="BF105">
        <f t="shared" si="42"/>
        <v>0.89739985630660879</v>
      </c>
      <c r="BG105">
        <f t="shared" si="42"/>
        <v>0.84820949833133297</v>
      </c>
      <c r="BH105">
        <f t="shared" si="42"/>
        <v>0.64259887285045569</v>
      </c>
      <c r="BI105">
        <f t="shared" si="42"/>
        <v>0.74743734425452524</v>
      </c>
      <c r="BJ105">
        <f t="shared" si="42"/>
        <v>1.6287427448515139</v>
      </c>
      <c r="BK105">
        <f t="shared" si="42"/>
        <v>1.0146326453116612</v>
      </c>
    </row>
    <row r="106" spans="2:63">
      <c r="B106">
        <v>18</v>
      </c>
      <c r="C106">
        <v>1997</v>
      </c>
      <c r="D106">
        <v>1997</v>
      </c>
      <c r="E106" t="s">
        <v>57</v>
      </c>
      <c r="F106">
        <v>0</v>
      </c>
      <c r="G106">
        <v>1.1414489999999999</v>
      </c>
      <c r="H106">
        <v>1.0992459999999999</v>
      </c>
      <c r="I106">
        <v>0.47931299999999999</v>
      </c>
      <c r="J106">
        <v>1.012726</v>
      </c>
      <c r="K106">
        <v>1.358495</v>
      </c>
      <c r="L106">
        <v>1.332122</v>
      </c>
      <c r="M106">
        <v>1.179489</v>
      </c>
      <c r="N106">
        <v>0.95591700000000002</v>
      </c>
      <c r="O106">
        <v>1.119318</v>
      </c>
      <c r="P106">
        <v>1.014672</v>
      </c>
      <c r="Q106">
        <v>0.70254000000000005</v>
      </c>
      <c r="R106">
        <v>0.85678900000000002</v>
      </c>
      <c r="S106">
        <v>1.0385150000000001</v>
      </c>
      <c r="T106">
        <v>0.93712700000000004</v>
      </c>
      <c r="U106">
        <v>1.086274</v>
      </c>
      <c r="V106">
        <v>1.0262519999999999</v>
      </c>
      <c r="W106">
        <v>0.98872400000000005</v>
      </c>
      <c r="X106">
        <v>0.89506200000000002</v>
      </c>
      <c r="Y106">
        <v>1.032184</v>
      </c>
      <c r="Z106">
        <v>1.0023420000000001</v>
      </c>
      <c r="AA106">
        <v>0.75043899999999997</v>
      </c>
      <c r="AB106">
        <v>0.92475600000000002</v>
      </c>
      <c r="AC106">
        <v>0.88900900000000005</v>
      </c>
      <c r="AD106">
        <v>0</v>
      </c>
      <c r="AE106">
        <v>1.393883</v>
      </c>
      <c r="AF106">
        <v>0.72966600000000004</v>
      </c>
      <c r="AG106">
        <v>1.473125</v>
      </c>
      <c r="AH106">
        <v>2.078306</v>
      </c>
      <c r="AI106">
        <v>1.6596610000000001</v>
      </c>
      <c r="AJ106">
        <v>1.138962</v>
      </c>
      <c r="AK106">
        <v>1.1633549999999999</v>
      </c>
      <c r="AL106">
        <v>1.2071320000000001</v>
      </c>
      <c r="AM106">
        <v>1.0183260000000001</v>
      </c>
      <c r="AN106">
        <v>1.0238419999999999</v>
      </c>
      <c r="AO106">
        <v>1.39917</v>
      </c>
      <c r="AP106">
        <v>3.1810700000000001</v>
      </c>
      <c r="AQ106">
        <v>1.087132</v>
      </c>
      <c r="AR106">
        <v>1.862671</v>
      </c>
      <c r="AS106">
        <v>1.0692649999999999</v>
      </c>
      <c r="AT106">
        <v>0.87072400000000005</v>
      </c>
      <c r="AU106">
        <v>0.93910499999999997</v>
      </c>
      <c r="AV106">
        <v>1.160803</v>
      </c>
      <c r="AW106">
        <v>2.0187369999999998</v>
      </c>
      <c r="AX106">
        <v>1.1189720000000001</v>
      </c>
      <c r="AY106">
        <f t="shared" ref="AY106:BK106" si="43">AY164/AY48</f>
        <v>1.2993850772926443</v>
      </c>
      <c r="AZ106">
        <f t="shared" si="43"/>
        <v>1.3695979764479</v>
      </c>
      <c r="BA106">
        <f t="shared" si="43"/>
        <v>1.0965591207432814</v>
      </c>
      <c r="BB106">
        <f t="shared" si="43"/>
        <v>1.1093204556916274</v>
      </c>
      <c r="BC106">
        <f t="shared" si="43"/>
        <v>1.3547679522499898</v>
      </c>
      <c r="BD106">
        <f t="shared" si="43"/>
        <v>1.3695979764479</v>
      </c>
      <c r="BE106">
        <f t="shared" si="43"/>
        <v>1.0965591207432814</v>
      </c>
      <c r="BF106">
        <f t="shared" si="43"/>
        <v>1.3547679522499898</v>
      </c>
      <c r="BG106">
        <f t="shared" si="43"/>
        <v>1.3695979764479</v>
      </c>
      <c r="BH106">
        <f t="shared" si="43"/>
        <v>1.0965591207432814</v>
      </c>
      <c r="BI106">
        <f t="shared" si="43"/>
        <v>1.2523663878701785</v>
      </c>
      <c r="BJ106">
        <f t="shared" si="43"/>
        <v>2.4028506007580557</v>
      </c>
      <c r="BK106">
        <f t="shared" si="43"/>
        <v>1.6249011949028125</v>
      </c>
    </row>
    <row r="107" spans="2:63">
      <c r="B107">
        <v>19</v>
      </c>
      <c r="C107">
        <v>1998</v>
      </c>
      <c r="D107">
        <v>1998</v>
      </c>
      <c r="E107" t="s">
        <v>57</v>
      </c>
      <c r="F107">
        <v>0</v>
      </c>
      <c r="G107">
        <v>1.2000200000000001</v>
      </c>
      <c r="H107">
        <v>1.028651</v>
      </c>
      <c r="I107">
        <v>0.42964599999999997</v>
      </c>
      <c r="J107">
        <v>0.969835</v>
      </c>
      <c r="K107">
        <v>1.1683349999999999</v>
      </c>
      <c r="L107">
        <v>1.2078990000000001</v>
      </c>
      <c r="M107">
        <v>1.3684909999999999</v>
      </c>
      <c r="N107">
        <v>1.1004769999999999</v>
      </c>
      <c r="O107">
        <v>0.974935</v>
      </c>
      <c r="P107">
        <v>1.118306</v>
      </c>
      <c r="Q107">
        <v>0.69448299999999996</v>
      </c>
      <c r="R107">
        <v>0.82543100000000003</v>
      </c>
      <c r="S107">
        <v>0.92447999999999997</v>
      </c>
      <c r="T107">
        <v>0.77408399999999999</v>
      </c>
      <c r="U107">
        <v>1.0789610000000001</v>
      </c>
      <c r="V107">
        <v>1.0821890000000001</v>
      </c>
      <c r="W107">
        <v>0.859653</v>
      </c>
      <c r="X107">
        <v>0.87685999999999997</v>
      </c>
      <c r="Y107">
        <v>0.94912799999999997</v>
      </c>
      <c r="Z107">
        <v>0.92098800000000003</v>
      </c>
      <c r="AA107">
        <v>0.639316</v>
      </c>
      <c r="AB107">
        <v>0.95575399999999999</v>
      </c>
      <c r="AC107">
        <v>0.65373999999999999</v>
      </c>
      <c r="AD107">
        <v>0</v>
      </c>
      <c r="AE107">
        <v>1.4895</v>
      </c>
      <c r="AF107">
        <v>0.51127400000000001</v>
      </c>
      <c r="AG107">
        <v>1.1664620000000001</v>
      </c>
      <c r="AH107">
        <v>2.173721</v>
      </c>
      <c r="AI107">
        <v>1.8453269999999999</v>
      </c>
      <c r="AJ107">
        <v>0.88026099999999996</v>
      </c>
      <c r="AK107">
        <v>1.116568</v>
      </c>
      <c r="AL107">
        <v>1.149249</v>
      </c>
      <c r="AM107">
        <v>0.81228100000000003</v>
      </c>
      <c r="AN107">
        <v>0.96473399999999998</v>
      </c>
      <c r="AO107">
        <v>1.472515</v>
      </c>
      <c r="AP107">
        <v>3.6122160000000001</v>
      </c>
      <c r="AQ107">
        <v>0.81495399999999996</v>
      </c>
      <c r="AR107">
        <v>1.874568</v>
      </c>
      <c r="AS107">
        <v>1.0010140000000001</v>
      </c>
      <c r="AT107">
        <v>0.53754199999999996</v>
      </c>
      <c r="AU107">
        <v>0.90993900000000005</v>
      </c>
      <c r="AV107">
        <v>0.90246099999999996</v>
      </c>
      <c r="AW107">
        <v>2.2192539999999998</v>
      </c>
      <c r="AX107">
        <v>0.671682</v>
      </c>
      <c r="AY107">
        <f t="shared" ref="AY107:BK107" si="44">AY165/AY49</f>
        <v>1.3565022306941472</v>
      </c>
      <c r="AZ107">
        <f t="shared" si="44"/>
        <v>1.368091711628979</v>
      </c>
      <c r="BA107">
        <f t="shared" si="44"/>
        <v>0.89115357885917312</v>
      </c>
      <c r="BB107">
        <f t="shared" si="44"/>
        <v>0.85139837657267614</v>
      </c>
      <c r="BC107">
        <f t="shared" si="44"/>
        <v>1.4094029103165198</v>
      </c>
      <c r="BD107">
        <f t="shared" si="44"/>
        <v>1.368091711628979</v>
      </c>
      <c r="BE107">
        <f t="shared" si="44"/>
        <v>0.89115357885917312</v>
      </c>
      <c r="BF107">
        <f t="shared" si="44"/>
        <v>1.4094029103165198</v>
      </c>
      <c r="BG107">
        <f t="shared" si="44"/>
        <v>1.368091711628979</v>
      </c>
      <c r="BH107">
        <f t="shared" si="44"/>
        <v>0.89115357885917312</v>
      </c>
      <c r="BI107">
        <f t="shared" si="44"/>
        <v>1.2512038617651149</v>
      </c>
      <c r="BJ107">
        <f t="shared" si="44"/>
        <v>2.6767204341513562</v>
      </c>
      <c r="BK107">
        <f t="shared" si="44"/>
        <v>1.6798151324657842</v>
      </c>
    </row>
    <row r="108" spans="2:63">
      <c r="B108">
        <v>20</v>
      </c>
      <c r="C108">
        <v>1999</v>
      </c>
      <c r="D108">
        <v>1999</v>
      </c>
      <c r="E108" t="s">
        <v>57</v>
      </c>
      <c r="F108">
        <v>0</v>
      </c>
      <c r="G108">
        <v>1.1939280000000001</v>
      </c>
      <c r="H108">
        <v>0.97178299999999995</v>
      </c>
      <c r="I108">
        <v>0.428923</v>
      </c>
      <c r="J108">
        <v>0.82491499999999995</v>
      </c>
      <c r="K108">
        <v>1.0357730000000001</v>
      </c>
      <c r="L108">
        <v>1.0183359999999999</v>
      </c>
      <c r="M108">
        <v>0.88180800000000004</v>
      </c>
      <c r="N108">
        <v>0.929728</v>
      </c>
      <c r="O108">
        <v>0.96307100000000001</v>
      </c>
      <c r="P108">
        <v>0.79093000000000002</v>
      </c>
      <c r="Q108">
        <v>0.65032400000000001</v>
      </c>
      <c r="R108">
        <v>0.65505599999999997</v>
      </c>
      <c r="S108">
        <v>1.0740890000000001</v>
      </c>
      <c r="T108">
        <v>0.77740299999999996</v>
      </c>
      <c r="U108">
        <v>0.87248300000000001</v>
      </c>
      <c r="V108">
        <v>0.93045</v>
      </c>
      <c r="W108">
        <v>0.708395</v>
      </c>
      <c r="X108">
        <v>0.76656000000000002</v>
      </c>
      <c r="Y108">
        <v>0.83909800000000001</v>
      </c>
      <c r="Z108">
        <v>0.76684399999999997</v>
      </c>
      <c r="AA108">
        <v>0.66754899999999995</v>
      </c>
      <c r="AB108">
        <v>0.87366500000000002</v>
      </c>
      <c r="AC108">
        <v>0.67269900000000005</v>
      </c>
      <c r="AD108">
        <v>0</v>
      </c>
      <c r="AE108">
        <v>1.125237</v>
      </c>
      <c r="AF108">
        <v>0.60086799999999996</v>
      </c>
      <c r="AG108">
        <v>0.85192299999999999</v>
      </c>
      <c r="AH108">
        <v>1.765806</v>
      </c>
      <c r="AI108">
        <v>1.3690770000000001</v>
      </c>
      <c r="AJ108">
        <v>0.77157100000000001</v>
      </c>
      <c r="AK108">
        <v>0.22585</v>
      </c>
      <c r="AL108">
        <v>0.80477900000000002</v>
      </c>
      <c r="AM108">
        <v>0.60148100000000004</v>
      </c>
      <c r="AN108">
        <v>0.63880599999999998</v>
      </c>
      <c r="AO108">
        <v>0.98042899999999999</v>
      </c>
      <c r="AP108">
        <v>1.9166559999999999</v>
      </c>
      <c r="AQ108">
        <v>0.71176099999999998</v>
      </c>
      <c r="AR108">
        <v>1.561455</v>
      </c>
      <c r="AS108">
        <v>0.73802400000000001</v>
      </c>
      <c r="AT108">
        <v>0.58201099999999995</v>
      </c>
      <c r="AU108">
        <v>0.73511300000000002</v>
      </c>
      <c r="AV108">
        <v>0.74225600000000003</v>
      </c>
      <c r="AW108">
        <v>0.57652199999999998</v>
      </c>
      <c r="AX108">
        <v>0.78398699999999999</v>
      </c>
      <c r="AY108">
        <f t="shared" ref="AY108:BK108" si="45">AY166/AY50</f>
        <v>1.0319028098414325</v>
      </c>
      <c r="AZ108">
        <f t="shared" si="45"/>
        <v>0.69673658154301843</v>
      </c>
      <c r="BA108">
        <f t="shared" si="45"/>
        <v>0.72584571076765358</v>
      </c>
      <c r="BB108">
        <f t="shared" si="45"/>
        <v>0.70864861704870463</v>
      </c>
      <c r="BC108">
        <f t="shared" si="45"/>
        <v>1.0856158699549148</v>
      </c>
      <c r="BD108">
        <f t="shared" si="45"/>
        <v>0.69673658154301843</v>
      </c>
      <c r="BE108">
        <f t="shared" si="45"/>
        <v>0.72584571076765358</v>
      </c>
      <c r="BF108">
        <f t="shared" si="45"/>
        <v>1.0856158699549148</v>
      </c>
      <c r="BG108">
        <f t="shared" si="45"/>
        <v>0.69673658154301843</v>
      </c>
      <c r="BH108">
        <f t="shared" si="45"/>
        <v>0.72584571076765358</v>
      </c>
      <c r="BI108">
        <f t="shared" si="45"/>
        <v>0.5155796921706125</v>
      </c>
      <c r="BJ108">
        <f t="shared" si="45"/>
        <v>1.0218748814626559</v>
      </c>
      <c r="BK108">
        <f t="shared" si="45"/>
        <v>0.66287775589804432</v>
      </c>
    </row>
    <row r="109" spans="2:63">
      <c r="B109">
        <v>21</v>
      </c>
      <c r="C109">
        <v>2000</v>
      </c>
      <c r="D109">
        <v>2000</v>
      </c>
      <c r="E109" t="s">
        <v>57</v>
      </c>
      <c r="F109">
        <v>0</v>
      </c>
      <c r="G109">
        <v>1.495897</v>
      </c>
      <c r="H109">
        <v>1.3936409999999999</v>
      </c>
      <c r="I109">
        <v>0.61433099999999996</v>
      </c>
      <c r="J109">
        <v>1.4249700000000001</v>
      </c>
      <c r="K109">
        <v>1.6727719999999999</v>
      </c>
      <c r="L109">
        <v>1.683335</v>
      </c>
      <c r="M109">
        <v>1.4865809999999999</v>
      </c>
      <c r="N109">
        <v>1.1779440000000001</v>
      </c>
      <c r="O109">
        <v>1.2251810000000001</v>
      </c>
      <c r="P109">
        <v>1.3935759999999999</v>
      </c>
      <c r="Q109">
        <v>0.91818100000000002</v>
      </c>
      <c r="R109">
        <v>0.98654900000000001</v>
      </c>
      <c r="S109">
        <v>1.1806410000000001</v>
      </c>
      <c r="T109">
        <v>0.99138099999999996</v>
      </c>
      <c r="U109">
        <v>0.997699</v>
      </c>
      <c r="V109">
        <v>0.68721500000000002</v>
      </c>
      <c r="W109">
        <v>1.1762300000000001</v>
      </c>
      <c r="X109">
        <v>1.188871</v>
      </c>
      <c r="Y109">
        <v>1.1336599999999999</v>
      </c>
      <c r="Z109">
        <v>1.2138409999999999</v>
      </c>
      <c r="AA109">
        <v>0.87486200000000003</v>
      </c>
      <c r="AB109">
        <v>1.2272259999999999</v>
      </c>
      <c r="AC109">
        <v>1.0471760000000001</v>
      </c>
      <c r="AD109">
        <v>0</v>
      </c>
      <c r="AE109">
        <v>1.80274</v>
      </c>
      <c r="AF109">
        <v>0.91053200000000001</v>
      </c>
      <c r="AG109">
        <v>1.563091</v>
      </c>
      <c r="AH109">
        <v>3.3117459999999999</v>
      </c>
      <c r="AI109">
        <v>2.2568250000000001</v>
      </c>
      <c r="AJ109">
        <v>1.3978470000000001</v>
      </c>
      <c r="AK109">
        <v>1.4299599999999999</v>
      </c>
      <c r="AL109">
        <v>0.99361699999999997</v>
      </c>
      <c r="AM109">
        <v>1.0613669999999999</v>
      </c>
      <c r="AN109">
        <v>1.056003</v>
      </c>
      <c r="AO109">
        <v>1.705989</v>
      </c>
      <c r="AP109">
        <v>3.8392569999999999</v>
      </c>
      <c r="AQ109">
        <v>1.251771</v>
      </c>
      <c r="AR109">
        <v>3.0334720000000002</v>
      </c>
      <c r="AS109">
        <v>1.4535419999999999</v>
      </c>
      <c r="AT109">
        <v>0.97983299999999995</v>
      </c>
      <c r="AU109">
        <v>1.3345659999999999</v>
      </c>
      <c r="AV109">
        <v>1.2555989999999999</v>
      </c>
      <c r="AW109">
        <v>2.549817</v>
      </c>
      <c r="AX109">
        <v>1.1738599999999999</v>
      </c>
      <c r="AY109">
        <f t="shared" ref="AY109:BK109" si="46">AY167/AY51</f>
        <v>1.7294647049453575</v>
      </c>
      <c r="AZ109">
        <f t="shared" si="46"/>
        <v>1.7517778300586428</v>
      </c>
      <c r="BA109">
        <f t="shared" si="46"/>
        <v>1.1671982589753636</v>
      </c>
      <c r="BB109">
        <f t="shared" si="46"/>
        <v>1.2247875668288237</v>
      </c>
      <c r="BC109">
        <f t="shared" si="46"/>
        <v>1.8543028464091382</v>
      </c>
      <c r="BD109">
        <f t="shared" si="46"/>
        <v>1.7517778300586428</v>
      </c>
      <c r="BE109">
        <f t="shared" si="46"/>
        <v>1.1671982589753636</v>
      </c>
      <c r="BF109">
        <f t="shared" si="46"/>
        <v>1.8543028464091382</v>
      </c>
      <c r="BG109">
        <f t="shared" si="46"/>
        <v>1.7517778300586428</v>
      </c>
      <c r="BH109">
        <f t="shared" si="46"/>
        <v>1.1671982589753636</v>
      </c>
      <c r="BI109">
        <f t="shared" si="46"/>
        <v>1.5486687697160884</v>
      </c>
      <c r="BJ109">
        <f t="shared" si="46"/>
        <v>3.0069641535866669</v>
      </c>
      <c r="BK109">
        <f t="shared" si="46"/>
        <v>2.0048391733584663</v>
      </c>
    </row>
    <row r="110" spans="2:63">
      <c r="B110">
        <v>22</v>
      </c>
      <c r="C110">
        <v>2001</v>
      </c>
      <c r="D110">
        <v>2001</v>
      </c>
      <c r="E110" t="s">
        <v>57</v>
      </c>
      <c r="F110">
        <v>0</v>
      </c>
      <c r="G110">
        <v>1.448725</v>
      </c>
      <c r="H110">
        <v>1.768297</v>
      </c>
      <c r="I110">
        <v>1.8340080000000001</v>
      </c>
      <c r="J110">
        <v>1.463754</v>
      </c>
      <c r="K110">
        <v>1.4523349999999999</v>
      </c>
      <c r="L110">
        <v>1.4257470000000001</v>
      </c>
      <c r="M110">
        <v>1.5372809999999999</v>
      </c>
      <c r="N110">
        <v>1.4295279999999999</v>
      </c>
      <c r="O110">
        <v>1.089094</v>
      </c>
      <c r="P110">
        <v>1.1238760000000001</v>
      </c>
      <c r="Q110">
        <v>0.87372099999999997</v>
      </c>
      <c r="R110">
        <v>0.87209000000000003</v>
      </c>
      <c r="S110">
        <v>0.99019000000000001</v>
      </c>
      <c r="T110">
        <v>0.86562399999999995</v>
      </c>
      <c r="U110">
        <v>1.2054860000000001</v>
      </c>
      <c r="V110">
        <v>1.506013</v>
      </c>
      <c r="W110">
        <v>0.89280000000000004</v>
      </c>
      <c r="X110">
        <v>1.1279749999999999</v>
      </c>
      <c r="Y110">
        <v>1.141885</v>
      </c>
      <c r="Z110">
        <v>1.1055779999999999</v>
      </c>
      <c r="AA110">
        <v>0.787246</v>
      </c>
      <c r="AB110">
        <v>1.0476829999999999</v>
      </c>
      <c r="AC110">
        <v>0.90548300000000004</v>
      </c>
      <c r="AD110">
        <v>0</v>
      </c>
      <c r="AE110">
        <v>1.0678049999999999</v>
      </c>
      <c r="AF110">
        <v>0.85464099999999998</v>
      </c>
      <c r="AG110">
        <v>1.204183</v>
      </c>
      <c r="AH110">
        <v>2.2754150000000002</v>
      </c>
      <c r="AI110">
        <v>1.2124459999999999</v>
      </c>
      <c r="AJ110">
        <v>1.070902</v>
      </c>
      <c r="AK110">
        <v>1.1395090000000001</v>
      </c>
      <c r="AL110">
        <v>1.026535</v>
      </c>
      <c r="AM110">
        <v>0.85491200000000001</v>
      </c>
      <c r="AN110">
        <v>1.090284</v>
      </c>
      <c r="AO110">
        <v>1.23967</v>
      </c>
      <c r="AP110">
        <v>2.5931690000000001</v>
      </c>
      <c r="AQ110">
        <v>0.93687699999999996</v>
      </c>
      <c r="AR110">
        <v>2.2226780000000002</v>
      </c>
      <c r="AS110">
        <v>1.132989</v>
      </c>
      <c r="AT110">
        <v>0.99834800000000001</v>
      </c>
      <c r="AU110">
        <v>1.030378</v>
      </c>
      <c r="AV110">
        <v>0.96267499999999995</v>
      </c>
      <c r="AW110">
        <v>1.7931079999999999</v>
      </c>
      <c r="AX110">
        <v>1.080859</v>
      </c>
      <c r="AY110">
        <f t="shared" ref="AY110:BK110" si="47">AY168/AY52</f>
        <v>1.0987477780061572</v>
      </c>
      <c r="AZ110">
        <f t="shared" si="47"/>
        <v>1.3341570744556792</v>
      </c>
      <c r="BA110">
        <f t="shared" si="47"/>
        <v>1.0667482457790909</v>
      </c>
      <c r="BB110">
        <f t="shared" si="47"/>
        <v>0.93530832417662024</v>
      </c>
      <c r="BC110">
        <f t="shared" si="47"/>
        <v>1.2003812649705257</v>
      </c>
      <c r="BD110">
        <f t="shared" si="47"/>
        <v>1.3341570744556792</v>
      </c>
      <c r="BE110">
        <f t="shared" si="47"/>
        <v>1.0667482457790909</v>
      </c>
      <c r="BF110">
        <f t="shared" si="47"/>
        <v>1.2003812649705257</v>
      </c>
      <c r="BG110">
        <f t="shared" si="47"/>
        <v>1.3341570744556792</v>
      </c>
      <c r="BH110">
        <f t="shared" si="47"/>
        <v>1.0667482457790909</v>
      </c>
      <c r="BI110">
        <f t="shared" si="47"/>
        <v>1.1836435388158388</v>
      </c>
      <c r="BJ110">
        <f t="shared" si="47"/>
        <v>2.0738124165388552</v>
      </c>
      <c r="BK110">
        <f t="shared" si="47"/>
        <v>1.4871072212602248</v>
      </c>
    </row>
    <row r="111" spans="2:63">
      <c r="B111">
        <v>23</v>
      </c>
      <c r="C111">
        <v>2002</v>
      </c>
      <c r="D111">
        <v>2002</v>
      </c>
      <c r="E111" t="s">
        <v>57</v>
      </c>
      <c r="F111">
        <v>0</v>
      </c>
      <c r="G111">
        <v>1.6898740000000001</v>
      </c>
      <c r="H111">
        <v>1.8430759999999999</v>
      </c>
      <c r="I111">
        <v>2.037112</v>
      </c>
      <c r="J111">
        <v>1.573472</v>
      </c>
      <c r="K111">
        <v>1.607529</v>
      </c>
      <c r="L111">
        <v>1.583507</v>
      </c>
      <c r="M111">
        <v>1.8639760000000001</v>
      </c>
      <c r="N111">
        <v>1.3888849999999999</v>
      </c>
      <c r="O111">
        <v>1.4271400000000001</v>
      </c>
      <c r="P111">
        <v>1.3175399999999999</v>
      </c>
      <c r="Q111">
        <v>1.1893959999999999</v>
      </c>
      <c r="R111">
        <v>1.153408</v>
      </c>
      <c r="S111">
        <v>1.080301</v>
      </c>
      <c r="T111">
        <v>1.1843490000000001</v>
      </c>
      <c r="U111">
        <v>1.2403519999999999</v>
      </c>
      <c r="V111">
        <v>3.6794229999999999</v>
      </c>
      <c r="W111">
        <v>1.221252</v>
      </c>
      <c r="X111">
        <v>1.371326</v>
      </c>
      <c r="Y111">
        <v>1.3539289999999999</v>
      </c>
      <c r="Z111">
        <v>1.3376170000000001</v>
      </c>
      <c r="AA111">
        <v>1.2082619999999999</v>
      </c>
      <c r="AB111">
        <v>1.2224029999999999</v>
      </c>
      <c r="AC111">
        <v>1.2488790000000001</v>
      </c>
      <c r="AD111">
        <v>0</v>
      </c>
      <c r="AE111">
        <v>1.5288710000000001</v>
      </c>
      <c r="AF111">
        <v>1.185654</v>
      </c>
      <c r="AG111">
        <v>2.003619</v>
      </c>
      <c r="AH111">
        <v>3.0183810000000002</v>
      </c>
      <c r="AI111">
        <v>1.612959</v>
      </c>
      <c r="AJ111">
        <v>1.4536500000000001</v>
      </c>
      <c r="AK111">
        <v>1.6297090000000001</v>
      </c>
      <c r="AL111">
        <v>1.6453679999999999</v>
      </c>
      <c r="AM111">
        <v>1.3425800000000001</v>
      </c>
      <c r="AN111">
        <v>1.739803</v>
      </c>
      <c r="AO111">
        <v>1.643912</v>
      </c>
      <c r="AP111">
        <v>3.2585670000000002</v>
      </c>
      <c r="AQ111">
        <v>1.233941</v>
      </c>
      <c r="AR111">
        <v>3.1779459999999999</v>
      </c>
      <c r="AS111">
        <v>1.6202300000000001</v>
      </c>
      <c r="AT111">
        <v>1.3838010000000001</v>
      </c>
      <c r="AU111">
        <v>1.3815519999999999</v>
      </c>
      <c r="AV111">
        <v>1.296211</v>
      </c>
      <c r="AW111">
        <v>2.1179000000000001</v>
      </c>
      <c r="AX111">
        <v>1.5790390000000001</v>
      </c>
      <c r="AY111">
        <f t="shared" ref="AY111:BK111" si="48">AY169/AY53</f>
        <v>1.5110896667862774</v>
      </c>
      <c r="AZ111">
        <f t="shared" si="48"/>
        <v>1.8101737183325781</v>
      </c>
      <c r="BA111">
        <f t="shared" si="48"/>
        <v>1.5889369018800477</v>
      </c>
      <c r="BB111">
        <f t="shared" si="48"/>
        <v>1.2771789436734444</v>
      </c>
      <c r="BC111">
        <f t="shared" si="48"/>
        <v>1.6537371278948716</v>
      </c>
      <c r="BD111">
        <f t="shared" si="48"/>
        <v>1.8101737183325781</v>
      </c>
      <c r="BE111">
        <f t="shared" si="48"/>
        <v>1.5889369018800477</v>
      </c>
      <c r="BF111">
        <f t="shared" si="48"/>
        <v>1.6537371278948716</v>
      </c>
      <c r="BG111">
        <f t="shared" si="48"/>
        <v>1.8101737183325781</v>
      </c>
      <c r="BH111">
        <f t="shared" si="48"/>
        <v>1.5889369018800477</v>
      </c>
      <c r="BI111">
        <f t="shared" si="48"/>
        <v>1.6362702636374791</v>
      </c>
      <c r="BJ111">
        <f t="shared" si="48"/>
        <v>2.4953284782422922</v>
      </c>
      <c r="BK111">
        <f t="shared" si="48"/>
        <v>1.9496766639782137</v>
      </c>
    </row>
    <row r="112" spans="2:63">
      <c r="B112">
        <v>24</v>
      </c>
      <c r="C112">
        <v>2003</v>
      </c>
      <c r="D112">
        <v>2003</v>
      </c>
      <c r="E112" t="s">
        <v>57</v>
      </c>
      <c r="F112">
        <v>0</v>
      </c>
      <c r="G112">
        <v>1.6680410000000001</v>
      </c>
      <c r="H112">
        <v>1.5879639999999999</v>
      </c>
      <c r="I112">
        <v>1.5445340000000001</v>
      </c>
      <c r="J112">
        <v>1.6338170000000001</v>
      </c>
      <c r="K112">
        <v>1.739007</v>
      </c>
      <c r="L112">
        <v>1.6446909999999999</v>
      </c>
      <c r="M112">
        <v>1.5125219999999999</v>
      </c>
      <c r="N112">
        <v>1.502902</v>
      </c>
      <c r="O112">
        <v>1.273204</v>
      </c>
      <c r="P112">
        <v>1.122431</v>
      </c>
      <c r="Q112">
        <v>1.171033</v>
      </c>
      <c r="R112">
        <v>1.089221</v>
      </c>
      <c r="S112">
        <v>0.87513300000000005</v>
      </c>
      <c r="T112">
        <v>1.1021270000000001</v>
      </c>
      <c r="U112">
        <v>1.1331180000000001</v>
      </c>
      <c r="V112">
        <v>1.472451</v>
      </c>
      <c r="W112">
        <v>1.0384040000000001</v>
      </c>
      <c r="X112">
        <v>1.2813099999999999</v>
      </c>
      <c r="Y112">
        <v>1.256162</v>
      </c>
      <c r="Z112">
        <v>1.2023520000000001</v>
      </c>
      <c r="AA112">
        <v>1.0208649999999999</v>
      </c>
      <c r="AB112">
        <v>1.110938</v>
      </c>
      <c r="AC112">
        <v>1.181065</v>
      </c>
      <c r="AD112">
        <v>1.163565</v>
      </c>
      <c r="AE112">
        <v>1.2660530000000001</v>
      </c>
      <c r="AF112">
        <v>1.0880719999999999</v>
      </c>
      <c r="AG112">
        <v>1.831871</v>
      </c>
      <c r="AH112">
        <v>2.985338</v>
      </c>
      <c r="AI112">
        <v>1.2941260000000001</v>
      </c>
      <c r="AJ112">
        <v>1.2309890000000001</v>
      </c>
      <c r="AK112">
        <v>1.261558</v>
      </c>
      <c r="AL112">
        <v>1.0144690000000001</v>
      </c>
      <c r="AM112">
        <v>1.046235</v>
      </c>
      <c r="AN112">
        <v>1.167349</v>
      </c>
      <c r="AO112">
        <v>1.3758550000000001</v>
      </c>
      <c r="AP112">
        <v>2.3442120000000002</v>
      </c>
      <c r="AQ112">
        <v>1.2255510000000001</v>
      </c>
      <c r="AR112">
        <v>2.8340329999999998</v>
      </c>
      <c r="AS112">
        <v>1.350773</v>
      </c>
      <c r="AT112">
        <v>1.197468</v>
      </c>
      <c r="AU112">
        <v>1.1859329999999999</v>
      </c>
      <c r="AV112">
        <v>1.219087</v>
      </c>
      <c r="AW112">
        <v>1.473789</v>
      </c>
      <c r="AX112">
        <v>1.3008459999999999</v>
      </c>
      <c r="AY112">
        <f t="shared" ref="AY112:BK112" si="49">AY170/AY54</f>
        <v>1.2501404190201397</v>
      </c>
      <c r="AZ112">
        <f t="shared" si="49"/>
        <v>1.4307153737105627</v>
      </c>
      <c r="BA112">
        <f t="shared" si="49"/>
        <v>1.1786607609385333</v>
      </c>
      <c r="BB112">
        <f t="shared" si="49"/>
        <v>1.1930811232375649</v>
      </c>
      <c r="BC112">
        <f t="shared" si="49"/>
        <v>1.380118890356671</v>
      </c>
      <c r="BD112">
        <f t="shared" si="49"/>
        <v>1.4307153737105627</v>
      </c>
      <c r="BE112">
        <f t="shared" si="49"/>
        <v>1.1786607609385333</v>
      </c>
      <c r="BF112">
        <f t="shared" si="49"/>
        <v>1.380118890356671</v>
      </c>
      <c r="BG112">
        <f t="shared" si="49"/>
        <v>1.4307153737105627</v>
      </c>
      <c r="BH112">
        <f t="shared" si="49"/>
        <v>1.1786607609385333</v>
      </c>
      <c r="BI112">
        <f t="shared" si="49"/>
        <v>1.3134666180290331</v>
      </c>
      <c r="BJ112">
        <f t="shared" si="49"/>
        <v>1.7565747028398344</v>
      </c>
      <c r="BK112">
        <f t="shared" si="49"/>
        <v>1.4868907806684686</v>
      </c>
    </row>
    <row r="113" spans="2:63">
      <c r="B113">
        <v>25</v>
      </c>
      <c r="C113">
        <v>2004</v>
      </c>
      <c r="D113">
        <v>2004</v>
      </c>
      <c r="E113" t="s">
        <v>57</v>
      </c>
      <c r="F113">
        <v>0</v>
      </c>
      <c r="G113">
        <v>1.1152089999999999</v>
      </c>
      <c r="H113">
        <v>1.509406</v>
      </c>
      <c r="I113">
        <v>1.5506070000000001</v>
      </c>
      <c r="J113">
        <v>1.356387</v>
      </c>
      <c r="K113">
        <v>1.2048239999999999</v>
      </c>
      <c r="L113">
        <v>1.2820929999999999</v>
      </c>
      <c r="M113">
        <v>1.590206</v>
      </c>
      <c r="N113">
        <v>1.1319939999999999</v>
      </c>
      <c r="O113">
        <v>1.1970670000000001</v>
      </c>
      <c r="P113">
        <v>1.1577299999999999</v>
      </c>
      <c r="Q113">
        <v>1.0460529999999999</v>
      </c>
      <c r="R113">
        <v>1.1153850000000001</v>
      </c>
      <c r="S113">
        <v>0.44436900000000001</v>
      </c>
      <c r="T113">
        <v>1.116495</v>
      </c>
      <c r="U113">
        <v>1.25678</v>
      </c>
      <c r="V113">
        <v>1.007314</v>
      </c>
      <c r="W113">
        <v>1.0855300000000001</v>
      </c>
      <c r="X113">
        <v>1.25905</v>
      </c>
      <c r="Y113">
        <v>1.275215</v>
      </c>
      <c r="Z113">
        <v>1.25196</v>
      </c>
      <c r="AA113">
        <v>0.83616599999999996</v>
      </c>
      <c r="AB113">
        <v>1.2126729999999999</v>
      </c>
      <c r="AC113">
        <v>0.99146800000000002</v>
      </c>
      <c r="AD113">
        <v>1.016343</v>
      </c>
      <c r="AE113">
        <v>1.0711630000000001</v>
      </c>
      <c r="AF113">
        <v>0.88537399999999999</v>
      </c>
      <c r="AG113">
        <v>1.5282659999999999</v>
      </c>
      <c r="AH113">
        <v>2.4980579999999999</v>
      </c>
      <c r="AI113">
        <v>1.0835649999999999</v>
      </c>
      <c r="AJ113">
        <v>0.97650599999999999</v>
      </c>
      <c r="AK113">
        <v>1.0839190000000001</v>
      </c>
      <c r="AL113">
        <v>0.92748900000000001</v>
      </c>
      <c r="AM113">
        <v>0.96089000000000002</v>
      </c>
      <c r="AN113">
        <v>0.99994400000000006</v>
      </c>
      <c r="AO113">
        <v>1.2130179999999999</v>
      </c>
      <c r="AP113">
        <v>1.9554739999999999</v>
      </c>
      <c r="AQ113">
        <v>1.0668040000000001</v>
      </c>
      <c r="AR113">
        <v>2.0519430000000001</v>
      </c>
      <c r="AS113">
        <v>1.1151409999999999</v>
      </c>
      <c r="AT113">
        <v>0.93370799999999998</v>
      </c>
      <c r="AU113">
        <v>1.0125</v>
      </c>
      <c r="AV113">
        <v>1.059564</v>
      </c>
      <c r="AW113">
        <v>1.2929010000000001</v>
      </c>
      <c r="AX113">
        <v>0.92778400000000005</v>
      </c>
      <c r="AY113">
        <f t="shared" ref="AY113:BK113" si="50">AY171/AY55</f>
        <v>1.0571195125535884</v>
      </c>
      <c r="AZ113">
        <f t="shared" si="50"/>
        <v>1.2163613271072087</v>
      </c>
      <c r="BA113">
        <f t="shared" si="50"/>
        <v>0.96399819487711957</v>
      </c>
      <c r="BB113">
        <f t="shared" si="50"/>
        <v>1.0464348212707986</v>
      </c>
      <c r="BC113">
        <f t="shared" si="50"/>
        <v>1.152348105585655</v>
      </c>
      <c r="BD113">
        <f t="shared" si="50"/>
        <v>1.2163613271072087</v>
      </c>
      <c r="BE113">
        <f t="shared" si="50"/>
        <v>0.96399819487711957</v>
      </c>
      <c r="BF113">
        <f t="shared" si="50"/>
        <v>1.152348105585655</v>
      </c>
      <c r="BG113">
        <f t="shared" si="50"/>
        <v>1.2163613271072087</v>
      </c>
      <c r="BH113">
        <f t="shared" si="50"/>
        <v>0.96399819487711957</v>
      </c>
      <c r="BI113">
        <f t="shared" si="50"/>
        <v>1.1427445401252534</v>
      </c>
      <c r="BJ113">
        <f t="shared" si="50"/>
        <v>1.5152094447607976</v>
      </c>
      <c r="BK113">
        <f t="shared" si="50"/>
        <v>1.2886338489463927</v>
      </c>
    </row>
    <row r="114" spans="2:63">
      <c r="B114">
        <v>26</v>
      </c>
      <c r="C114">
        <v>2005</v>
      </c>
      <c r="D114">
        <v>2005</v>
      </c>
      <c r="E114" t="s">
        <v>57</v>
      </c>
      <c r="F114">
        <v>0</v>
      </c>
      <c r="G114">
        <v>1.343286</v>
      </c>
      <c r="H114">
        <v>1.5337540000000001</v>
      </c>
      <c r="I114">
        <v>1.671875</v>
      </c>
      <c r="J114">
        <v>1.6421870000000001</v>
      </c>
      <c r="K114">
        <v>1.375024</v>
      </c>
      <c r="L114">
        <v>1.55332</v>
      </c>
      <c r="M114">
        <v>1.4728460000000001</v>
      </c>
      <c r="N114">
        <v>0.98780000000000001</v>
      </c>
      <c r="O114">
        <v>1.056317</v>
      </c>
      <c r="P114">
        <v>0.94245100000000004</v>
      </c>
      <c r="Q114">
        <v>0.92456199999999999</v>
      </c>
      <c r="R114">
        <v>0.89449400000000001</v>
      </c>
      <c r="S114">
        <v>0.86976399999999998</v>
      </c>
      <c r="T114">
        <v>0.90688599999999997</v>
      </c>
      <c r="U114">
        <v>0.89222800000000002</v>
      </c>
      <c r="V114">
        <v>0.82928299999999999</v>
      </c>
      <c r="W114">
        <v>0.98802000000000001</v>
      </c>
      <c r="X114">
        <v>1.0585560000000001</v>
      </c>
      <c r="Y114">
        <v>1.0381089999999999</v>
      </c>
      <c r="Z114">
        <v>1.0171619999999999</v>
      </c>
      <c r="AA114">
        <v>0.94469599999999998</v>
      </c>
      <c r="AB114">
        <v>1.0264759999999999</v>
      </c>
      <c r="AC114">
        <v>0.88667700000000005</v>
      </c>
      <c r="AD114">
        <v>0.89815599999999995</v>
      </c>
      <c r="AE114">
        <v>0.89881800000000001</v>
      </c>
      <c r="AF114">
        <v>0.83390900000000001</v>
      </c>
      <c r="AG114">
        <v>1.35436</v>
      </c>
      <c r="AH114">
        <v>2.2416749999999999</v>
      </c>
      <c r="AI114">
        <v>0.91167900000000002</v>
      </c>
      <c r="AJ114">
        <v>0.838113</v>
      </c>
      <c r="AK114">
        <v>0.88775599999999999</v>
      </c>
      <c r="AL114">
        <v>0.88415900000000003</v>
      </c>
      <c r="AM114">
        <v>0.85529999999999995</v>
      </c>
      <c r="AN114">
        <v>0.93060100000000001</v>
      </c>
      <c r="AO114">
        <v>0.97700600000000004</v>
      </c>
      <c r="AP114">
        <v>1.2867960000000001</v>
      </c>
      <c r="AQ114">
        <v>0.94727799999999995</v>
      </c>
      <c r="AR114">
        <v>1.860554</v>
      </c>
      <c r="AS114">
        <v>0.98594000000000004</v>
      </c>
      <c r="AT114">
        <v>0.92346799999999996</v>
      </c>
      <c r="AU114">
        <v>0.88826400000000005</v>
      </c>
      <c r="AV114">
        <v>0.98888900000000002</v>
      </c>
      <c r="AW114">
        <v>1.065029</v>
      </c>
      <c r="AX114">
        <v>0.875386</v>
      </c>
      <c r="AY114">
        <f t="shared" ref="AY114:BK114" si="51">AY172/AY56</f>
        <v>0.8991320111652743</v>
      </c>
      <c r="AZ114">
        <f t="shared" si="51"/>
        <v>1.0036019686755431</v>
      </c>
      <c r="BA114">
        <f t="shared" si="51"/>
        <v>0.88357950834247967</v>
      </c>
      <c r="BB114">
        <f t="shared" si="51"/>
        <v>0.94978838120193998</v>
      </c>
      <c r="BC114">
        <f t="shared" si="51"/>
        <v>0.98436744229719408</v>
      </c>
      <c r="BD114">
        <f t="shared" si="51"/>
        <v>1.0036019686755431</v>
      </c>
      <c r="BE114">
        <f t="shared" si="51"/>
        <v>0.88357950834247967</v>
      </c>
      <c r="BF114">
        <f t="shared" si="51"/>
        <v>0.98436744229719408</v>
      </c>
      <c r="BG114">
        <f t="shared" si="51"/>
        <v>1.0036019686755431</v>
      </c>
      <c r="BH114">
        <f t="shared" si="51"/>
        <v>0.88357950834247967</v>
      </c>
      <c r="BI114">
        <f t="shared" si="51"/>
        <v>0.92663610405831787</v>
      </c>
      <c r="BJ114">
        <f t="shared" si="51"/>
        <v>1.146802885975543</v>
      </c>
      <c r="BK114">
        <f t="shared" si="51"/>
        <v>1.0165915048914294</v>
      </c>
    </row>
    <row r="115" spans="2:63">
      <c r="B115">
        <v>27</v>
      </c>
      <c r="C115">
        <v>2006</v>
      </c>
      <c r="D115">
        <v>2006</v>
      </c>
      <c r="E115" t="s">
        <v>57</v>
      </c>
      <c r="F115">
        <v>0</v>
      </c>
      <c r="G115">
        <v>1.3310550000000001</v>
      </c>
      <c r="H115">
        <v>1.2434480000000001</v>
      </c>
      <c r="I115">
        <v>1.3882810000000001</v>
      </c>
      <c r="J115">
        <v>1.694531</v>
      </c>
      <c r="K115">
        <v>1.449031</v>
      </c>
      <c r="L115">
        <v>1.543885</v>
      </c>
      <c r="M115">
        <v>1.643713</v>
      </c>
      <c r="N115">
        <v>1.28226</v>
      </c>
      <c r="O115">
        <v>1.2174879999999999</v>
      </c>
      <c r="P115">
        <v>1.0752740000000001</v>
      </c>
      <c r="Q115">
        <v>0.95975200000000005</v>
      </c>
      <c r="R115">
        <v>0.92507399999999995</v>
      </c>
      <c r="S115">
        <v>0.660416</v>
      </c>
      <c r="T115">
        <v>0.93696900000000005</v>
      </c>
      <c r="U115">
        <v>1.03413</v>
      </c>
      <c r="V115">
        <v>0.86760700000000002</v>
      </c>
      <c r="W115">
        <v>1.0223070000000001</v>
      </c>
      <c r="X115">
        <v>1.0599940000000001</v>
      </c>
      <c r="Y115">
        <v>1.1115839999999999</v>
      </c>
      <c r="Z115">
        <v>1.1996849999999999</v>
      </c>
      <c r="AA115">
        <v>1.0768169999999999</v>
      </c>
      <c r="AB115">
        <v>1.19242</v>
      </c>
      <c r="AC115">
        <v>0.87251999999999996</v>
      </c>
      <c r="AD115">
        <v>0.832233</v>
      </c>
      <c r="AE115">
        <v>0.93335500000000005</v>
      </c>
      <c r="AF115">
        <v>0.82604500000000003</v>
      </c>
      <c r="AG115">
        <v>1.5246820000000001</v>
      </c>
      <c r="AH115">
        <v>2.7436259999999999</v>
      </c>
      <c r="AI115">
        <v>0.96119100000000002</v>
      </c>
      <c r="AJ115">
        <v>0.64760499999999999</v>
      </c>
      <c r="AK115">
        <v>0.81426900000000002</v>
      </c>
      <c r="AL115">
        <v>0.754081</v>
      </c>
      <c r="AM115">
        <v>0.94747999999999999</v>
      </c>
      <c r="AN115">
        <v>0.67681800000000003</v>
      </c>
      <c r="AO115">
        <v>0.92276999999999998</v>
      </c>
      <c r="AP115">
        <v>0.86426800000000004</v>
      </c>
      <c r="AQ115">
        <v>0.85039200000000004</v>
      </c>
      <c r="AR115">
        <v>2.2885789999999999</v>
      </c>
      <c r="AS115">
        <v>1.223069</v>
      </c>
      <c r="AT115">
        <v>0.67251899999999998</v>
      </c>
      <c r="AU115">
        <v>0.90814799999999996</v>
      </c>
      <c r="AV115">
        <v>0.92605199999999999</v>
      </c>
      <c r="AW115">
        <v>0.93097600000000003</v>
      </c>
      <c r="AX115">
        <v>0.71789499999999995</v>
      </c>
      <c r="AY115">
        <f t="shared" ref="AY115:BK115" si="52">AY173/AY57</f>
        <v>0.93317499143196636</v>
      </c>
      <c r="AZ115">
        <f t="shared" si="52"/>
        <v>1.0146219511122572</v>
      </c>
      <c r="BA115">
        <f t="shared" si="52"/>
        <v>0.68471810065141481</v>
      </c>
      <c r="BB115">
        <f t="shared" si="52"/>
        <v>0.89824847296541355</v>
      </c>
      <c r="BC115">
        <f t="shared" si="52"/>
        <v>1.0581740927188712</v>
      </c>
      <c r="BD115">
        <f t="shared" si="52"/>
        <v>1.0146219511122572</v>
      </c>
      <c r="BE115">
        <f t="shared" si="52"/>
        <v>0.68471810065141481</v>
      </c>
      <c r="BF115">
        <f t="shared" si="52"/>
        <v>1.0581740927188712</v>
      </c>
      <c r="BG115">
        <f t="shared" si="52"/>
        <v>1.0146219511122572</v>
      </c>
      <c r="BH115">
        <f t="shared" si="52"/>
        <v>0.68471810065141481</v>
      </c>
      <c r="BI115">
        <f t="shared" si="52"/>
        <v>0.86356113735731677</v>
      </c>
      <c r="BJ115">
        <f t="shared" si="52"/>
        <v>0.90484000827240663</v>
      </c>
      <c r="BK115">
        <f t="shared" si="52"/>
        <v>0.87844685295037805</v>
      </c>
    </row>
    <row r="116" spans="2:63">
      <c r="B116">
        <v>28</v>
      </c>
      <c r="C116">
        <v>2007</v>
      </c>
      <c r="D116">
        <v>2007</v>
      </c>
      <c r="E116" t="s">
        <v>57</v>
      </c>
      <c r="F116">
        <v>0.26666699999999999</v>
      </c>
      <c r="G116">
        <v>1.4026160000000001</v>
      </c>
      <c r="H116">
        <v>1.564751</v>
      </c>
      <c r="I116">
        <v>1.6921870000000001</v>
      </c>
      <c r="J116">
        <v>1.555469</v>
      </c>
      <c r="K116">
        <v>1.2739320000000001</v>
      </c>
      <c r="L116">
        <v>1.403519</v>
      </c>
      <c r="M116">
        <v>1.464485</v>
      </c>
      <c r="N116">
        <v>0.87660199999999999</v>
      </c>
      <c r="O116">
        <v>1.2617849999999999</v>
      </c>
      <c r="P116">
        <v>0.96804199999999996</v>
      </c>
      <c r="Q116">
        <v>0.88082099999999997</v>
      </c>
      <c r="R116">
        <v>0.83604500000000004</v>
      </c>
      <c r="S116">
        <v>0.46176299999999998</v>
      </c>
      <c r="T116">
        <v>0.88335200000000003</v>
      </c>
      <c r="U116">
        <v>0.99446299999999999</v>
      </c>
      <c r="V116">
        <v>0.80649999999999999</v>
      </c>
      <c r="W116">
        <v>0.89570899999999998</v>
      </c>
      <c r="X116">
        <v>1.0645910000000001</v>
      </c>
      <c r="Y116">
        <v>1.1513819999999999</v>
      </c>
      <c r="Z116">
        <v>1.0635859999999999</v>
      </c>
      <c r="AA116">
        <v>0.82689800000000002</v>
      </c>
      <c r="AB116">
        <v>1.2436689999999999</v>
      </c>
      <c r="AC116">
        <v>0.87403900000000001</v>
      </c>
      <c r="AD116">
        <v>0.69127400000000006</v>
      </c>
      <c r="AE116">
        <v>0.95293700000000003</v>
      </c>
      <c r="AF116">
        <v>0.90004700000000004</v>
      </c>
      <c r="AG116">
        <v>0.97315600000000002</v>
      </c>
      <c r="AH116">
        <v>2.3176649999999999</v>
      </c>
      <c r="AI116">
        <v>0.97279000000000004</v>
      </c>
      <c r="AJ116">
        <v>0.50931700000000002</v>
      </c>
      <c r="AK116">
        <v>0.56181000000000003</v>
      </c>
      <c r="AL116">
        <v>0.54120400000000002</v>
      </c>
      <c r="AM116">
        <v>0.648837</v>
      </c>
      <c r="AN116">
        <v>0.58923000000000003</v>
      </c>
      <c r="AO116">
        <v>0.69457100000000005</v>
      </c>
      <c r="AP116">
        <v>0.76041599999999998</v>
      </c>
      <c r="AQ116">
        <v>0.70552700000000002</v>
      </c>
      <c r="AR116">
        <v>1.6302509999999999</v>
      </c>
      <c r="AS116">
        <v>0.81714399999999998</v>
      </c>
      <c r="AT116">
        <v>0.70269300000000001</v>
      </c>
      <c r="AU116">
        <v>0.82655400000000001</v>
      </c>
      <c r="AV116">
        <v>0.79729899999999998</v>
      </c>
      <c r="AW116">
        <v>0.77701799999999999</v>
      </c>
      <c r="AX116">
        <v>0.59244799999999997</v>
      </c>
      <c r="AY116">
        <f t="shared" ref="AY116:BK116" si="53">AY174/AY58</f>
        <v>0.91968641521951389</v>
      </c>
      <c r="AZ116">
        <f t="shared" si="53"/>
        <v>0.73687290863518951</v>
      </c>
      <c r="BA116">
        <f t="shared" si="53"/>
        <v>0.56284431925962841</v>
      </c>
      <c r="BB116">
        <f t="shared" si="53"/>
        <v>0.73356693257465888</v>
      </c>
      <c r="BC116">
        <f t="shared" si="53"/>
        <v>0.99333222357277984</v>
      </c>
      <c r="BD116">
        <f t="shared" si="53"/>
        <v>0.73687290863518951</v>
      </c>
      <c r="BE116">
        <f t="shared" si="53"/>
        <v>0.56284431925962841</v>
      </c>
      <c r="BF116">
        <f t="shared" si="53"/>
        <v>0.99333222357277984</v>
      </c>
      <c r="BG116">
        <f t="shared" si="53"/>
        <v>0.73687290863518951</v>
      </c>
      <c r="BH116">
        <f t="shared" si="53"/>
        <v>0.56284431925962841</v>
      </c>
      <c r="BI116">
        <f t="shared" si="53"/>
        <v>0.62508919018693654</v>
      </c>
      <c r="BJ116">
        <f t="shared" si="53"/>
        <v>0.77052118508310619</v>
      </c>
      <c r="BK116">
        <f t="shared" si="53"/>
        <v>0.67734764421511406</v>
      </c>
    </row>
    <row r="117" spans="2:63">
      <c r="B117">
        <v>29</v>
      </c>
      <c r="C117">
        <v>2008</v>
      </c>
      <c r="D117">
        <v>2008</v>
      </c>
      <c r="E117" t="s">
        <v>57</v>
      </c>
      <c r="F117">
        <v>6.6667000000000004E-2</v>
      </c>
      <c r="G117">
        <v>1.5241340000000001</v>
      </c>
      <c r="H117">
        <v>1.4703379999999999</v>
      </c>
      <c r="I117">
        <v>1.4679690000000001</v>
      </c>
      <c r="J117">
        <v>1.5101560000000001</v>
      </c>
      <c r="K117">
        <v>1.4120429999999999</v>
      </c>
      <c r="L117">
        <v>1.466242</v>
      </c>
      <c r="M117">
        <v>1.324889</v>
      </c>
      <c r="N117">
        <v>0.96534200000000003</v>
      </c>
      <c r="O117">
        <v>1.2240230000000001</v>
      </c>
      <c r="P117">
        <v>0.96055000000000001</v>
      </c>
      <c r="Q117">
        <v>0.88594600000000001</v>
      </c>
      <c r="R117">
        <v>0.72806300000000002</v>
      </c>
      <c r="S117">
        <v>0.27139600000000003</v>
      </c>
      <c r="T117">
        <v>0.95090399999999997</v>
      </c>
      <c r="U117">
        <v>0.95490600000000003</v>
      </c>
      <c r="V117">
        <v>0.98789700000000003</v>
      </c>
      <c r="W117">
        <v>0.89137999999999995</v>
      </c>
      <c r="X117">
        <v>0.98301400000000005</v>
      </c>
      <c r="Y117">
        <v>1.1559809999999999</v>
      </c>
      <c r="Z117">
        <v>1.0202899999999999</v>
      </c>
      <c r="AA117">
        <v>0.70454600000000001</v>
      </c>
      <c r="AB117">
        <v>1.1341939999999999</v>
      </c>
      <c r="AC117">
        <v>0.53359299999999998</v>
      </c>
      <c r="AD117">
        <v>0.68137199999999998</v>
      </c>
      <c r="AE117">
        <v>0.959507</v>
      </c>
      <c r="AF117">
        <v>0.459144</v>
      </c>
      <c r="AG117">
        <v>1.2530380000000001</v>
      </c>
      <c r="AH117">
        <v>2.8458640000000002</v>
      </c>
      <c r="AI117">
        <v>1.0847549999999999</v>
      </c>
      <c r="AJ117">
        <v>0.48358699999999999</v>
      </c>
      <c r="AK117">
        <v>0.60988699999999996</v>
      </c>
      <c r="AL117">
        <v>0.55736399999999997</v>
      </c>
      <c r="AM117">
        <v>0.808535</v>
      </c>
      <c r="AN117">
        <v>0.55387699999999995</v>
      </c>
      <c r="AO117">
        <v>0.77362299999999995</v>
      </c>
      <c r="AP117">
        <v>0.80185600000000001</v>
      </c>
      <c r="AQ117">
        <v>0.698465</v>
      </c>
      <c r="AR117">
        <v>2.008105</v>
      </c>
      <c r="AS117">
        <v>0.96852400000000005</v>
      </c>
      <c r="AT117">
        <v>0.42388399999999998</v>
      </c>
      <c r="AU117">
        <v>0.97272199999999998</v>
      </c>
      <c r="AV117">
        <v>0.86366600000000004</v>
      </c>
      <c r="AW117">
        <v>0.80979199999999996</v>
      </c>
      <c r="AX117">
        <v>0.30915199999999998</v>
      </c>
      <c r="AY117">
        <f t="shared" ref="AY117:BK117" si="54">AY175/AY59</f>
        <v>0.99722360838697077</v>
      </c>
      <c r="AZ117">
        <f t="shared" si="54"/>
        <v>0.83112890933309802</v>
      </c>
      <c r="BA117">
        <f t="shared" si="54"/>
        <v>0.4835519627855534</v>
      </c>
      <c r="BB117">
        <f t="shared" si="54"/>
        <v>0.78484878836290406</v>
      </c>
      <c r="BC117">
        <f t="shared" si="54"/>
        <v>1.0990860712875283</v>
      </c>
      <c r="BD117">
        <f t="shared" si="54"/>
        <v>0.83112890933309802</v>
      </c>
      <c r="BE117">
        <f t="shared" si="54"/>
        <v>0.4835519627855534</v>
      </c>
      <c r="BF117">
        <f t="shared" si="54"/>
        <v>1.0990860712875283</v>
      </c>
      <c r="BG117">
        <f t="shared" si="54"/>
        <v>0.83112890933309802</v>
      </c>
      <c r="BH117">
        <f t="shared" si="54"/>
        <v>0.4835519627855534</v>
      </c>
      <c r="BI117">
        <f t="shared" si="54"/>
        <v>0.68777191983060115</v>
      </c>
      <c r="BJ117">
        <f t="shared" si="54"/>
        <v>0.80660233792877989</v>
      </c>
      <c r="BK117">
        <f t="shared" si="54"/>
        <v>0.72928356285554929</v>
      </c>
    </row>
    <row r="118" spans="2:63">
      <c r="B118">
        <v>1</v>
      </c>
      <c r="C118">
        <v>1980</v>
      </c>
      <c r="D118">
        <v>1980</v>
      </c>
      <c r="E118" t="s">
        <v>59</v>
      </c>
      <c r="F118">
        <v>0</v>
      </c>
      <c r="G118">
        <v>0</v>
      </c>
      <c r="H118">
        <v>1219.5999999999999</v>
      </c>
      <c r="I118">
        <v>0</v>
      </c>
      <c r="J118">
        <v>0</v>
      </c>
      <c r="K118">
        <v>987.3</v>
      </c>
      <c r="L118">
        <v>0</v>
      </c>
      <c r="M118">
        <v>254.1</v>
      </c>
      <c r="N118">
        <v>1277.5999999999999</v>
      </c>
      <c r="O118">
        <v>711.5</v>
      </c>
      <c r="P118">
        <v>893.8</v>
      </c>
      <c r="Q118">
        <v>173.4</v>
      </c>
      <c r="R118">
        <v>0</v>
      </c>
      <c r="S118">
        <v>0</v>
      </c>
      <c r="T118">
        <v>535.6</v>
      </c>
      <c r="U118">
        <v>325.7</v>
      </c>
      <c r="V118">
        <v>0</v>
      </c>
      <c r="W118">
        <v>515.1</v>
      </c>
      <c r="X118">
        <v>634.29999999999995</v>
      </c>
      <c r="Y118">
        <v>1625.3</v>
      </c>
      <c r="Z118">
        <v>2414.3000000000002</v>
      </c>
      <c r="AA118">
        <v>326.7</v>
      </c>
      <c r="AB118">
        <v>0</v>
      </c>
      <c r="AC118">
        <v>0</v>
      </c>
      <c r="AD118">
        <v>0</v>
      </c>
      <c r="AE118">
        <v>878.4</v>
      </c>
      <c r="AF118">
        <v>0</v>
      </c>
      <c r="AG118">
        <v>0</v>
      </c>
      <c r="AH118">
        <v>0</v>
      </c>
      <c r="AI118">
        <v>290.39999999999998</v>
      </c>
      <c r="AJ118">
        <v>471.9</v>
      </c>
      <c r="AK118">
        <v>559</v>
      </c>
      <c r="AL118">
        <v>667.9</v>
      </c>
      <c r="AM118">
        <v>145.19999999999999</v>
      </c>
      <c r="AN118">
        <v>1219.5999999999999</v>
      </c>
      <c r="AO118">
        <v>0</v>
      </c>
      <c r="AP118">
        <v>566.20000000000005</v>
      </c>
      <c r="AQ118">
        <v>174.2</v>
      </c>
      <c r="AR118">
        <v>0</v>
      </c>
      <c r="AS118">
        <v>0</v>
      </c>
      <c r="AT118">
        <v>863.9</v>
      </c>
      <c r="AU118">
        <v>958.2</v>
      </c>
      <c r="AV118">
        <v>2359.3000000000002</v>
      </c>
      <c r="AW118">
        <v>3375.6</v>
      </c>
      <c r="AX118">
        <v>326.7</v>
      </c>
      <c r="AY118">
        <f t="shared" si="13"/>
        <v>2127</v>
      </c>
      <c r="AZ118">
        <f t="shared" si="14"/>
        <v>4500.8</v>
      </c>
      <c r="BA118">
        <f t="shared" si="15"/>
        <v>3549.9999999999995</v>
      </c>
      <c r="BB118">
        <f t="shared" si="16"/>
        <v>2678.7000000000003</v>
      </c>
      <c r="BC118">
        <f t="shared" si="17"/>
        <v>2127</v>
      </c>
      <c r="BD118">
        <f t="shared" si="18"/>
        <v>4500.8</v>
      </c>
      <c r="BE118">
        <f t="shared" si="19"/>
        <v>3549.9999999999995</v>
      </c>
      <c r="BF118">
        <f t="shared" si="20"/>
        <v>2127</v>
      </c>
      <c r="BG118">
        <f t="shared" si="21"/>
        <v>4500.8</v>
      </c>
      <c r="BH118">
        <f t="shared" si="22"/>
        <v>3549.9999999999995</v>
      </c>
      <c r="BI118">
        <f t="shared" ref="BI118:BI181" si="55">AK118+AO118</f>
        <v>559</v>
      </c>
      <c r="BJ118">
        <f t="shared" ref="BJ118:BJ181" si="56">AP118+AW118</f>
        <v>3941.8</v>
      </c>
      <c r="BK118">
        <f t="shared" ref="BK118:BK181" si="57">BI118+BJ118</f>
        <v>4500.8</v>
      </c>
    </row>
    <row r="119" spans="2:63">
      <c r="B119">
        <v>2</v>
      </c>
      <c r="C119">
        <v>1981</v>
      </c>
      <c r="D119">
        <v>1981</v>
      </c>
      <c r="E119" t="s">
        <v>59</v>
      </c>
      <c r="F119">
        <v>0</v>
      </c>
      <c r="G119">
        <v>0</v>
      </c>
      <c r="H119">
        <v>1216.2</v>
      </c>
      <c r="I119">
        <v>0</v>
      </c>
      <c r="J119">
        <v>0</v>
      </c>
      <c r="K119">
        <v>984.6</v>
      </c>
      <c r="L119">
        <v>0</v>
      </c>
      <c r="M119">
        <v>253.4</v>
      </c>
      <c r="N119">
        <v>1274.0999999999999</v>
      </c>
      <c r="O119">
        <v>709.5</v>
      </c>
      <c r="P119">
        <v>891.4</v>
      </c>
      <c r="Q119">
        <v>401.2</v>
      </c>
      <c r="R119">
        <v>0</v>
      </c>
      <c r="S119">
        <v>0</v>
      </c>
      <c r="T119">
        <v>619.79999999999995</v>
      </c>
      <c r="U119">
        <v>370.7</v>
      </c>
      <c r="V119">
        <v>0</v>
      </c>
      <c r="W119">
        <v>513.6</v>
      </c>
      <c r="X119">
        <v>683.5</v>
      </c>
      <c r="Y119">
        <v>1620.9</v>
      </c>
      <c r="Z119">
        <v>2407.6999999999998</v>
      </c>
      <c r="AA119">
        <v>325.8</v>
      </c>
      <c r="AB119">
        <v>0</v>
      </c>
      <c r="AC119">
        <v>0</v>
      </c>
      <c r="AD119">
        <v>0</v>
      </c>
      <c r="AE119">
        <v>876</v>
      </c>
      <c r="AF119">
        <v>0</v>
      </c>
      <c r="AG119">
        <v>0</v>
      </c>
      <c r="AH119">
        <v>0</v>
      </c>
      <c r="AI119">
        <v>289.60000000000002</v>
      </c>
      <c r="AJ119">
        <v>470.6</v>
      </c>
      <c r="AK119">
        <v>557.4</v>
      </c>
      <c r="AL119">
        <v>666</v>
      </c>
      <c r="AM119">
        <v>144.80000000000001</v>
      </c>
      <c r="AN119">
        <v>1216.2</v>
      </c>
      <c r="AO119">
        <v>0</v>
      </c>
      <c r="AP119">
        <v>564.70000000000005</v>
      </c>
      <c r="AQ119">
        <v>173.7</v>
      </c>
      <c r="AR119">
        <v>0</v>
      </c>
      <c r="AS119">
        <v>0</v>
      </c>
      <c r="AT119">
        <v>861.5</v>
      </c>
      <c r="AU119">
        <v>955.6</v>
      </c>
      <c r="AV119">
        <v>2352.8000000000002</v>
      </c>
      <c r="AW119">
        <v>3366.4</v>
      </c>
      <c r="AX119">
        <v>325.8</v>
      </c>
      <c r="AY119">
        <f t="shared" si="13"/>
        <v>2121.1999999999998</v>
      </c>
      <c r="AZ119">
        <f t="shared" si="14"/>
        <v>4488.5</v>
      </c>
      <c r="BA119">
        <f t="shared" si="15"/>
        <v>3540.1000000000004</v>
      </c>
      <c r="BB119">
        <f t="shared" si="16"/>
        <v>2671.3</v>
      </c>
      <c r="BC119">
        <f t="shared" si="17"/>
        <v>2121.1999999999998</v>
      </c>
      <c r="BD119">
        <f t="shared" si="18"/>
        <v>4488.5</v>
      </c>
      <c r="BE119">
        <f t="shared" si="19"/>
        <v>3540.1000000000004</v>
      </c>
      <c r="BF119">
        <f t="shared" si="20"/>
        <v>2121.1999999999998</v>
      </c>
      <c r="BG119">
        <f t="shared" si="21"/>
        <v>4488.5</v>
      </c>
      <c r="BH119">
        <f t="shared" si="22"/>
        <v>3540.1000000000004</v>
      </c>
      <c r="BI119">
        <f t="shared" si="55"/>
        <v>557.4</v>
      </c>
      <c r="BJ119">
        <f t="shared" si="56"/>
        <v>3931.1000000000004</v>
      </c>
      <c r="BK119">
        <f t="shared" si="57"/>
        <v>4488.5</v>
      </c>
    </row>
    <row r="120" spans="2:63">
      <c r="B120">
        <v>3</v>
      </c>
      <c r="C120">
        <v>1982</v>
      </c>
      <c r="D120">
        <v>1982</v>
      </c>
      <c r="E120" t="s">
        <v>59</v>
      </c>
      <c r="F120">
        <v>0</v>
      </c>
      <c r="G120">
        <v>0</v>
      </c>
      <c r="H120">
        <v>1216.2</v>
      </c>
      <c r="I120">
        <v>0</v>
      </c>
      <c r="J120">
        <v>0</v>
      </c>
      <c r="K120">
        <v>984.6</v>
      </c>
      <c r="L120">
        <v>0</v>
      </c>
      <c r="M120">
        <v>253.4</v>
      </c>
      <c r="N120">
        <v>1274.0999999999999</v>
      </c>
      <c r="O120">
        <v>709.5</v>
      </c>
      <c r="P120">
        <v>891.4</v>
      </c>
      <c r="Q120">
        <v>401.2</v>
      </c>
      <c r="R120">
        <v>0</v>
      </c>
      <c r="S120">
        <v>0</v>
      </c>
      <c r="T120">
        <v>619.79999999999995</v>
      </c>
      <c r="U120">
        <v>370.7</v>
      </c>
      <c r="V120">
        <v>0</v>
      </c>
      <c r="W120">
        <v>513.6</v>
      </c>
      <c r="X120">
        <v>683.5</v>
      </c>
      <c r="Y120">
        <v>1620.9</v>
      </c>
      <c r="Z120">
        <v>2407.6999999999998</v>
      </c>
      <c r="AA120">
        <v>325.8</v>
      </c>
      <c r="AB120">
        <v>0</v>
      </c>
      <c r="AC120">
        <v>0</v>
      </c>
      <c r="AD120">
        <v>0</v>
      </c>
      <c r="AE120">
        <v>876</v>
      </c>
      <c r="AF120">
        <v>0</v>
      </c>
      <c r="AG120">
        <v>0</v>
      </c>
      <c r="AH120">
        <v>0</v>
      </c>
      <c r="AI120">
        <v>289.60000000000002</v>
      </c>
      <c r="AJ120">
        <v>470.6</v>
      </c>
      <c r="AK120">
        <v>557.4</v>
      </c>
      <c r="AL120">
        <v>666</v>
      </c>
      <c r="AM120">
        <v>144.80000000000001</v>
      </c>
      <c r="AN120">
        <v>1216.2</v>
      </c>
      <c r="AO120">
        <v>0</v>
      </c>
      <c r="AP120">
        <v>564.70000000000005</v>
      </c>
      <c r="AQ120">
        <v>173.7</v>
      </c>
      <c r="AR120">
        <v>0</v>
      </c>
      <c r="AS120">
        <v>0</v>
      </c>
      <c r="AT120">
        <v>861.5</v>
      </c>
      <c r="AU120">
        <v>955.6</v>
      </c>
      <c r="AV120">
        <v>2352.8000000000002</v>
      </c>
      <c r="AW120">
        <v>3366.4</v>
      </c>
      <c r="AX120">
        <v>325.8</v>
      </c>
      <c r="AY120">
        <f t="shared" si="13"/>
        <v>2121.1999999999998</v>
      </c>
      <c r="AZ120">
        <f t="shared" si="14"/>
        <v>4488.5</v>
      </c>
      <c r="BA120">
        <f t="shared" si="15"/>
        <v>3540.1000000000004</v>
      </c>
      <c r="BB120">
        <f t="shared" si="16"/>
        <v>2671.3</v>
      </c>
      <c r="BC120">
        <f t="shared" si="17"/>
        <v>2121.1999999999998</v>
      </c>
      <c r="BD120">
        <f t="shared" si="18"/>
        <v>4488.5</v>
      </c>
      <c r="BE120">
        <f t="shared" si="19"/>
        <v>3540.1000000000004</v>
      </c>
      <c r="BF120">
        <f t="shared" si="20"/>
        <v>2121.1999999999998</v>
      </c>
      <c r="BG120">
        <f t="shared" si="21"/>
        <v>4488.5</v>
      </c>
      <c r="BH120">
        <f t="shared" si="22"/>
        <v>3540.1000000000004</v>
      </c>
      <c r="BI120">
        <f t="shared" si="55"/>
        <v>557.4</v>
      </c>
      <c r="BJ120">
        <f t="shared" si="56"/>
        <v>3931.1000000000004</v>
      </c>
      <c r="BK120">
        <f t="shared" si="57"/>
        <v>4488.5</v>
      </c>
    </row>
    <row r="121" spans="2:63">
      <c r="B121">
        <v>4</v>
      </c>
      <c r="C121">
        <v>1983</v>
      </c>
      <c r="D121">
        <v>1983</v>
      </c>
      <c r="E121" t="s">
        <v>59</v>
      </c>
      <c r="F121">
        <v>0</v>
      </c>
      <c r="G121">
        <v>0</v>
      </c>
      <c r="H121">
        <v>1216.2</v>
      </c>
      <c r="I121">
        <v>0</v>
      </c>
      <c r="J121">
        <v>0</v>
      </c>
      <c r="K121">
        <v>984.6</v>
      </c>
      <c r="L121">
        <v>0</v>
      </c>
      <c r="M121">
        <v>253.4</v>
      </c>
      <c r="N121">
        <v>1274.0999999999999</v>
      </c>
      <c r="O121">
        <v>709.5</v>
      </c>
      <c r="P121">
        <v>891.4</v>
      </c>
      <c r="Q121">
        <v>401.2</v>
      </c>
      <c r="R121">
        <v>0</v>
      </c>
      <c r="S121">
        <v>0</v>
      </c>
      <c r="T121">
        <v>619.79999999999995</v>
      </c>
      <c r="U121">
        <v>370.7</v>
      </c>
      <c r="V121">
        <v>0</v>
      </c>
      <c r="W121">
        <v>513.6</v>
      </c>
      <c r="X121">
        <v>735.5</v>
      </c>
      <c r="Y121">
        <v>1620.9</v>
      </c>
      <c r="Z121">
        <v>2465.6999999999998</v>
      </c>
      <c r="AA121">
        <v>325.8</v>
      </c>
      <c r="AB121">
        <v>0</v>
      </c>
      <c r="AC121">
        <v>0</v>
      </c>
      <c r="AD121">
        <v>0</v>
      </c>
      <c r="AE121">
        <v>876</v>
      </c>
      <c r="AF121">
        <v>0</v>
      </c>
      <c r="AG121">
        <v>0</v>
      </c>
      <c r="AH121">
        <v>0</v>
      </c>
      <c r="AI121">
        <v>289.60000000000002</v>
      </c>
      <c r="AJ121">
        <v>470.6</v>
      </c>
      <c r="AK121">
        <v>557.4</v>
      </c>
      <c r="AL121">
        <v>666</v>
      </c>
      <c r="AM121">
        <v>144.80000000000001</v>
      </c>
      <c r="AN121">
        <v>1216.2</v>
      </c>
      <c r="AO121">
        <v>0</v>
      </c>
      <c r="AP121">
        <v>564.70000000000005</v>
      </c>
      <c r="AQ121">
        <v>173.7</v>
      </c>
      <c r="AR121">
        <v>0</v>
      </c>
      <c r="AS121">
        <v>0</v>
      </c>
      <c r="AT121">
        <v>861.5</v>
      </c>
      <c r="AU121">
        <v>955.6</v>
      </c>
      <c r="AV121">
        <v>2352.8000000000002</v>
      </c>
      <c r="AW121">
        <v>3366.4</v>
      </c>
      <c r="AX121">
        <v>325.8</v>
      </c>
      <c r="AY121">
        <f t="shared" si="13"/>
        <v>2121.1999999999998</v>
      </c>
      <c r="AZ121">
        <f t="shared" si="14"/>
        <v>4488.5</v>
      </c>
      <c r="BA121">
        <f t="shared" si="15"/>
        <v>3540.1000000000004</v>
      </c>
      <c r="BB121">
        <f t="shared" si="16"/>
        <v>2671.3</v>
      </c>
      <c r="BC121">
        <f t="shared" si="17"/>
        <v>2121.1999999999998</v>
      </c>
      <c r="BD121">
        <f t="shared" si="18"/>
        <v>4488.5</v>
      </c>
      <c r="BE121">
        <f t="shared" si="19"/>
        <v>3540.1000000000004</v>
      </c>
      <c r="BF121">
        <f t="shared" si="20"/>
        <v>2121.1999999999998</v>
      </c>
      <c r="BG121">
        <f t="shared" si="21"/>
        <v>4488.5</v>
      </c>
      <c r="BH121">
        <f t="shared" si="22"/>
        <v>3540.1000000000004</v>
      </c>
      <c r="BI121">
        <f t="shared" si="55"/>
        <v>557.4</v>
      </c>
      <c r="BJ121">
        <f t="shared" si="56"/>
        <v>3931.1000000000004</v>
      </c>
      <c r="BK121">
        <f t="shared" si="57"/>
        <v>4488.5</v>
      </c>
    </row>
    <row r="122" spans="2:63">
      <c r="B122">
        <v>5</v>
      </c>
      <c r="C122">
        <v>1984</v>
      </c>
      <c r="D122">
        <v>1984</v>
      </c>
      <c r="E122" t="s">
        <v>59</v>
      </c>
      <c r="F122">
        <v>0</v>
      </c>
      <c r="G122">
        <v>0</v>
      </c>
      <c r="H122">
        <v>1219.5999999999999</v>
      </c>
      <c r="I122">
        <v>0</v>
      </c>
      <c r="J122">
        <v>0</v>
      </c>
      <c r="K122">
        <v>987.3</v>
      </c>
      <c r="L122">
        <v>0</v>
      </c>
      <c r="M122">
        <v>254.1</v>
      </c>
      <c r="N122">
        <v>1277.5999999999999</v>
      </c>
      <c r="O122">
        <v>711.5</v>
      </c>
      <c r="P122">
        <v>893.8</v>
      </c>
      <c r="Q122">
        <v>446</v>
      </c>
      <c r="R122">
        <v>0</v>
      </c>
      <c r="S122">
        <v>0</v>
      </c>
      <c r="T122">
        <v>637.9</v>
      </c>
      <c r="U122">
        <v>371.8</v>
      </c>
      <c r="V122">
        <v>0</v>
      </c>
      <c r="W122">
        <v>590.20000000000005</v>
      </c>
      <c r="X122">
        <v>737.5</v>
      </c>
      <c r="Y122">
        <v>1625.3</v>
      </c>
      <c r="Z122">
        <v>2472.4</v>
      </c>
      <c r="AA122">
        <v>326.7</v>
      </c>
      <c r="AB122">
        <v>0</v>
      </c>
      <c r="AC122">
        <v>0</v>
      </c>
      <c r="AD122">
        <v>0</v>
      </c>
      <c r="AE122">
        <v>878.4</v>
      </c>
      <c r="AF122">
        <v>0</v>
      </c>
      <c r="AG122">
        <v>0</v>
      </c>
      <c r="AH122">
        <v>0</v>
      </c>
      <c r="AI122">
        <v>290.39999999999998</v>
      </c>
      <c r="AJ122">
        <v>471.9</v>
      </c>
      <c r="AK122">
        <v>559</v>
      </c>
      <c r="AL122">
        <v>667.9</v>
      </c>
      <c r="AM122">
        <v>145.19999999999999</v>
      </c>
      <c r="AN122">
        <v>1219.5999999999999</v>
      </c>
      <c r="AO122">
        <v>0</v>
      </c>
      <c r="AP122">
        <v>566.20000000000005</v>
      </c>
      <c r="AQ122">
        <v>174.2</v>
      </c>
      <c r="AR122">
        <v>0</v>
      </c>
      <c r="AS122">
        <v>0</v>
      </c>
      <c r="AT122">
        <v>863.9</v>
      </c>
      <c r="AU122">
        <v>958.2</v>
      </c>
      <c r="AV122">
        <v>2359.3000000000002</v>
      </c>
      <c r="AW122">
        <v>3375.6</v>
      </c>
      <c r="AX122">
        <v>326.7</v>
      </c>
      <c r="AY122">
        <f t="shared" si="13"/>
        <v>2127</v>
      </c>
      <c r="AZ122">
        <f t="shared" si="14"/>
        <v>4500.8</v>
      </c>
      <c r="BA122">
        <f t="shared" si="15"/>
        <v>3549.9999999999995</v>
      </c>
      <c r="BB122">
        <f t="shared" si="16"/>
        <v>2678.7000000000003</v>
      </c>
      <c r="BC122">
        <f t="shared" si="17"/>
        <v>2127</v>
      </c>
      <c r="BD122">
        <f t="shared" si="18"/>
        <v>4500.8</v>
      </c>
      <c r="BE122">
        <f t="shared" si="19"/>
        <v>3549.9999999999995</v>
      </c>
      <c r="BF122">
        <f t="shared" si="20"/>
        <v>2127</v>
      </c>
      <c r="BG122">
        <f t="shared" si="21"/>
        <v>4500.8</v>
      </c>
      <c r="BH122">
        <f t="shared" si="22"/>
        <v>3549.9999999999995</v>
      </c>
      <c r="BI122">
        <f t="shared" si="55"/>
        <v>559</v>
      </c>
      <c r="BJ122">
        <f t="shared" si="56"/>
        <v>3941.8</v>
      </c>
      <c r="BK122">
        <f t="shared" si="57"/>
        <v>4500.8</v>
      </c>
    </row>
    <row r="123" spans="2:63">
      <c r="B123">
        <v>6</v>
      </c>
      <c r="C123">
        <v>1985</v>
      </c>
      <c r="D123">
        <v>1985</v>
      </c>
      <c r="E123" t="s">
        <v>59</v>
      </c>
      <c r="F123">
        <v>0</v>
      </c>
      <c r="G123">
        <v>0</v>
      </c>
      <c r="H123">
        <v>1390</v>
      </c>
      <c r="I123">
        <v>50.7</v>
      </c>
      <c r="J123">
        <v>0</v>
      </c>
      <c r="K123">
        <v>1158.3</v>
      </c>
      <c r="L123">
        <v>0</v>
      </c>
      <c r="M123">
        <v>304.10000000000002</v>
      </c>
      <c r="N123">
        <v>1592.7</v>
      </c>
      <c r="O123">
        <v>709.5</v>
      </c>
      <c r="P123">
        <v>891.4</v>
      </c>
      <c r="Q123">
        <v>444.8</v>
      </c>
      <c r="R123">
        <v>43</v>
      </c>
      <c r="S123">
        <v>0</v>
      </c>
      <c r="T123">
        <v>636.1</v>
      </c>
      <c r="U123">
        <v>370.7</v>
      </c>
      <c r="V123">
        <v>0</v>
      </c>
      <c r="W123">
        <v>588.6</v>
      </c>
      <c r="X123">
        <v>735.5</v>
      </c>
      <c r="Y123">
        <v>1756.8</v>
      </c>
      <c r="Z123">
        <v>2465.6999999999998</v>
      </c>
      <c r="AA123">
        <v>325.8</v>
      </c>
      <c r="AB123">
        <v>0</v>
      </c>
      <c r="AC123">
        <v>0</v>
      </c>
      <c r="AD123">
        <v>0</v>
      </c>
      <c r="AE123">
        <v>955.6</v>
      </c>
      <c r="AF123">
        <v>0</v>
      </c>
      <c r="AG123">
        <v>0</v>
      </c>
      <c r="AH123">
        <v>0</v>
      </c>
      <c r="AI123">
        <v>347.5</v>
      </c>
      <c r="AJ123">
        <v>470.6</v>
      </c>
      <c r="AK123">
        <v>557.4</v>
      </c>
      <c r="AL123">
        <v>666</v>
      </c>
      <c r="AM123">
        <v>144.80000000000001</v>
      </c>
      <c r="AN123">
        <v>1216.2</v>
      </c>
      <c r="AO123">
        <v>0</v>
      </c>
      <c r="AP123">
        <v>564.70000000000005</v>
      </c>
      <c r="AQ123">
        <v>173.7</v>
      </c>
      <c r="AR123">
        <v>0</v>
      </c>
      <c r="AS123">
        <v>0</v>
      </c>
      <c r="AT123">
        <v>861.5</v>
      </c>
      <c r="AU123">
        <v>955.6</v>
      </c>
      <c r="AV123">
        <v>2352.8000000000002</v>
      </c>
      <c r="AW123">
        <v>3366.4</v>
      </c>
      <c r="AX123">
        <v>390.9</v>
      </c>
      <c r="AY123">
        <f t="shared" si="13"/>
        <v>2258.6999999999998</v>
      </c>
      <c r="AZ123">
        <f t="shared" si="14"/>
        <v>4488.5</v>
      </c>
      <c r="BA123">
        <f t="shared" si="15"/>
        <v>3605.2000000000003</v>
      </c>
      <c r="BB123">
        <f t="shared" si="16"/>
        <v>2671.3</v>
      </c>
      <c r="BC123">
        <f t="shared" si="17"/>
        <v>2258.6999999999998</v>
      </c>
      <c r="BD123">
        <f t="shared" si="18"/>
        <v>4488.5</v>
      </c>
      <c r="BE123">
        <f t="shared" si="19"/>
        <v>3605.2000000000003</v>
      </c>
      <c r="BF123">
        <f t="shared" si="20"/>
        <v>2258.6999999999998</v>
      </c>
      <c r="BG123">
        <f t="shared" si="21"/>
        <v>4488.5</v>
      </c>
      <c r="BH123">
        <f t="shared" si="22"/>
        <v>3605.2000000000003</v>
      </c>
      <c r="BI123">
        <f t="shared" si="55"/>
        <v>557.4</v>
      </c>
      <c r="BJ123">
        <f t="shared" si="56"/>
        <v>3931.1000000000004</v>
      </c>
      <c r="BK123">
        <f t="shared" si="57"/>
        <v>4488.5</v>
      </c>
    </row>
    <row r="124" spans="2:63">
      <c r="B124">
        <v>7</v>
      </c>
      <c r="C124">
        <v>1986</v>
      </c>
      <c r="D124">
        <v>1986</v>
      </c>
      <c r="E124" t="s">
        <v>59</v>
      </c>
      <c r="F124">
        <v>0</v>
      </c>
      <c r="G124">
        <v>0</v>
      </c>
      <c r="H124">
        <v>1390</v>
      </c>
      <c r="I124">
        <v>50.7</v>
      </c>
      <c r="J124">
        <v>0</v>
      </c>
      <c r="K124">
        <v>1158.3</v>
      </c>
      <c r="L124">
        <v>0</v>
      </c>
      <c r="M124">
        <v>304.10000000000002</v>
      </c>
      <c r="N124">
        <v>1592.7</v>
      </c>
      <c r="O124">
        <v>709.5</v>
      </c>
      <c r="P124">
        <v>891.4</v>
      </c>
      <c r="Q124">
        <v>444.8</v>
      </c>
      <c r="R124">
        <v>43</v>
      </c>
      <c r="S124">
        <v>0</v>
      </c>
      <c r="T124">
        <v>636.1</v>
      </c>
      <c r="U124">
        <v>370.7</v>
      </c>
      <c r="V124">
        <v>0</v>
      </c>
      <c r="W124">
        <v>588.6</v>
      </c>
      <c r="X124">
        <v>735.5</v>
      </c>
      <c r="Y124">
        <v>1756.8</v>
      </c>
      <c r="Z124">
        <v>2465.6999999999998</v>
      </c>
      <c r="AA124">
        <v>325.8</v>
      </c>
      <c r="AB124">
        <v>0</v>
      </c>
      <c r="AC124">
        <v>0</v>
      </c>
      <c r="AD124">
        <v>0</v>
      </c>
      <c r="AE124">
        <v>955.6</v>
      </c>
      <c r="AF124">
        <v>0</v>
      </c>
      <c r="AG124">
        <v>0</v>
      </c>
      <c r="AH124">
        <v>0</v>
      </c>
      <c r="AI124">
        <v>347.5</v>
      </c>
      <c r="AJ124">
        <v>470.6</v>
      </c>
      <c r="AK124">
        <v>557.4</v>
      </c>
      <c r="AL124">
        <v>666</v>
      </c>
      <c r="AM124">
        <v>144.80000000000001</v>
      </c>
      <c r="AN124">
        <v>1216.2</v>
      </c>
      <c r="AO124">
        <v>0</v>
      </c>
      <c r="AP124">
        <v>564.70000000000005</v>
      </c>
      <c r="AQ124">
        <v>173.7</v>
      </c>
      <c r="AR124">
        <v>0</v>
      </c>
      <c r="AS124">
        <v>0</v>
      </c>
      <c r="AT124">
        <v>861.5</v>
      </c>
      <c r="AU124">
        <v>955.6</v>
      </c>
      <c r="AV124">
        <v>2352.8000000000002</v>
      </c>
      <c r="AW124">
        <v>3366.4</v>
      </c>
      <c r="AX124">
        <v>390.9</v>
      </c>
      <c r="AY124">
        <f t="shared" si="13"/>
        <v>2258.6999999999998</v>
      </c>
      <c r="AZ124">
        <f t="shared" si="14"/>
        <v>4488.5</v>
      </c>
      <c r="BA124">
        <f t="shared" si="15"/>
        <v>3605.2000000000003</v>
      </c>
      <c r="BB124">
        <f t="shared" si="16"/>
        <v>2671.3</v>
      </c>
      <c r="BC124">
        <f t="shared" si="17"/>
        <v>2258.6999999999998</v>
      </c>
      <c r="BD124">
        <f t="shared" si="18"/>
        <v>4488.5</v>
      </c>
      <c r="BE124">
        <f t="shared" si="19"/>
        <v>3605.2000000000003</v>
      </c>
      <c r="BF124">
        <f t="shared" si="20"/>
        <v>2258.6999999999998</v>
      </c>
      <c r="BG124">
        <f t="shared" si="21"/>
        <v>4488.5</v>
      </c>
      <c r="BH124">
        <f t="shared" si="22"/>
        <v>3605.2000000000003</v>
      </c>
      <c r="BI124">
        <f t="shared" si="55"/>
        <v>557.4</v>
      </c>
      <c r="BJ124">
        <f t="shared" si="56"/>
        <v>3931.1000000000004</v>
      </c>
      <c r="BK124">
        <f t="shared" si="57"/>
        <v>4488.5</v>
      </c>
    </row>
    <row r="125" spans="2:63">
      <c r="B125">
        <v>8</v>
      </c>
      <c r="C125">
        <v>1987</v>
      </c>
      <c r="D125">
        <v>1987</v>
      </c>
      <c r="E125" t="s">
        <v>59</v>
      </c>
      <c r="F125">
        <v>0</v>
      </c>
      <c r="G125">
        <v>0</v>
      </c>
      <c r="H125">
        <v>1390</v>
      </c>
      <c r="I125">
        <v>50.7</v>
      </c>
      <c r="J125">
        <v>0</v>
      </c>
      <c r="K125">
        <v>1158.3</v>
      </c>
      <c r="L125">
        <v>0</v>
      </c>
      <c r="M125">
        <v>304.10000000000002</v>
      </c>
      <c r="N125">
        <v>1592.7</v>
      </c>
      <c r="O125">
        <v>709.5</v>
      </c>
      <c r="P125">
        <v>891.4</v>
      </c>
      <c r="Q125">
        <v>444.8</v>
      </c>
      <c r="R125">
        <v>85.9</v>
      </c>
      <c r="S125">
        <v>0</v>
      </c>
      <c r="T125">
        <v>636.1</v>
      </c>
      <c r="U125">
        <v>370.7</v>
      </c>
      <c r="V125">
        <v>0</v>
      </c>
      <c r="W125">
        <v>588.6</v>
      </c>
      <c r="X125">
        <v>735.5</v>
      </c>
      <c r="Y125">
        <v>1756.8</v>
      </c>
      <c r="Z125">
        <v>2465.6999999999998</v>
      </c>
      <c r="AA125">
        <v>325.8</v>
      </c>
      <c r="AB125">
        <v>0</v>
      </c>
      <c r="AC125">
        <v>0</v>
      </c>
      <c r="AD125">
        <v>0</v>
      </c>
      <c r="AE125">
        <v>955.6</v>
      </c>
      <c r="AF125">
        <v>0</v>
      </c>
      <c r="AG125">
        <v>0</v>
      </c>
      <c r="AH125">
        <v>0</v>
      </c>
      <c r="AI125">
        <v>347.5</v>
      </c>
      <c r="AJ125">
        <v>470.6</v>
      </c>
      <c r="AK125">
        <v>557.4</v>
      </c>
      <c r="AL125">
        <v>666</v>
      </c>
      <c r="AM125">
        <v>144.80000000000001</v>
      </c>
      <c r="AN125">
        <v>1216.2</v>
      </c>
      <c r="AO125">
        <v>0</v>
      </c>
      <c r="AP125">
        <v>564.70000000000005</v>
      </c>
      <c r="AQ125">
        <v>173.7</v>
      </c>
      <c r="AR125">
        <v>0</v>
      </c>
      <c r="AS125">
        <v>0</v>
      </c>
      <c r="AT125">
        <v>861.5</v>
      </c>
      <c r="AU125">
        <v>955.6</v>
      </c>
      <c r="AV125">
        <v>2352.8000000000002</v>
      </c>
      <c r="AW125">
        <v>3366.4</v>
      </c>
      <c r="AX125">
        <v>390.9</v>
      </c>
      <c r="AY125">
        <f t="shared" si="13"/>
        <v>2258.6999999999998</v>
      </c>
      <c r="AZ125">
        <f t="shared" si="14"/>
        <v>4488.5</v>
      </c>
      <c r="BA125">
        <f t="shared" si="15"/>
        <v>3605.2000000000003</v>
      </c>
      <c r="BB125">
        <f t="shared" si="16"/>
        <v>2671.3</v>
      </c>
      <c r="BC125">
        <f t="shared" si="17"/>
        <v>2258.6999999999998</v>
      </c>
      <c r="BD125">
        <f t="shared" si="18"/>
        <v>4488.5</v>
      </c>
      <c r="BE125">
        <f t="shared" si="19"/>
        <v>3605.2000000000003</v>
      </c>
      <c r="BF125">
        <f t="shared" si="20"/>
        <v>2258.6999999999998</v>
      </c>
      <c r="BG125">
        <f t="shared" si="21"/>
        <v>4488.5</v>
      </c>
      <c r="BH125">
        <f t="shared" si="22"/>
        <v>3605.2000000000003</v>
      </c>
      <c r="BI125">
        <f t="shared" si="55"/>
        <v>557.4</v>
      </c>
      <c r="BJ125">
        <f t="shared" si="56"/>
        <v>3931.1000000000004</v>
      </c>
      <c r="BK125">
        <f t="shared" si="57"/>
        <v>4488.5</v>
      </c>
    </row>
    <row r="126" spans="2:63">
      <c r="B126">
        <v>9</v>
      </c>
      <c r="C126">
        <v>1988</v>
      </c>
      <c r="D126">
        <v>1988</v>
      </c>
      <c r="E126" t="s">
        <v>59</v>
      </c>
      <c r="F126">
        <v>0</v>
      </c>
      <c r="G126">
        <v>0</v>
      </c>
      <c r="H126">
        <v>1393.8</v>
      </c>
      <c r="I126">
        <v>50.8</v>
      </c>
      <c r="J126">
        <v>0</v>
      </c>
      <c r="K126">
        <v>1161.5</v>
      </c>
      <c r="L126">
        <v>0</v>
      </c>
      <c r="M126">
        <v>304.89999999999998</v>
      </c>
      <c r="N126">
        <v>1597.1</v>
      </c>
      <c r="O126">
        <v>711.5</v>
      </c>
      <c r="P126">
        <v>893.8</v>
      </c>
      <c r="Q126">
        <v>446</v>
      </c>
      <c r="R126">
        <v>86.2</v>
      </c>
      <c r="S126">
        <v>0</v>
      </c>
      <c r="T126">
        <v>637.9</v>
      </c>
      <c r="U126">
        <v>371.8</v>
      </c>
      <c r="V126">
        <v>0</v>
      </c>
      <c r="W126">
        <v>590.20000000000005</v>
      </c>
      <c r="X126">
        <v>737.5</v>
      </c>
      <c r="Y126">
        <v>1761.6</v>
      </c>
      <c r="Z126">
        <v>2472.4</v>
      </c>
      <c r="AA126">
        <v>326.7</v>
      </c>
      <c r="AB126">
        <v>0</v>
      </c>
      <c r="AC126">
        <v>0</v>
      </c>
      <c r="AD126">
        <v>0</v>
      </c>
      <c r="AE126">
        <v>958.2</v>
      </c>
      <c r="AF126">
        <v>0</v>
      </c>
      <c r="AG126">
        <v>0</v>
      </c>
      <c r="AH126">
        <v>0</v>
      </c>
      <c r="AI126">
        <v>348.4</v>
      </c>
      <c r="AJ126">
        <v>471.9</v>
      </c>
      <c r="AK126">
        <v>559</v>
      </c>
      <c r="AL126">
        <v>667.9</v>
      </c>
      <c r="AM126">
        <v>145.19999999999999</v>
      </c>
      <c r="AN126">
        <v>1219.5999999999999</v>
      </c>
      <c r="AO126">
        <v>0</v>
      </c>
      <c r="AP126">
        <v>566.20000000000005</v>
      </c>
      <c r="AQ126">
        <v>174.2</v>
      </c>
      <c r="AR126">
        <v>0</v>
      </c>
      <c r="AS126">
        <v>0</v>
      </c>
      <c r="AT126">
        <v>863.9</v>
      </c>
      <c r="AU126">
        <v>958.2</v>
      </c>
      <c r="AV126">
        <v>2359.3000000000002</v>
      </c>
      <c r="AW126">
        <v>3375.6</v>
      </c>
      <c r="AX126">
        <v>392</v>
      </c>
      <c r="AY126">
        <f t="shared" si="13"/>
        <v>2264.8000000000002</v>
      </c>
      <c r="AZ126">
        <f t="shared" si="14"/>
        <v>4500.8</v>
      </c>
      <c r="BA126">
        <f t="shared" si="15"/>
        <v>3615.2999999999997</v>
      </c>
      <c r="BB126">
        <f t="shared" si="16"/>
        <v>2678.7000000000003</v>
      </c>
      <c r="BC126">
        <f t="shared" si="17"/>
        <v>2264.8000000000002</v>
      </c>
      <c r="BD126">
        <f t="shared" si="18"/>
        <v>4500.8</v>
      </c>
      <c r="BE126">
        <f t="shared" si="19"/>
        <v>3615.2999999999997</v>
      </c>
      <c r="BF126">
        <f t="shared" si="20"/>
        <v>2264.8000000000002</v>
      </c>
      <c r="BG126">
        <f t="shared" si="21"/>
        <v>4500.8</v>
      </c>
      <c r="BH126">
        <f t="shared" si="22"/>
        <v>3615.2999999999997</v>
      </c>
      <c r="BI126">
        <f t="shared" si="55"/>
        <v>559</v>
      </c>
      <c r="BJ126">
        <f t="shared" si="56"/>
        <v>3941.8</v>
      </c>
      <c r="BK126">
        <f t="shared" si="57"/>
        <v>4500.8</v>
      </c>
    </row>
    <row r="127" spans="2:63">
      <c r="B127">
        <v>10</v>
      </c>
      <c r="C127">
        <v>1989</v>
      </c>
      <c r="D127">
        <v>1989</v>
      </c>
      <c r="E127" t="s">
        <v>59</v>
      </c>
      <c r="F127">
        <v>0</v>
      </c>
      <c r="G127">
        <v>0</v>
      </c>
      <c r="H127">
        <v>1390</v>
      </c>
      <c r="I127">
        <v>50.7</v>
      </c>
      <c r="J127">
        <v>0</v>
      </c>
      <c r="K127">
        <v>1158.3</v>
      </c>
      <c r="L127">
        <v>0</v>
      </c>
      <c r="M127">
        <v>304.10000000000002</v>
      </c>
      <c r="N127">
        <v>1592.7</v>
      </c>
      <c r="O127">
        <v>751.5</v>
      </c>
      <c r="P127">
        <v>896.4</v>
      </c>
      <c r="Q127">
        <v>522.6</v>
      </c>
      <c r="R127">
        <v>68</v>
      </c>
      <c r="S127">
        <v>0</v>
      </c>
      <c r="T127">
        <v>723.1</v>
      </c>
      <c r="U127">
        <v>495.7</v>
      </c>
      <c r="V127">
        <v>0</v>
      </c>
      <c r="W127">
        <v>870.4</v>
      </c>
      <c r="X127">
        <v>995.3</v>
      </c>
      <c r="Y127">
        <v>1793.8</v>
      </c>
      <c r="Z127">
        <v>3191.3</v>
      </c>
      <c r="AA127">
        <v>567.6</v>
      </c>
      <c r="AB127">
        <v>0</v>
      </c>
      <c r="AC127">
        <v>0</v>
      </c>
      <c r="AD127">
        <v>0</v>
      </c>
      <c r="AE127">
        <v>955.6</v>
      </c>
      <c r="AF127">
        <v>0</v>
      </c>
      <c r="AG127">
        <v>0</v>
      </c>
      <c r="AH127">
        <v>0</v>
      </c>
      <c r="AI127">
        <v>347.5</v>
      </c>
      <c r="AJ127">
        <v>470.6</v>
      </c>
      <c r="AK127">
        <v>557.4</v>
      </c>
      <c r="AL127">
        <v>666</v>
      </c>
      <c r="AM127">
        <v>144.80000000000001</v>
      </c>
      <c r="AN127">
        <v>1216.2</v>
      </c>
      <c r="AO127">
        <v>0</v>
      </c>
      <c r="AP127">
        <v>564.70000000000005</v>
      </c>
      <c r="AQ127">
        <v>173.7</v>
      </c>
      <c r="AR127">
        <v>0</v>
      </c>
      <c r="AS127">
        <v>0</v>
      </c>
      <c r="AT127">
        <v>861.5</v>
      </c>
      <c r="AU127">
        <v>955.6</v>
      </c>
      <c r="AV127">
        <v>2352.8000000000002</v>
      </c>
      <c r="AW127">
        <v>3366.4</v>
      </c>
      <c r="AX127">
        <v>390.9</v>
      </c>
      <c r="AY127">
        <f t="shared" si="13"/>
        <v>2258.6999999999998</v>
      </c>
      <c r="AZ127">
        <f t="shared" si="14"/>
        <v>4488.5</v>
      </c>
      <c r="BA127">
        <f t="shared" si="15"/>
        <v>3605.2000000000003</v>
      </c>
      <c r="BB127">
        <f t="shared" si="16"/>
        <v>2671.3</v>
      </c>
      <c r="BC127">
        <f t="shared" si="17"/>
        <v>2258.6999999999998</v>
      </c>
      <c r="BD127">
        <f t="shared" si="18"/>
        <v>4488.5</v>
      </c>
      <c r="BE127">
        <f t="shared" si="19"/>
        <v>3605.2000000000003</v>
      </c>
      <c r="BF127">
        <f t="shared" si="20"/>
        <v>2258.6999999999998</v>
      </c>
      <c r="BG127">
        <f t="shared" si="21"/>
        <v>4488.5</v>
      </c>
      <c r="BH127">
        <f t="shared" si="22"/>
        <v>3605.2000000000003</v>
      </c>
      <c r="BI127">
        <f t="shared" si="55"/>
        <v>557.4</v>
      </c>
      <c r="BJ127">
        <f t="shared" si="56"/>
        <v>3931.1000000000004</v>
      </c>
      <c r="BK127">
        <f t="shared" si="57"/>
        <v>4488.5</v>
      </c>
    </row>
    <row r="128" spans="2:63">
      <c r="B128">
        <v>11</v>
      </c>
      <c r="C128">
        <v>1990</v>
      </c>
      <c r="D128">
        <v>1990</v>
      </c>
      <c r="E128" t="s">
        <v>59</v>
      </c>
      <c r="F128">
        <v>0</v>
      </c>
      <c r="G128">
        <v>0</v>
      </c>
      <c r="H128">
        <v>1390</v>
      </c>
      <c r="I128">
        <v>57.9</v>
      </c>
      <c r="J128">
        <v>0</v>
      </c>
      <c r="K128">
        <v>1563.7</v>
      </c>
      <c r="L128">
        <v>0</v>
      </c>
      <c r="M128">
        <v>304.10000000000002</v>
      </c>
      <c r="N128">
        <v>2548.3000000000002</v>
      </c>
      <c r="O128">
        <v>647.6</v>
      </c>
      <c r="P128">
        <v>1080.3</v>
      </c>
      <c r="Q128">
        <v>412.8</v>
      </c>
      <c r="R128">
        <v>69</v>
      </c>
      <c r="S128">
        <v>0</v>
      </c>
      <c r="T128">
        <v>664.8</v>
      </c>
      <c r="U128">
        <v>352.8</v>
      </c>
      <c r="V128">
        <v>0</v>
      </c>
      <c r="W128">
        <v>830.4</v>
      </c>
      <c r="X128">
        <v>972.3</v>
      </c>
      <c r="Y128">
        <v>1816.8</v>
      </c>
      <c r="Z128">
        <v>2688.8</v>
      </c>
      <c r="AA128">
        <v>483.7</v>
      </c>
      <c r="AB128">
        <v>0</v>
      </c>
      <c r="AC128">
        <v>0</v>
      </c>
      <c r="AD128">
        <v>0</v>
      </c>
      <c r="AE128">
        <v>1114.9000000000001</v>
      </c>
      <c r="AF128">
        <v>0</v>
      </c>
      <c r="AG128">
        <v>0</v>
      </c>
      <c r="AH128">
        <v>0</v>
      </c>
      <c r="AI128">
        <v>506.8</v>
      </c>
      <c r="AJ128">
        <v>470.6</v>
      </c>
      <c r="AK128">
        <v>637.1</v>
      </c>
      <c r="AL128">
        <v>1520.3</v>
      </c>
      <c r="AM128">
        <v>217.2</v>
      </c>
      <c r="AN128">
        <v>506.8</v>
      </c>
      <c r="AO128">
        <v>0</v>
      </c>
      <c r="AP128">
        <v>868.7</v>
      </c>
      <c r="AQ128">
        <v>325.8</v>
      </c>
      <c r="AR128">
        <v>0</v>
      </c>
      <c r="AS128">
        <v>0</v>
      </c>
      <c r="AT128">
        <v>1230.7</v>
      </c>
      <c r="AU128">
        <v>868.7</v>
      </c>
      <c r="AV128">
        <v>2895.8</v>
      </c>
      <c r="AW128">
        <v>3366.4</v>
      </c>
      <c r="AX128">
        <v>781.9</v>
      </c>
      <c r="AY128">
        <f t="shared" si="13"/>
        <v>2490.4</v>
      </c>
      <c r="AZ128">
        <f t="shared" si="14"/>
        <v>4872.2000000000007</v>
      </c>
      <c r="BA128">
        <f t="shared" si="15"/>
        <v>4510.3</v>
      </c>
      <c r="BB128">
        <f t="shared" si="16"/>
        <v>3438.8</v>
      </c>
      <c r="BC128">
        <f t="shared" si="17"/>
        <v>2490.4</v>
      </c>
      <c r="BD128">
        <f t="shared" si="18"/>
        <v>4872.2000000000007</v>
      </c>
      <c r="BE128">
        <f t="shared" si="19"/>
        <v>4510.3</v>
      </c>
      <c r="BF128">
        <f t="shared" si="20"/>
        <v>2490.4</v>
      </c>
      <c r="BG128">
        <f t="shared" si="21"/>
        <v>4872.2000000000007</v>
      </c>
      <c r="BH128">
        <f t="shared" si="22"/>
        <v>4510.3</v>
      </c>
      <c r="BI128">
        <f t="shared" si="55"/>
        <v>637.1</v>
      </c>
      <c r="BJ128">
        <f t="shared" si="56"/>
        <v>4235.1000000000004</v>
      </c>
      <c r="BK128">
        <f t="shared" si="57"/>
        <v>4872.2000000000007</v>
      </c>
    </row>
    <row r="129" spans="2:63">
      <c r="B129">
        <v>12</v>
      </c>
      <c r="C129">
        <v>1991</v>
      </c>
      <c r="D129">
        <v>1991</v>
      </c>
      <c r="E129" t="s">
        <v>59</v>
      </c>
      <c r="F129">
        <v>0</v>
      </c>
      <c r="G129">
        <v>0</v>
      </c>
      <c r="H129">
        <v>1390</v>
      </c>
      <c r="I129">
        <v>57.9</v>
      </c>
      <c r="J129">
        <v>0</v>
      </c>
      <c r="K129">
        <v>1563.7</v>
      </c>
      <c r="L129">
        <v>0</v>
      </c>
      <c r="M129">
        <v>304.10000000000002</v>
      </c>
      <c r="N129">
        <v>2548.3000000000002</v>
      </c>
      <c r="O129">
        <v>629.6</v>
      </c>
      <c r="P129">
        <v>1038.3</v>
      </c>
      <c r="Q129">
        <v>496</v>
      </c>
      <c r="R129">
        <v>88.9</v>
      </c>
      <c r="S129">
        <v>0</v>
      </c>
      <c r="T129">
        <v>784.1</v>
      </c>
      <c r="U129">
        <v>574.6</v>
      </c>
      <c r="V129">
        <v>0</v>
      </c>
      <c r="W129">
        <v>516.6</v>
      </c>
      <c r="X129">
        <v>857.4</v>
      </c>
      <c r="Y129">
        <v>1793.8</v>
      </c>
      <c r="Z129">
        <v>2695.3</v>
      </c>
      <c r="AA129">
        <v>541.6</v>
      </c>
      <c r="AB129">
        <v>0</v>
      </c>
      <c r="AC129">
        <v>0</v>
      </c>
      <c r="AD129">
        <v>0</v>
      </c>
      <c r="AE129">
        <v>1114.9000000000001</v>
      </c>
      <c r="AF129">
        <v>0</v>
      </c>
      <c r="AG129">
        <v>0</v>
      </c>
      <c r="AH129">
        <v>0</v>
      </c>
      <c r="AI129">
        <v>506.8</v>
      </c>
      <c r="AJ129">
        <v>470.6</v>
      </c>
      <c r="AK129">
        <v>637.1</v>
      </c>
      <c r="AL129">
        <v>1520.3</v>
      </c>
      <c r="AM129">
        <v>217.2</v>
      </c>
      <c r="AN129">
        <v>506.8</v>
      </c>
      <c r="AO129">
        <v>0</v>
      </c>
      <c r="AP129">
        <v>868.7</v>
      </c>
      <c r="AQ129">
        <v>325.8</v>
      </c>
      <c r="AR129">
        <v>0</v>
      </c>
      <c r="AS129">
        <v>0</v>
      </c>
      <c r="AT129">
        <v>1230.7</v>
      </c>
      <c r="AU129">
        <v>868.7</v>
      </c>
      <c r="AV129">
        <v>2895.8</v>
      </c>
      <c r="AW129">
        <v>3366.4</v>
      </c>
      <c r="AX129">
        <v>781.9</v>
      </c>
      <c r="AY129">
        <f t="shared" si="13"/>
        <v>2490.4</v>
      </c>
      <c r="AZ129">
        <f t="shared" si="14"/>
        <v>4872.2000000000007</v>
      </c>
      <c r="BA129">
        <f t="shared" si="15"/>
        <v>4510.3</v>
      </c>
      <c r="BB129">
        <f t="shared" si="16"/>
        <v>3438.8</v>
      </c>
      <c r="BC129">
        <f t="shared" si="17"/>
        <v>2490.4</v>
      </c>
      <c r="BD129">
        <f t="shared" si="18"/>
        <v>4872.2000000000007</v>
      </c>
      <c r="BE129">
        <f t="shared" si="19"/>
        <v>4510.3</v>
      </c>
      <c r="BF129">
        <f t="shared" si="20"/>
        <v>2490.4</v>
      </c>
      <c r="BG129">
        <f t="shared" si="21"/>
        <v>4872.2000000000007</v>
      </c>
      <c r="BH129">
        <f t="shared" si="22"/>
        <v>4510.3</v>
      </c>
      <c r="BI129">
        <f t="shared" si="55"/>
        <v>637.1</v>
      </c>
      <c r="BJ129">
        <f t="shared" si="56"/>
        <v>4235.1000000000004</v>
      </c>
      <c r="BK129">
        <f t="shared" si="57"/>
        <v>4872.2000000000007</v>
      </c>
    </row>
    <row r="130" spans="2:63">
      <c r="B130">
        <v>13</v>
      </c>
      <c r="C130">
        <v>1992</v>
      </c>
      <c r="D130">
        <v>1992</v>
      </c>
      <c r="E130" t="s">
        <v>59</v>
      </c>
      <c r="F130">
        <v>0</v>
      </c>
      <c r="G130">
        <v>0</v>
      </c>
      <c r="H130">
        <v>1393.8</v>
      </c>
      <c r="I130">
        <v>58.1</v>
      </c>
      <c r="J130">
        <v>0</v>
      </c>
      <c r="K130">
        <v>1568</v>
      </c>
      <c r="L130">
        <v>0</v>
      </c>
      <c r="M130">
        <v>304.89999999999998</v>
      </c>
      <c r="N130">
        <v>2555.3000000000002</v>
      </c>
      <c r="O130">
        <v>659.4</v>
      </c>
      <c r="P130">
        <v>840.7</v>
      </c>
      <c r="Q130">
        <v>304.5</v>
      </c>
      <c r="R130">
        <v>62.1</v>
      </c>
      <c r="S130">
        <v>0</v>
      </c>
      <c r="T130">
        <v>602.5</v>
      </c>
      <c r="U130">
        <v>346.7</v>
      </c>
      <c r="V130">
        <v>0</v>
      </c>
      <c r="W130">
        <v>400.8</v>
      </c>
      <c r="X130">
        <v>599.20000000000005</v>
      </c>
      <c r="Y130">
        <v>1680.4</v>
      </c>
      <c r="Z130">
        <v>2254.4</v>
      </c>
      <c r="AA130">
        <v>411.8</v>
      </c>
      <c r="AB130">
        <v>0</v>
      </c>
      <c r="AC130">
        <v>0</v>
      </c>
      <c r="AD130">
        <v>0</v>
      </c>
      <c r="AE130">
        <v>1117.9000000000001</v>
      </c>
      <c r="AF130">
        <v>0</v>
      </c>
      <c r="AG130">
        <v>0</v>
      </c>
      <c r="AH130">
        <v>0</v>
      </c>
      <c r="AI130">
        <v>508.2</v>
      </c>
      <c r="AJ130">
        <v>471.9</v>
      </c>
      <c r="AK130">
        <v>638.79999999999995</v>
      </c>
      <c r="AL130">
        <v>1524.5</v>
      </c>
      <c r="AM130">
        <v>217.8</v>
      </c>
      <c r="AN130">
        <v>508.2</v>
      </c>
      <c r="AO130">
        <v>0</v>
      </c>
      <c r="AP130">
        <v>871.1</v>
      </c>
      <c r="AQ130">
        <v>326.7</v>
      </c>
      <c r="AR130">
        <v>0</v>
      </c>
      <c r="AS130">
        <v>0</v>
      </c>
      <c r="AT130">
        <v>1234.0999999999999</v>
      </c>
      <c r="AU130">
        <v>871.1</v>
      </c>
      <c r="AV130">
        <v>2903.7</v>
      </c>
      <c r="AW130">
        <v>3375.6</v>
      </c>
      <c r="AX130">
        <v>784</v>
      </c>
      <c r="AY130">
        <f t="shared" si="13"/>
        <v>2497.2000000000003</v>
      </c>
      <c r="AZ130">
        <f t="shared" si="14"/>
        <v>4885.5</v>
      </c>
      <c r="BA130">
        <f t="shared" si="15"/>
        <v>4522.7</v>
      </c>
      <c r="BB130">
        <f t="shared" si="16"/>
        <v>3448.2</v>
      </c>
      <c r="BC130">
        <f t="shared" si="17"/>
        <v>2497.2000000000003</v>
      </c>
      <c r="BD130">
        <f t="shared" si="18"/>
        <v>4885.5</v>
      </c>
      <c r="BE130">
        <f t="shared" si="19"/>
        <v>4522.7</v>
      </c>
      <c r="BF130">
        <f t="shared" si="20"/>
        <v>2497.2000000000003</v>
      </c>
      <c r="BG130">
        <f t="shared" si="21"/>
        <v>4885.5</v>
      </c>
      <c r="BH130">
        <f t="shared" si="22"/>
        <v>4522.7</v>
      </c>
      <c r="BI130">
        <f t="shared" si="55"/>
        <v>638.79999999999995</v>
      </c>
      <c r="BJ130">
        <f t="shared" si="56"/>
        <v>4246.7</v>
      </c>
      <c r="BK130">
        <f t="shared" si="57"/>
        <v>4885.5</v>
      </c>
    </row>
    <row r="131" spans="2:63">
      <c r="B131">
        <v>14</v>
      </c>
      <c r="C131">
        <v>1993</v>
      </c>
      <c r="D131">
        <v>1993</v>
      </c>
      <c r="E131" t="s">
        <v>59</v>
      </c>
      <c r="F131">
        <v>0</v>
      </c>
      <c r="G131">
        <v>0</v>
      </c>
      <c r="H131">
        <v>1390</v>
      </c>
      <c r="I131">
        <v>57.9</v>
      </c>
      <c r="J131">
        <v>0</v>
      </c>
      <c r="K131">
        <v>1563.7</v>
      </c>
      <c r="L131">
        <v>0</v>
      </c>
      <c r="M131">
        <v>304.10000000000002</v>
      </c>
      <c r="N131">
        <v>2548.3000000000002</v>
      </c>
      <c r="O131">
        <v>569.6</v>
      </c>
      <c r="P131">
        <v>773.5</v>
      </c>
      <c r="Q131">
        <v>254.3</v>
      </c>
      <c r="R131">
        <v>153.9</v>
      </c>
      <c r="S131">
        <v>0</v>
      </c>
      <c r="T131">
        <v>574.6</v>
      </c>
      <c r="U131">
        <v>257.8</v>
      </c>
      <c r="V131">
        <v>0</v>
      </c>
      <c r="W131">
        <v>286.8</v>
      </c>
      <c r="X131">
        <v>496.7</v>
      </c>
      <c r="Y131">
        <v>1660.9</v>
      </c>
      <c r="Z131">
        <v>2071.1999999999998</v>
      </c>
      <c r="AA131">
        <v>387.7</v>
      </c>
      <c r="AB131">
        <v>0</v>
      </c>
      <c r="AC131">
        <v>0</v>
      </c>
      <c r="AD131">
        <v>0</v>
      </c>
      <c r="AE131">
        <v>1114.9000000000001</v>
      </c>
      <c r="AF131">
        <v>0</v>
      </c>
      <c r="AG131">
        <v>0</v>
      </c>
      <c r="AH131">
        <v>0</v>
      </c>
      <c r="AI131">
        <v>506.8</v>
      </c>
      <c r="AJ131">
        <v>470.6</v>
      </c>
      <c r="AK131">
        <v>637.1</v>
      </c>
      <c r="AL131">
        <v>1520.3</v>
      </c>
      <c r="AM131">
        <v>217.2</v>
      </c>
      <c r="AN131">
        <v>506.8</v>
      </c>
      <c r="AO131">
        <v>0</v>
      </c>
      <c r="AP131">
        <v>868.7</v>
      </c>
      <c r="AQ131">
        <v>325.8</v>
      </c>
      <c r="AR131">
        <v>0</v>
      </c>
      <c r="AS131">
        <v>0</v>
      </c>
      <c r="AT131">
        <v>1230.7</v>
      </c>
      <c r="AU131">
        <v>868.7</v>
      </c>
      <c r="AV131">
        <v>2895.8</v>
      </c>
      <c r="AW131">
        <v>3366.4</v>
      </c>
      <c r="AX131">
        <v>781.9</v>
      </c>
      <c r="AY131">
        <f t="shared" ref="AY131:AY194" si="58">AE131+AI131+AU131</f>
        <v>2490.4</v>
      </c>
      <c r="AZ131">
        <f t="shared" ref="AZ131:AZ194" si="59">AK131+AO131+AP131+AS131+AW131</f>
        <v>4872.2000000000007</v>
      </c>
      <c r="BA131">
        <f t="shared" ref="BA131:BA194" si="60">AJ131+AL131+AN131+AT131+AX131</f>
        <v>4510.3</v>
      </c>
      <c r="BB131">
        <f t="shared" ref="BB131:BB194" si="61">AM131+AQ131+AV131</f>
        <v>3438.8</v>
      </c>
      <c r="BC131">
        <f t="shared" ref="BC131:BC194" si="62">AE131+AI131+AR131+AU131</f>
        <v>2490.4</v>
      </c>
      <c r="BD131">
        <f t="shared" ref="BD131:BD194" si="63">AK131+AO131+AP131+AS131+AW131</f>
        <v>4872.2000000000007</v>
      </c>
      <c r="BE131">
        <f t="shared" ref="BE131:BE194" si="64">AJ131+AL131+AN131+AT131+AX131</f>
        <v>4510.3</v>
      </c>
      <c r="BF131">
        <f t="shared" ref="BF131:BF194" si="65">AE131+AI131+AR131+AU131</f>
        <v>2490.4</v>
      </c>
      <c r="BG131">
        <f t="shared" ref="BG131:BG194" si="66">AK131+AO131+AP131+AS131+AW131</f>
        <v>4872.2000000000007</v>
      </c>
      <c r="BH131">
        <f t="shared" ref="BH131:BH194" si="67">AJ131+AL131+AN131+AT131+AX131</f>
        <v>4510.3</v>
      </c>
      <c r="BI131">
        <f t="shared" si="55"/>
        <v>637.1</v>
      </c>
      <c r="BJ131">
        <f t="shared" si="56"/>
        <v>4235.1000000000004</v>
      </c>
      <c r="BK131">
        <f t="shared" si="57"/>
        <v>4872.2000000000007</v>
      </c>
    </row>
    <row r="132" spans="2:63">
      <c r="B132">
        <v>15</v>
      </c>
      <c r="C132">
        <v>1994</v>
      </c>
      <c r="D132">
        <v>1994</v>
      </c>
      <c r="E132" t="s">
        <v>59</v>
      </c>
      <c r="F132">
        <v>0</v>
      </c>
      <c r="G132">
        <v>0</v>
      </c>
      <c r="H132">
        <v>1390</v>
      </c>
      <c r="I132">
        <v>57.9</v>
      </c>
      <c r="J132">
        <v>0</v>
      </c>
      <c r="K132">
        <v>1563.7</v>
      </c>
      <c r="L132">
        <v>0</v>
      </c>
      <c r="M132">
        <v>304.10000000000002</v>
      </c>
      <c r="N132">
        <v>2548.3000000000002</v>
      </c>
      <c r="O132">
        <v>773.5</v>
      </c>
      <c r="P132">
        <v>748.5</v>
      </c>
      <c r="Q132">
        <v>390.2</v>
      </c>
      <c r="R132">
        <v>152.9</v>
      </c>
      <c r="S132">
        <v>0</v>
      </c>
      <c r="T132">
        <v>541.4</v>
      </c>
      <c r="U132">
        <v>357.1</v>
      </c>
      <c r="V132">
        <v>39.700000000000003</v>
      </c>
      <c r="W132">
        <v>691.5</v>
      </c>
      <c r="X132">
        <v>611.6</v>
      </c>
      <c r="Y132">
        <v>1844.7</v>
      </c>
      <c r="Z132">
        <v>2384.1999999999998</v>
      </c>
      <c r="AA132">
        <v>490.7</v>
      </c>
      <c r="AB132">
        <v>0</v>
      </c>
      <c r="AC132">
        <v>0</v>
      </c>
      <c r="AD132">
        <v>0</v>
      </c>
      <c r="AE132">
        <v>1114.9000000000001</v>
      </c>
      <c r="AF132">
        <v>0</v>
      </c>
      <c r="AG132">
        <v>0</v>
      </c>
      <c r="AH132">
        <v>0</v>
      </c>
      <c r="AI132">
        <v>506.8</v>
      </c>
      <c r="AJ132">
        <v>470.6</v>
      </c>
      <c r="AK132">
        <v>637.1</v>
      </c>
      <c r="AL132">
        <v>1520.3</v>
      </c>
      <c r="AM132">
        <v>217.2</v>
      </c>
      <c r="AN132">
        <v>506.8</v>
      </c>
      <c r="AO132">
        <v>0</v>
      </c>
      <c r="AP132">
        <v>868.7</v>
      </c>
      <c r="AQ132">
        <v>325.8</v>
      </c>
      <c r="AR132">
        <v>0</v>
      </c>
      <c r="AS132">
        <v>0</v>
      </c>
      <c r="AT132">
        <v>1230.7</v>
      </c>
      <c r="AU132">
        <v>868.7</v>
      </c>
      <c r="AV132">
        <v>2895.8</v>
      </c>
      <c r="AW132">
        <v>3366.4</v>
      </c>
      <c r="AX132">
        <v>781.9</v>
      </c>
      <c r="AY132">
        <f t="shared" si="58"/>
        <v>2490.4</v>
      </c>
      <c r="AZ132">
        <f t="shared" si="59"/>
        <v>4872.2000000000007</v>
      </c>
      <c r="BA132">
        <f t="shared" si="60"/>
        <v>4510.3</v>
      </c>
      <c r="BB132">
        <f t="shared" si="61"/>
        <v>3438.8</v>
      </c>
      <c r="BC132">
        <f t="shared" si="62"/>
        <v>2490.4</v>
      </c>
      <c r="BD132">
        <f t="shared" si="63"/>
        <v>4872.2000000000007</v>
      </c>
      <c r="BE132">
        <f t="shared" si="64"/>
        <v>4510.3</v>
      </c>
      <c r="BF132">
        <f t="shared" si="65"/>
        <v>2490.4</v>
      </c>
      <c r="BG132">
        <f t="shared" si="66"/>
        <v>4872.2000000000007</v>
      </c>
      <c r="BH132">
        <f t="shared" si="67"/>
        <v>4510.3</v>
      </c>
      <c r="BI132">
        <f t="shared" si="55"/>
        <v>637.1</v>
      </c>
      <c r="BJ132">
        <f t="shared" si="56"/>
        <v>4235.1000000000004</v>
      </c>
      <c r="BK132">
        <f t="shared" si="57"/>
        <v>4872.2000000000007</v>
      </c>
    </row>
    <row r="133" spans="2:63">
      <c r="B133">
        <v>16</v>
      </c>
      <c r="C133">
        <v>1995</v>
      </c>
      <c r="D133">
        <v>1995</v>
      </c>
      <c r="E133" t="s">
        <v>59</v>
      </c>
      <c r="F133">
        <v>0</v>
      </c>
      <c r="G133">
        <v>0</v>
      </c>
      <c r="H133">
        <v>1390</v>
      </c>
      <c r="I133">
        <v>65.2</v>
      </c>
      <c r="J133">
        <v>0</v>
      </c>
      <c r="K133">
        <v>1737.5</v>
      </c>
      <c r="L133">
        <v>0</v>
      </c>
      <c r="M133">
        <v>304.10000000000002</v>
      </c>
      <c r="N133">
        <v>1911.2</v>
      </c>
      <c r="O133">
        <v>656.6</v>
      </c>
      <c r="P133">
        <v>1083.3</v>
      </c>
      <c r="Q133">
        <v>392.4</v>
      </c>
      <c r="R133">
        <v>210.9</v>
      </c>
      <c r="S133">
        <v>0</v>
      </c>
      <c r="T133">
        <v>540.5</v>
      </c>
      <c r="U133">
        <v>365.1</v>
      </c>
      <c r="V133">
        <v>45.6</v>
      </c>
      <c r="W133">
        <v>727.5</v>
      </c>
      <c r="X133">
        <v>535.6</v>
      </c>
      <c r="Y133">
        <v>1582.9</v>
      </c>
      <c r="Z133">
        <v>2130</v>
      </c>
      <c r="AA133">
        <v>446.7</v>
      </c>
      <c r="AB133">
        <v>0</v>
      </c>
      <c r="AC133">
        <v>0</v>
      </c>
      <c r="AD133">
        <v>0</v>
      </c>
      <c r="AE133">
        <v>876</v>
      </c>
      <c r="AF133">
        <v>0</v>
      </c>
      <c r="AG133">
        <v>0</v>
      </c>
      <c r="AH133">
        <v>0</v>
      </c>
      <c r="AI133">
        <v>347.5</v>
      </c>
      <c r="AJ133">
        <v>470.6</v>
      </c>
      <c r="AK133">
        <v>557.4</v>
      </c>
      <c r="AL133">
        <v>832.5</v>
      </c>
      <c r="AM133">
        <v>304.10000000000002</v>
      </c>
      <c r="AN133">
        <v>1216.2</v>
      </c>
      <c r="AO133">
        <v>0</v>
      </c>
      <c r="AP133">
        <v>868.7</v>
      </c>
      <c r="AQ133">
        <v>253.4</v>
      </c>
      <c r="AR133">
        <v>0</v>
      </c>
      <c r="AS133">
        <v>0</v>
      </c>
      <c r="AT133">
        <v>861.5</v>
      </c>
      <c r="AU133">
        <v>695</v>
      </c>
      <c r="AV133">
        <v>2533.8000000000002</v>
      </c>
      <c r="AW133">
        <v>3141.9</v>
      </c>
      <c r="AX133">
        <v>390.9</v>
      </c>
      <c r="AY133">
        <f t="shared" si="58"/>
        <v>1918.5</v>
      </c>
      <c r="AZ133">
        <f t="shared" si="59"/>
        <v>4568</v>
      </c>
      <c r="BA133">
        <f t="shared" si="60"/>
        <v>3771.7000000000003</v>
      </c>
      <c r="BB133">
        <f t="shared" si="61"/>
        <v>3091.3</v>
      </c>
      <c r="BC133">
        <f t="shared" si="62"/>
        <v>1918.5</v>
      </c>
      <c r="BD133">
        <f t="shared" si="63"/>
        <v>4568</v>
      </c>
      <c r="BE133">
        <f t="shared" si="64"/>
        <v>3771.7000000000003</v>
      </c>
      <c r="BF133">
        <f t="shared" si="65"/>
        <v>1918.5</v>
      </c>
      <c r="BG133">
        <f t="shared" si="66"/>
        <v>4568</v>
      </c>
      <c r="BH133">
        <f t="shared" si="67"/>
        <v>3771.7000000000003</v>
      </c>
      <c r="BI133">
        <f t="shared" si="55"/>
        <v>557.4</v>
      </c>
      <c r="BJ133">
        <f t="shared" si="56"/>
        <v>4010.6000000000004</v>
      </c>
      <c r="BK133">
        <f t="shared" si="57"/>
        <v>4568</v>
      </c>
    </row>
    <row r="134" spans="2:63">
      <c r="B134">
        <v>17</v>
      </c>
      <c r="C134">
        <v>1996</v>
      </c>
      <c r="D134">
        <v>1996</v>
      </c>
      <c r="E134" t="s">
        <v>59</v>
      </c>
      <c r="F134">
        <v>0</v>
      </c>
      <c r="G134">
        <v>0</v>
      </c>
      <c r="H134">
        <v>1393.8</v>
      </c>
      <c r="I134">
        <v>65.3</v>
      </c>
      <c r="J134">
        <v>0</v>
      </c>
      <c r="K134">
        <v>1742.2</v>
      </c>
      <c r="L134">
        <v>0</v>
      </c>
      <c r="M134">
        <v>304.89999999999998</v>
      </c>
      <c r="N134">
        <v>1916.5</v>
      </c>
      <c r="O134">
        <v>718.5</v>
      </c>
      <c r="P134">
        <v>764.6</v>
      </c>
      <c r="Q134">
        <v>416.9</v>
      </c>
      <c r="R134">
        <v>198.4</v>
      </c>
      <c r="S134">
        <v>0</v>
      </c>
      <c r="T134">
        <v>552.5</v>
      </c>
      <c r="U134">
        <v>268.60000000000002</v>
      </c>
      <c r="V134">
        <v>0</v>
      </c>
      <c r="W134">
        <v>421.9</v>
      </c>
      <c r="X134">
        <v>559.1</v>
      </c>
      <c r="Y134">
        <v>1598.3</v>
      </c>
      <c r="Z134">
        <v>2213.1</v>
      </c>
      <c r="AA134">
        <v>453.9</v>
      </c>
      <c r="AB134">
        <v>0</v>
      </c>
      <c r="AC134">
        <v>0</v>
      </c>
      <c r="AD134">
        <v>0</v>
      </c>
      <c r="AE134">
        <v>878.4</v>
      </c>
      <c r="AF134">
        <v>0</v>
      </c>
      <c r="AG134">
        <v>0</v>
      </c>
      <c r="AH134">
        <v>0</v>
      </c>
      <c r="AI134">
        <v>348.4</v>
      </c>
      <c r="AJ134">
        <v>471.9</v>
      </c>
      <c r="AK134">
        <v>559</v>
      </c>
      <c r="AL134">
        <v>834.8</v>
      </c>
      <c r="AM134">
        <v>304.89999999999998</v>
      </c>
      <c r="AN134">
        <v>1219.5999999999999</v>
      </c>
      <c r="AO134">
        <v>0</v>
      </c>
      <c r="AP134">
        <v>871.1</v>
      </c>
      <c r="AQ134">
        <v>254.1</v>
      </c>
      <c r="AR134">
        <v>0</v>
      </c>
      <c r="AS134">
        <v>0</v>
      </c>
      <c r="AT134">
        <v>863.9</v>
      </c>
      <c r="AU134">
        <v>696.9</v>
      </c>
      <c r="AV134">
        <v>2540.8000000000002</v>
      </c>
      <c r="AW134">
        <v>3150.5</v>
      </c>
      <c r="AX134">
        <v>392</v>
      </c>
      <c r="AY134">
        <f t="shared" si="58"/>
        <v>1923.6999999999998</v>
      </c>
      <c r="AZ134">
        <f t="shared" si="59"/>
        <v>4580.6000000000004</v>
      </c>
      <c r="BA134">
        <f t="shared" si="60"/>
        <v>3782.2</v>
      </c>
      <c r="BB134">
        <f t="shared" si="61"/>
        <v>3099.8</v>
      </c>
      <c r="BC134">
        <f t="shared" si="62"/>
        <v>1923.6999999999998</v>
      </c>
      <c r="BD134">
        <f t="shared" si="63"/>
        <v>4580.6000000000004</v>
      </c>
      <c r="BE134">
        <f t="shared" si="64"/>
        <v>3782.2</v>
      </c>
      <c r="BF134">
        <f t="shared" si="65"/>
        <v>1923.6999999999998</v>
      </c>
      <c r="BG134">
        <f t="shared" si="66"/>
        <v>4580.6000000000004</v>
      </c>
      <c r="BH134">
        <f t="shared" si="67"/>
        <v>3782.2</v>
      </c>
      <c r="BI134">
        <f t="shared" si="55"/>
        <v>559</v>
      </c>
      <c r="BJ134">
        <f t="shared" si="56"/>
        <v>4021.6</v>
      </c>
      <c r="BK134">
        <f t="shared" si="57"/>
        <v>4580.6000000000004</v>
      </c>
    </row>
    <row r="135" spans="2:63">
      <c r="B135">
        <v>18</v>
      </c>
      <c r="C135">
        <v>1997</v>
      </c>
      <c r="D135">
        <v>1997</v>
      </c>
      <c r="E135" t="s">
        <v>59</v>
      </c>
      <c r="F135">
        <v>0</v>
      </c>
      <c r="G135">
        <v>0</v>
      </c>
      <c r="H135">
        <v>1390</v>
      </c>
      <c r="I135">
        <v>65.2</v>
      </c>
      <c r="J135">
        <v>0</v>
      </c>
      <c r="K135">
        <v>1737.5</v>
      </c>
      <c r="L135">
        <v>0</v>
      </c>
      <c r="M135">
        <v>304.10000000000002</v>
      </c>
      <c r="N135">
        <v>1911.2</v>
      </c>
      <c r="O135">
        <v>760.5</v>
      </c>
      <c r="P135">
        <v>938.4</v>
      </c>
      <c r="Q135">
        <v>428.8</v>
      </c>
      <c r="R135">
        <v>268.8</v>
      </c>
      <c r="S135">
        <v>0</v>
      </c>
      <c r="T135">
        <v>625.70000000000005</v>
      </c>
      <c r="U135">
        <v>247</v>
      </c>
      <c r="V135">
        <v>61.8</v>
      </c>
      <c r="W135">
        <v>625.6</v>
      </c>
      <c r="X135">
        <v>582.6</v>
      </c>
      <c r="Y135">
        <v>1770.8</v>
      </c>
      <c r="Z135">
        <v>2399.1999999999998</v>
      </c>
      <c r="AA135">
        <v>396.7</v>
      </c>
      <c r="AB135">
        <v>0</v>
      </c>
      <c r="AC135">
        <v>0</v>
      </c>
      <c r="AD135">
        <v>0</v>
      </c>
      <c r="AE135">
        <v>876</v>
      </c>
      <c r="AF135">
        <v>0</v>
      </c>
      <c r="AG135">
        <v>0</v>
      </c>
      <c r="AH135">
        <v>0</v>
      </c>
      <c r="AI135">
        <v>347.5</v>
      </c>
      <c r="AJ135">
        <v>470.6</v>
      </c>
      <c r="AK135">
        <v>557.4</v>
      </c>
      <c r="AL135">
        <v>832.5</v>
      </c>
      <c r="AM135">
        <v>304.10000000000002</v>
      </c>
      <c r="AN135">
        <v>1216.2</v>
      </c>
      <c r="AO135">
        <v>0</v>
      </c>
      <c r="AP135">
        <v>868.7</v>
      </c>
      <c r="AQ135">
        <v>253.4</v>
      </c>
      <c r="AR135">
        <v>0</v>
      </c>
      <c r="AS135">
        <v>0</v>
      </c>
      <c r="AT135">
        <v>861.5</v>
      </c>
      <c r="AU135">
        <v>695</v>
      </c>
      <c r="AV135">
        <v>2533.8000000000002</v>
      </c>
      <c r="AW135">
        <v>3141.9</v>
      </c>
      <c r="AX135">
        <v>390.9</v>
      </c>
      <c r="AY135">
        <f t="shared" si="58"/>
        <v>1918.5</v>
      </c>
      <c r="AZ135">
        <f t="shared" si="59"/>
        <v>4568</v>
      </c>
      <c r="BA135">
        <f t="shared" si="60"/>
        <v>3771.7000000000003</v>
      </c>
      <c r="BB135">
        <f t="shared" si="61"/>
        <v>3091.3</v>
      </c>
      <c r="BC135">
        <f t="shared" si="62"/>
        <v>1918.5</v>
      </c>
      <c r="BD135">
        <f t="shared" si="63"/>
        <v>4568</v>
      </c>
      <c r="BE135">
        <f t="shared" si="64"/>
        <v>3771.7000000000003</v>
      </c>
      <c r="BF135">
        <f t="shared" si="65"/>
        <v>1918.5</v>
      </c>
      <c r="BG135">
        <f t="shared" si="66"/>
        <v>4568</v>
      </c>
      <c r="BH135">
        <f t="shared" si="67"/>
        <v>3771.7000000000003</v>
      </c>
      <c r="BI135">
        <f t="shared" si="55"/>
        <v>557.4</v>
      </c>
      <c r="BJ135">
        <f t="shared" si="56"/>
        <v>4010.6000000000004</v>
      </c>
      <c r="BK135">
        <f t="shared" si="57"/>
        <v>4568</v>
      </c>
    </row>
    <row r="136" spans="2:63">
      <c r="B136">
        <v>19</v>
      </c>
      <c r="C136">
        <v>1998</v>
      </c>
      <c r="D136">
        <v>1998</v>
      </c>
      <c r="E136" t="s">
        <v>59</v>
      </c>
      <c r="F136">
        <v>0</v>
      </c>
      <c r="G136">
        <v>0</v>
      </c>
      <c r="H136">
        <v>1390</v>
      </c>
      <c r="I136">
        <v>65.2</v>
      </c>
      <c r="J136">
        <v>0</v>
      </c>
      <c r="K136">
        <v>1737.5</v>
      </c>
      <c r="L136">
        <v>0</v>
      </c>
      <c r="M136">
        <v>304.10000000000002</v>
      </c>
      <c r="N136">
        <v>1911.2</v>
      </c>
      <c r="O136">
        <v>799.5</v>
      </c>
      <c r="P136">
        <v>1028.3</v>
      </c>
      <c r="Q136">
        <v>472.4</v>
      </c>
      <c r="R136">
        <v>214.9</v>
      </c>
      <c r="S136">
        <v>0</v>
      </c>
      <c r="T136">
        <v>633.4</v>
      </c>
      <c r="U136">
        <v>297.60000000000002</v>
      </c>
      <c r="V136">
        <v>66.099999999999994</v>
      </c>
      <c r="W136">
        <v>690.5</v>
      </c>
      <c r="X136">
        <v>843.4</v>
      </c>
      <c r="Y136">
        <v>1827.7</v>
      </c>
      <c r="Z136">
        <v>2439.6999999999998</v>
      </c>
      <c r="AA136">
        <v>506.7</v>
      </c>
      <c r="AB136">
        <v>0</v>
      </c>
      <c r="AC136">
        <v>0</v>
      </c>
      <c r="AD136">
        <v>0</v>
      </c>
      <c r="AE136">
        <v>876</v>
      </c>
      <c r="AF136">
        <v>0</v>
      </c>
      <c r="AG136">
        <v>0</v>
      </c>
      <c r="AH136">
        <v>0</v>
      </c>
      <c r="AI136">
        <v>347.5</v>
      </c>
      <c r="AJ136">
        <v>470.6</v>
      </c>
      <c r="AK136">
        <v>557.4</v>
      </c>
      <c r="AL136">
        <v>832.5</v>
      </c>
      <c r="AM136">
        <v>304.10000000000002</v>
      </c>
      <c r="AN136">
        <v>1216.2</v>
      </c>
      <c r="AO136">
        <v>0</v>
      </c>
      <c r="AP136">
        <v>868.7</v>
      </c>
      <c r="AQ136">
        <v>253.4</v>
      </c>
      <c r="AR136">
        <v>0</v>
      </c>
      <c r="AS136">
        <v>0</v>
      </c>
      <c r="AT136">
        <v>861.5</v>
      </c>
      <c r="AU136">
        <v>695</v>
      </c>
      <c r="AV136">
        <v>2533.8000000000002</v>
      </c>
      <c r="AW136">
        <v>3141.9</v>
      </c>
      <c r="AX136">
        <v>390.9</v>
      </c>
      <c r="AY136">
        <f t="shared" si="58"/>
        <v>1918.5</v>
      </c>
      <c r="AZ136">
        <f t="shared" si="59"/>
        <v>4568</v>
      </c>
      <c r="BA136">
        <f t="shared" si="60"/>
        <v>3771.7000000000003</v>
      </c>
      <c r="BB136">
        <f t="shared" si="61"/>
        <v>3091.3</v>
      </c>
      <c r="BC136">
        <f t="shared" si="62"/>
        <v>1918.5</v>
      </c>
      <c r="BD136">
        <f t="shared" si="63"/>
        <v>4568</v>
      </c>
      <c r="BE136">
        <f t="shared" si="64"/>
        <v>3771.7000000000003</v>
      </c>
      <c r="BF136">
        <f t="shared" si="65"/>
        <v>1918.5</v>
      </c>
      <c r="BG136">
        <f t="shared" si="66"/>
        <v>4568</v>
      </c>
      <c r="BH136">
        <f t="shared" si="67"/>
        <v>3771.7000000000003</v>
      </c>
      <c r="BI136">
        <f t="shared" si="55"/>
        <v>557.4</v>
      </c>
      <c r="BJ136">
        <f t="shared" si="56"/>
        <v>4010.6000000000004</v>
      </c>
      <c r="BK136">
        <f t="shared" si="57"/>
        <v>4568</v>
      </c>
    </row>
    <row r="137" spans="2:63">
      <c r="B137">
        <v>20</v>
      </c>
      <c r="C137">
        <v>1999</v>
      </c>
      <c r="D137">
        <v>1999</v>
      </c>
      <c r="E137" t="s">
        <v>59</v>
      </c>
      <c r="F137">
        <v>0</v>
      </c>
      <c r="G137">
        <v>0</v>
      </c>
      <c r="H137">
        <v>1390</v>
      </c>
      <c r="I137">
        <v>65.2</v>
      </c>
      <c r="J137">
        <v>0</v>
      </c>
      <c r="K137">
        <v>1737.5</v>
      </c>
      <c r="L137">
        <v>0</v>
      </c>
      <c r="M137">
        <v>304.10000000000002</v>
      </c>
      <c r="N137">
        <v>1911.2</v>
      </c>
      <c r="O137">
        <v>659.5</v>
      </c>
      <c r="P137">
        <v>899.4</v>
      </c>
      <c r="Q137">
        <v>433.7</v>
      </c>
      <c r="R137">
        <v>197.9</v>
      </c>
      <c r="S137">
        <v>0</v>
      </c>
      <c r="T137">
        <v>662.9</v>
      </c>
      <c r="U137">
        <v>218.9</v>
      </c>
      <c r="V137">
        <v>21.9</v>
      </c>
      <c r="W137">
        <v>434.7</v>
      </c>
      <c r="X137">
        <v>759.5</v>
      </c>
      <c r="Y137">
        <v>1801.8</v>
      </c>
      <c r="Z137">
        <v>2198.1</v>
      </c>
      <c r="AA137">
        <v>392.7</v>
      </c>
      <c r="AB137">
        <v>0</v>
      </c>
      <c r="AC137">
        <v>0</v>
      </c>
      <c r="AD137">
        <v>0</v>
      </c>
      <c r="AE137">
        <v>876</v>
      </c>
      <c r="AF137">
        <v>0</v>
      </c>
      <c r="AG137">
        <v>0</v>
      </c>
      <c r="AH137">
        <v>0</v>
      </c>
      <c r="AI137">
        <v>347.5</v>
      </c>
      <c r="AJ137">
        <v>470.6</v>
      </c>
      <c r="AK137">
        <v>557.4</v>
      </c>
      <c r="AL137">
        <v>832.5</v>
      </c>
      <c r="AM137">
        <v>304.10000000000002</v>
      </c>
      <c r="AN137">
        <v>1216.2</v>
      </c>
      <c r="AO137">
        <v>0</v>
      </c>
      <c r="AP137">
        <v>868.7</v>
      </c>
      <c r="AQ137">
        <v>253.4</v>
      </c>
      <c r="AR137">
        <v>0</v>
      </c>
      <c r="AS137">
        <v>0</v>
      </c>
      <c r="AT137">
        <v>861.5</v>
      </c>
      <c r="AU137">
        <v>695</v>
      </c>
      <c r="AV137">
        <v>2533.8000000000002</v>
      </c>
      <c r="AW137">
        <v>3141.9</v>
      </c>
      <c r="AX137">
        <v>390.9</v>
      </c>
      <c r="AY137">
        <f t="shared" si="58"/>
        <v>1918.5</v>
      </c>
      <c r="AZ137">
        <f t="shared" si="59"/>
        <v>4568</v>
      </c>
      <c r="BA137">
        <f t="shared" si="60"/>
        <v>3771.7000000000003</v>
      </c>
      <c r="BB137">
        <f t="shared" si="61"/>
        <v>3091.3</v>
      </c>
      <c r="BC137">
        <f t="shared" si="62"/>
        <v>1918.5</v>
      </c>
      <c r="BD137">
        <f t="shared" si="63"/>
        <v>4568</v>
      </c>
      <c r="BE137">
        <f t="shared" si="64"/>
        <v>3771.7000000000003</v>
      </c>
      <c r="BF137">
        <f t="shared" si="65"/>
        <v>1918.5</v>
      </c>
      <c r="BG137">
        <f t="shared" si="66"/>
        <v>4568</v>
      </c>
      <c r="BH137">
        <f t="shared" si="67"/>
        <v>3771.7000000000003</v>
      </c>
      <c r="BI137">
        <f t="shared" si="55"/>
        <v>557.4</v>
      </c>
      <c r="BJ137">
        <f t="shared" si="56"/>
        <v>4010.6000000000004</v>
      </c>
      <c r="BK137">
        <f t="shared" si="57"/>
        <v>4568</v>
      </c>
    </row>
    <row r="138" spans="2:63">
      <c r="B138">
        <v>21</v>
      </c>
      <c r="C138">
        <v>2000</v>
      </c>
      <c r="D138">
        <v>2000</v>
      </c>
      <c r="E138" t="s">
        <v>59</v>
      </c>
      <c r="F138">
        <v>0</v>
      </c>
      <c r="G138">
        <v>0</v>
      </c>
      <c r="H138">
        <v>1393.8</v>
      </c>
      <c r="I138">
        <v>65.3</v>
      </c>
      <c r="J138">
        <v>0</v>
      </c>
      <c r="K138">
        <v>1742.2</v>
      </c>
      <c r="L138">
        <v>0</v>
      </c>
      <c r="M138">
        <v>304.89999999999998</v>
      </c>
      <c r="N138">
        <v>1916.5</v>
      </c>
      <c r="O138">
        <v>893.8</v>
      </c>
      <c r="P138">
        <v>1123.3</v>
      </c>
      <c r="Q138">
        <v>471.6</v>
      </c>
      <c r="R138">
        <v>238.5</v>
      </c>
      <c r="S138">
        <v>0</v>
      </c>
      <c r="T138">
        <v>998.2</v>
      </c>
      <c r="U138">
        <v>396.8</v>
      </c>
      <c r="V138">
        <v>44.1</v>
      </c>
      <c r="W138">
        <v>759.6</v>
      </c>
      <c r="X138">
        <v>955</v>
      </c>
      <c r="Y138">
        <v>1920.9</v>
      </c>
      <c r="Z138">
        <v>2896.1</v>
      </c>
      <c r="AA138">
        <v>451.9</v>
      </c>
      <c r="AB138">
        <v>0</v>
      </c>
      <c r="AC138">
        <v>0</v>
      </c>
      <c r="AD138">
        <v>0</v>
      </c>
      <c r="AE138">
        <v>878.4</v>
      </c>
      <c r="AF138">
        <v>0</v>
      </c>
      <c r="AG138">
        <v>0</v>
      </c>
      <c r="AH138">
        <v>0</v>
      </c>
      <c r="AI138">
        <v>348.4</v>
      </c>
      <c r="AJ138">
        <v>471.9</v>
      </c>
      <c r="AK138">
        <v>559</v>
      </c>
      <c r="AL138">
        <v>834.8</v>
      </c>
      <c r="AM138">
        <v>304.89999999999998</v>
      </c>
      <c r="AN138">
        <v>1219.5999999999999</v>
      </c>
      <c r="AO138">
        <v>0</v>
      </c>
      <c r="AP138">
        <v>871.1</v>
      </c>
      <c r="AQ138">
        <v>254.1</v>
      </c>
      <c r="AR138">
        <v>0</v>
      </c>
      <c r="AS138">
        <v>0</v>
      </c>
      <c r="AT138">
        <v>863.9</v>
      </c>
      <c r="AU138">
        <v>696.9</v>
      </c>
      <c r="AV138">
        <v>2540.8000000000002</v>
      </c>
      <c r="AW138">
        <v>3150.5</v>
      </c>
      <c r="AX138">
        <v>392</v>
      </c>
      <c r="AY138">
        <f t="shared" si="58"/>
        <v>1923.6999999999998</v>
      </c>
      <c r="AZ138">
        <f t="shared" si="59"/>
        <v>4580.6000000000004</v>
      </c>
      <c r="BA138">
        <f t="shared" si="60"/>
        <v>3782.2</v>
      </c>
      <c r="BB138">
        <f t="shared" si="61"/>
        <v>3099.8</v>
      </c>
      <c r="BC138">
        <f t="shared" si="62"/>
        <v>1923.6999999999998</v>
      </c>
      <c r="BD138">
        <f t="shared" si="63"/>
        <v>4580.6000000000004</v>
      </c>
      <c r="BE138">
        <f t="shared" si="64"/>
        <v>3782.2</v>
      </c>
      <c r="BF138">
        <f t="shared" si="65"/>
        <v>1923.6999999999998</v>
      </c>
      <c r="BG138">
        <f t="shared" si="66"/>
        <v>4580.6000000000004</v>
      </c>
      <c r="BH138">
        <f t="shared" si="67"/>
        <v>3782.2</v>
      </c>
      <c r="BI138">
        <f t="shared" si="55"/>
        <v>559</v>
      </c>
      <c r="BJ138">
        <f t="shared" si="56"/>
        <v>4021.6</v>
      </c>
      <c r="BK138">
        <f t="shared" si="57"/>
        <v>4580.6000000000004</v>
      </c>
    </row>
    <row r="139" spans="2:63">
      <c r="B139">
        <v>22</v>
      </c>
      <c r="C139">
        <v>2001</v>
      </c>
      <c r="D139">
        <v>2001</v>
      </c>
      <c r="E139" t="s">
        <v>59</v>
      </c>
      <c r="F139">
        <v>46.4</v>
      </c>
      <c r="G139">
        <v>0</v>
      </c>
      <c r="H139">
        <v>1390</v>
      </c>
      <c r="I139">
        <v>65.2</v>
      </c>
      <c r="J139">
        <v>0</v>
      </c>
      <c r="K139">
        <v>1737.5</v>
      </c>
      <c r="L139">
        <v>0</v>
      </c>
      <c r="M139">
        <v>304.10000000000002</v>
      </c>
      <c r="N139">
        <v>1911.2</v>
      </c>
      <c r="O139">
        <v>528.4</v>
      </c>
      <c r="P139">
        <v>590.1</v>
      </c>
      <c r="Q139">
        <v>308.2</v>
      </c>
      <c r="R139">
        <v>246.2</v>
      </c>
      <c r="S139">
        <v>0</v>
      </c>
      <c r="T139">
        <v>434.2</v>
      </c>
      <c r="U139">
        <v>586.6</v>
      </c>
      <c r="V139">
        <v>82.2</v>
      </c>
      <c r="W139">
        <v>373.8</v>
      </c>
      <c r="X139">
        <v>617.29999999999995</v>
      </c>
      <c r="Y139">
        <v>1430.1</v>
      </c>
      <c r="Z139">
        <v>1384.4</v>
      </c>
      <c r="AA139">
        <v>233.5</v>
      </c>
      <c r="AB139">
        <v>0</v>
      </c>
      <c r="AC139">
        <v>0</v>
      </c>
      <c r="AD139">
        <v>0</v>
      </c>
      <c r="AE139">
        <v>876</v>
      </c>
      <c r="AF139">
        <v>0</v>
      </c>
      <c r="AG139">
        <v>0</v>
      </c>
      <c r="AH139">
        <v>0</v>
      </c>
      <c r="AI139">
        <v>347.5</v>
      </c>
      <c r="AJ139">
        <v>470.6</v>
      </c>
      <c r="AK139">
        <v>557.4</v>
      </c>
      <c r="AL139">
        <v>832.5</v>
      </c>
      <c r="AM139">
        <v>304.10000000000002</v>
      </c>
      <c r="AN139">
        <v>1216.2</v>
      </c>
      <c r="AO139">
        <v>0</v>
      </c>
      <c r="AP139">
        <v>868.7</v>
      </c>
      <c r="AQ139">
        <v>253.4</v>
      </c>
      <c r="AR139">
        <v>0</v>
      </c>
      <c r="AS139">
        <v>0</v>
      </c>
      <c r="AT139">
        <v>861.5</v>
      </c>
      <c r="AU139">
        <v>695</v>
      </c>
      <c r="AV139">
        <v>2533.8000000000002</v>
      </c>
      <c r="AW139">
        <v>3141.9</v>
      </c>
      <c r="AX139">
        <v>390.9</v>
      </c>
      <c r="AY139">
        <f t="shared" si="58"/>
        <v>1918.5</v>
      </c>
      <c r="AZ139">
        <f t="shared" si="59"/>
        <v>4568</v>
      </c>
      <c r="BA139">
        <f t="shared" si="60"/>
        <v>3771.7000000000003</v>
      </c>
      <c r="BB139">
        <f t="shared" si="61"/>
        <v>3091.3</v>
      </c>
      <c r="BC139">
        <f t="shared" si="62"/>
        <v>1918.5</v>
      </c>
      <c r="BD139">
        <f t="shared" si="63"/>
        <v>4568</v>
      </c>
      <c r="BE139">
        <f t="shared" si="64"/>
        <v>3771.7000000000003</v>
      </c>
      <c r="BF139">
        <f t="shared" si="65"/>
        <v>1918.5</v>
      </c>
      <c r="BG139">
        <f t="shared" si="66"/>
        <v>4568</v>
      </c>
      <c r="BH139">
        <f t="shared" si="67"/>
        <v>3771.7000000000003</v>
      </c>
      <c r="BI139">
        <f t="shared" si="55"/>
        <v>557.4</v>
      </c>
      <c r="BJ139">
        <f t="shared" si="56"/>
        <v>4010.6000000000004</v>
      </c>
      <c r="BK139">
        <f t="shared" si="57"/>
        <v>4568</v>
      </c>
    </row>
    <row r="140" spans="2:63">
      <c r="B140">
        <v>23</v>
      </c>
      <c r="C140">
        <v>2002</v>
      </c>
      <c r="D140">
        <v>2002</v>
      </c>
      <c r="E140" t="s">
        <v>59</v>
      </c>
      <c r="F140">
        <v>72.099999999999994</v>
      </c>
      <c r="G140">
        <v>0</v>
      </c>
      <c r="H140">
        <v>1390</v>
      </c>
      <c r="I140">
        <v>65.2</v>
      </c>
      <c r="J140">
        <v>0</v>
      </c>
      <c r="K140">
        <v>1737.5</v>
      </c>
      <c r="L140">
        <v>0</v>
      </c>
      <c r="M140">
        <v>304.10000000000002</v>
      </c>
      <c r="N140">
        <v>1911.2</v>
      </c>
      <c r="O140">
        <v>546.70000000000005</v>
      </c>
      <c r="P140">
        <v>607</v>
      </c>
      <c r="Q140">
        <v>341.8</v>
      </c>
      <c r="R140">
        <v>322.89999999999998</v>
      </c>
      <c r="S140">
        <v>0</v>
      </c>
      <c r="T140">
        <v>147.6</v>
      </c>
      <c r="U140">
        <v>702.4</v>
      </c>
      <c r="V140">
        <v>71.7</v>
      </c>
      <c r="W140">
        <v>390.3</v>
      </c>
      <c r="X140">
        <v>732.6</v>
      </c>
      <c r="Y140">
        <v>975.8</v>
      </c>
      <c r="Z140">
        <v>1786.5</v>
      </c>
      <c r="AA140">
        <v>216.8</v>
      </c>
      <c r="AB140">
        <v>0</v>
      </c>
      <c r="AC140">
        <v>0</v>
      </c>
      <c r="AD140">
        <v>0</v>
      </c>
      <c r="AE140">
        <v>876</v>
      </c>
      <c r="AF140">
        <v>0</v>
      </c>
      <c r="AG140">
        <v>0</v>
      </c>
      <c r="AH140">
        <v>0</v>
      </c>
      <c r="AI140">
        <v>347.5</v>
      </c>
      <c r="AJ140">
        <v>470.6</v>
      </c>
      <c r="AK140">
        <v>557.4</v>
      </c>
      <c r="AL140">
        <v>832.5</v>
      </c>
      <c r="AM140">
        <v>304.10000000000002</v>
      </c>
      <c r="AN140">
        <v>1216.2</v>
      </c>
      <c r="AO140">
        <v>0</v>
      </c>
      <c r="AP140">
        <v>868.7</v>
      </c>
      <c r="AQ140">
        <v>253.4</v>
      </c>
      <c r="AR140">
        <v>0</v>
      </c>
      <c r="AS140">
        <v>0</v>
      </c>
      <c r="AT140">
        <v>861.5</v>
      </c>
      <c r="AU140">
        <v>695</v>
      </c>
      <c r="AV140">
        <v>2533.8000000000002</v>
      </c>
      <c r="AW140">
        <v>3141.9</v>
      </c>
      <c r="AX140">
        <v>390.9</v>
      </c>
      <c r="AY140">
        <f t="shared" si="58"/>
        <v>1918.5</v>
      </c>
      <c r="AZ140">
        <f t="shared" si="59"/>
        <v>4568</v>
      </c>
      <c r="BA140">
        <f t="shared" si="60"/>
        <v>3771.7000000000003</v>
      </c>
      <c r="BB140">
        <f t="shared" si="61"/>
        <v>3091.3</v>
      </c>
      <c r="BC140">
        <f t="shared" si="62"/>
        <v>1918.5</v>
      </c>
      <c r="BD140">
        <f t="shared" si="63"/>
        <v>4568</v>
      </c>
      <c r="BE140">
        <f t="shared" si="64"/>
        <v>3771.7000000000003</v>
      </c>
      <c r="BF140">
        <f t="shared" si="65"/>
        <v>1918.5</v>
      </c>
      <c r="BG140">
        <f t="shared" si="66"/>
        <v>4568</v>
      </c>
      <c r="BH140">
        <f t="shared" si="67"/>
        <v>3771.7000000000003</v>
      </c>
      <c r="BI140">
        <f t="shared" si="55"/>
        <v>557.4</v>
      </c>
      <c r="BJ140">
        <f t="shared" si="56"/>
        <v>4010.6000000000004</v>
      </c>
      <c r="BK140">
        <f t="shared" si="57"/>
        <v>4568</v>
      </c>
    </row>
    <row r="141" spans="2:63">
      <c r="B141">
        <v>24</v>
      </c>
      <c r="C141">
        <v>2003</v>
      </c>
      <c r="D141">
        <v>2003</v>
      </c>
      <c r="E141" t="s">
        <v>59</v>
      </c>
      <c r="F141">
        <v>69.599999999999994</v>
      </c>
      <c r="G141">
        <v>0</v>
      </c>
      <c r="H141">
        <v>1390</v>
      </c>
      <c r="I141">
        <v>65.2</v>
      </c>
      <c r="J141">
        <v>0</v>
      </c>
      <c r="K141">
        <v>1737.5</v>
      </c>
      <c r="L141">
        <v>0</v>
      </c>
      <c r="M141">
        <v>304.10000000000002</v>
      </c>
      <c r="N141">
        <v>1911.2</v>
      </c>
      <c r="O141">
        <v>422.4</v>
      </c>
      <c r="P141">
        <v>459.2</v>
      </c>
      <c r="Q141">
        <v>308.7</v>
      </c>
      <c r="R141">
        <v>311.60000000000002</v>
      </c>
      <c r="S141">
        <v>0</v>
      </c>
      <c r="T141">
        <v>419.1</v>
      </c>
      <c r="U141">
        <v>741.3</v>
      </c>
      <c r="V141">
        <v>78.8</v>
      </c>
      <c r="W141">
        <v>365.4</v>
      </c>
      <c r="X141">
        <v>786.3</v>
      </c>
      <c r="Y141">
        <v>911.8</v>
      </c>
      <c r="Z141">
        <v>1479.9</v>
      </c>
      <c r="AA141">
        <v>283.89999999999998</v>
      </c>
      <c r="AB141">
        <v>0</v>
      </c>
      <c r="AC141">
        <v>0</v>
      </c>
      <c r="AD141">
        <v>0</v>
      </c>
      <c r="AE141">
        <v>876</v>
      </c>
      <c r="AF141">
        <v>0</v>
      </c>
      <c r="AG141">
        <v>0</v>
      </c>
      <c r="AH141">
        <v>0</v>
      </c>
      <c r="AI141">
        <v>347.5</v>
      </c>
      <c r="AJ141">
        <v>470.6</v>
      </c>
      <c r="AK141">
        <v>557.4</v>
      </c>
      <c r="AL141">
        <v>832.5</v>
      </c>
      <c r="AM141">
        <v>304.10000000000002</v>
      </c>
      <c r="AN141">
        <v>1219.9000000000001</v>
      </c>
      <c r="AO141">
        <v>0</v>
      </c>
      <c r="AP141">
        <v>868.7</v>
      </c>
      <c r="AQ141">
        <v>253.4</v>
      </c>
      <c r="AR141">
        <v>0</v>
      </c>
      <c r="AS141">
        <v>0</v>
      </c>
      <c r="AT141">
        <v>861.5</v>
      </c>
      <c r="AU141">
        <v>695</v>
      </c>
      <c r="AV141">
        <v>2533.8000000000002</v>
      </c>
      <c r="AW141">
        <v>3141.9</v>
      </c>
      <c r="AX141">
        <v>390.9</v>
      </c>
      <c r="AY141">
        <f t="shared" si="58"/>
        <v>1918.5</v>
      </c>
      <c r="AZ141">
        <f t="shared" si="59"/>
        <v>4568</v>
      </c>
      <c r="BA141">
        <f t="shared" si="60"/>
        <v>3775.4</v>
      </c>
      <c r="BB141">
        <f t="shared" si="61"/>
        <v>3091.3</v>
      </c>
      <c r="BC141">
        <f t="shared" si="62"/>
        <v>1918.5</v>
      </c>
      <c r="BD141">
        <f t="shared" si="63"/>
        <v>4568</v>
      </c>
      <c r="BE141">
        <f t="shared" si="64"/>
        <v>3775.4</v>
      </c>
      <c r="BF141">
        <f t="shared" si="65"/>
        <v>1918.5</v>
      </c>
      <c r="BG141">
        <f t="shared" si="66"/>
        <v>4568</v>
      </c>
      <c r="BH141">
        <f t="shared" si="67"/>
        <v>3775.4</v>
      </c>
      <c r="BI141">
        <f t="shared" si="55"/>
        <v>557.4</v>
      </c>
      <c r="BJ141">
        <f t="shared" si="56"/>
        <v>4010.6000000000004</v>
      </c>
      <c r="BK141">
        <f t="shared" si="57"/>
        <v>4568</v>
      </c>
    </row>
    <row r="142" spans="2:63">
      <c r="B142">
        <v>25</v>
      </c>
      <c r="C142">
        <v>2004</v>
      </c>
      <c r="D142">
        <v>2004</v>
      </c>
      <c r="E142" t="s">
        <v>59</v>
      </c>
      <c r="F142">
        <v>84</v>
      </c>
      <c r="G142">
        <v>0</v>
      </c>
      <c r="H142">
        <v>1393.8</v>
      </c>
      <c r="I142">
        <v>65.3</v>
      </c>
      <c r="J142">
        <v>0</v>
      </c>
      <c r="K142">
        <v>1742.2</v>
      </c>
      <c r="L142">
        <v>0</v>
      </c>
      <c r="M142">
        <v>304.89999999999998</v>
      </c>
      <c r="N142">
        <v>1916.5</v>
      </c>
      <c r="O142">
        <v>433.5</v>
      </c>
      <c r="P142">
        <v>509.4</v>
      </c>
      <c r="Q142">
        <v>342.2</v>
      </c>
      <c r="R142">
        <v>211.7</v>
      </c>
      <c r="S142">
        <v>0</v>
      </c>
      <c r="T142">
        <v>386.5</v>
      </c>
      <c r="U142">
        <v>711.9</v>
      </c>
      <c r="V142">
        <v>43.8</v>
      </c>
      <c r="W142">
        <v>286</v>
      </c>
      <c r="X142">
        <v>768.3</v>
      </c>
      <c r="Y142">
        <v>835</v>
      </c>
      <c r="Z142">
        <v>1884.4</v>
      </c>
      <c r="AA142">
        <v>283.3</v>
      </c>
      <c r="AB142">
        <v>0</v>
      </c>
      <c r="AC142">
        <v>0</v>
      </c>
      <c r="AD142">
        <v>0</v>
      </c>
      <c r="AE142">
        <v>878.4</v>
      </c>
      <c r="AF142">
        <v>0</v>
      </c>
      <c r="AG142">
        <v>0</v>
      </c>
      <c r="AH142">
        <v>0</v>
      </c>
      <c r="AI142">
        <v>348.4</v>
      </c>
      <c r="AJ142">
        <v>471.9</v>
      </c>
      <c r="AK142">
        <v>559</v>
      </c>
      <c r="AL142">
        <v>834.8</v>
      </c>
      <c r="AM142">
        <v>304.89999999999998</v>
      </c>
      <c r="AN142">
        <v>1219.5999999999999</v>
      </c>
      <c r="AO142">
        <v>0</v>
      </c>
      <c r="AP142">
        <v>871.1</v>
      </c>
      <c r="AQ142">
        <v>254.1</v>
      </c>
      <c r="AR142">
        <v>0</v>
      </c>
      <c r="AS142">
        <v>0</v>
      </c>
      <c r="AT142">
        <v>863.9</v>
      </c>
      <c r="AU142">
        <v>696.9</v>
      </c>
      <c r="AV142">
        <v>2540.8000000000002</v>
      </c>
      <c r="AW142">
        <v>3150.5</v>
      </c>
      <c r="AX142">
        <v>392</v>
      </c>
      <c r="AY142">
        <f t="shared" si="58"/>
        <v>1923.6999999999998</v>
      </c>
      <c r="AZ142">
        <f t="shared" si="59"/>
        <v>4580.6000000000004</v>
      </c>
      <c r="BA142">
        <f t="shared" si="60"/>
        <v>3782.2</v>
      </c>
      <c r="BB142">
        <f t="shared" si="61"/>
        <v>3099.8</v>
      </c>
      <c r="BC142">
        <f t="shared" si="62"/>
        <v>1923.6999999999998</v>
      </c>
      <c r="BD142">
        <f t="shared" si="63"/>
        <v>4580.6000000000004</v>
      </c>
      <c r="BE142">
        <f t="shared" si="64"/>
        <v>3782.2</v>
      </c>
      <c r="BF142">
        <f t="shared" si="65"/>
        <v>1923.6999999999998</v>
      </c>
      <c r="BG142">
        <f t="shared" si="66"/>
        <v>4580.6000000000004</v>
      </c>
      <c r="BH142">
        <f t="shared" si="67"/>
        <v>3782.2</v>
      </c>
      <c r="BI142">
        <f t="shared" si="55"/>
        <v>559</v>
      </c>
      <c r="BJ142">
        <f t="shared" si="56"/>
        <v>4021.6</v>
      </c>
      <c r="BK142">
        <f t="shared" si="57"/>
        <v>4580.6000000000004</v>
      </c>
    </row>
    <row r="143" spans="2:63">
      <c r="B143">
        <v>26</v>
      </c>
      <c r="C143">
        <v>2005</v>
      </c>
      <c r="D143">
        <v>2005</v>
      </c>
      <c r="E143" t="s">
        <v>59</v>
      </c>
      <c r="F143">
        <v>107.5</v>
      </c>
      <c r="G143">
        <v>0</v>
      </c>
      <c r="H143">
        <v>1390</v>
      </c>
      <c r="I143">
        <v>65.2</v>
      </c>
      <c r="J143">
        <v>0</v>
      </c>
      <c r="K143">
        <v>1737.5</v>
      </c>
      <c r="L143">
        <v>0</v>
      </c>
      <c r="M143">
        <v>304.10000000000002</v>
      </c>
      <c r="N143">
        <v>1911.2</v>
      </c>
      <c r="O143">
        <v>447.1</v>
      </c>
      <c r="P143">
        <v>356.3</v>
      </c>
      <c r="Q143">
        <v>422.2</v>
      </c>
      <c r="R143">
        <v>284.89999999999998</v>
      </c>
      <c r="S143">
        <v>0</v>
      </c>
      <c r="T143">
        <v>340.3</v>
      </c>
      <c r="U143">
        <v>509.9</v>
      </c>
      <c r="V143">
        <v>67.5</v>
      </c>
      <c r="W143">
        <v>246.8</v>
      </c>
      <c r="X143">
        <v>563.5</v>
      </c>
      <c r="Y143">
        <v>956.4</v>
      </c>
      <c r="Z143">
        <v>1738.5</v>
      </c>
      <c r="AA143">
        <v>280.7</v>
      </c>
      <c r="AB143">
        <v>0</v>
      </c>
      <c r="AC143">
        <v>0</v>
      </c>
      <c r="AD143">
        <v>0</v>
      </c>
      <c r="AE143">
        <v>1546.4</v>
      </c>
      <c r="AF143">
        <v>0</v>
      </c>
      <c r="AG143">
        <v>403</v>
      </c>
      <c r="AH143">
        <v>0</v>
      </c>
      <c r="AI143">
        <v>370</v>
      </c>
      <c r="AJ143">
        <v>813.7</v>
      </c>
      <c r="AK143">
        <v>353.2</v>
      </c>
      <c r="AL143">
        <v>1194.3</v>
      </c>
      <c r="AM143">
        <v>899.9</v>
      </c>
      <c r="AN143">
        <v>761.6</v>
      </c>
      <c r="AO143">
        <v>0</v>
      </c>
      <c r="AP143">
        <v>1511.1</v>
      </c>
      <c r="AQ143">
        <v>1679</v>
      </c>
      <c r="AR143">
        <v>0</v>
      </c>
      <c r="AS143">
        <v>1045.5</v>
      </c>
      <c r="AT143">
        <v>870.1</v>
      </c>
      <c r="AU143">
        <v>854.6</v>
      </c>
      <c r="AV143">
        <v>2015.4</v>
      </c>
      <c r="AW143">
        <v>2711.2</v>
      </c>
      <c r="AX143">
        <v>398.3</v>
      </c>
      <c r="AY143">
        <f t="shared" si="58"/>
        <v>2771</v>
      </c>
      <c r="AZ143">
        <f t="shared" si="59"/>
        <v>5621</v>
      </c>
      <c r="BA143">
        <f t="shared" si="60"/>
        <v>4038</v>
      </c>
      <c r="BB143">
        <f t="shared" si="61"/>
        <v>4594.3</v>
      </c>
      <c r="BC143">
        <f t="shared" si="62"/>
        <v>2771</v>
      </c>
      <c r="BD143">
        <f t="shared" si="63"/>
        <v>5621</v>
      </c>
      <c r="BE143">
        <f t="shared" si="64"/>
        <v>4038</v>
      </c>
      <c r="BF143">
        <f t="shared" si="65"/>
        <v>2771</v>
      </c>
      <c r="BG143">
        <f t="shared" si="66"/>
        <v>5621</v>
      </c>
      <c r="BH143">
        <f t="shared" si="67"/>
        <v>4038</v>
      </c>
      <c r="BI143">
        <f t="shared" si="55"/>
        <v>353.2</v>
      </c>
      <c r="BJ143">
        <f t="shared" si="56"/>
        <v>4222.2999999999993</v>
      </c>
      <c r="BK143">
        <f t="shared" si="57"/>
        <v>4575.4999999999991</v>
      </c>
    </row>
    <row r="144" spans="2:63">
      <c r="B144">
        <v>27</v>
      </c>
      <c r="C144">
        <v>2006</v>
      </c>
      <c r="D144">
        <v>2006</v>
      </c>
      <c r="E144" t="s">
        <v>59</v>
      </c>
      <c r="F144">
        <v>50.8</v>
      </c>
      <c r="G144">
        <v>0</v>
      </c>
      <c r="H144">
        <v>1390</v>
      </c>
      <c r="I144">
        <v>65.2</v>
      </c>
      <c r="J144">
        <v>0</v>
      </c>
      <c r="K144">
        <v>1737.5</v>
      </c>
      <c r="L144">
        <v>0</v>
      </c>
      <c r="M144">
        <v>304.10000000000002</v>
      </c>
      <c r="N144">
        <v>1911.2</v>
      </c>
      <c r="O144">
        <v>435.9</v>
      </c>
      <c r="P144">
        <v>359.8</v>
      </c>
      <c r="Q144">
        <v>445.9</v>
      </c>
      <c r="R144">
        <v>283.2</v>
      </c>
      <c r="S144">
        <v>0</v>
      </c>
      <c r="T144">
        <v>299.39999999999998</v>
      </c>
      <c r="U144">
        <v>358.4</v>
      </c>
      <c r="V144">
        <v>41.2</v>
      </c>
      <c r="W144">
        <v>217.4</v>
      </c>
      <c r="X144">
        <v>621.9</v>
      </c>
      <c r="Y144">
        <v>982.9</v>
      </c>
      <c r="Z144">
        <v>1625</v>
      </c>
      <c r="AA144">
        <v>340.2</v>
      </c>
      <c r="AB144">
        <v>0</v>
      </c>
      <c r="AC144">
        <v>0</v>
      </c>
      <c r="AD144">
        <v>0</v>
      </c>
      <c r="AE144">
        <v>883.8</v>
      </c>
      <c r="AF144">
        <v>0</v>
      </c>
      <c r="AG144">
        <v>201.7</v>
      </c>
      <c r="AH144">
        <v>0</v>
      </c>
      <c r="AI144">
        <v>272.60000000000002</v>
      </c>
      <c r="AJ144">
        <v>647.4</v>
      </c>
      <c r="AK144">
        <v>190.8</v>
      </c>
      <c r="AL144">
        <v>665.1</v>
      </c>
      <c r="AM144">
        <v>888.8</v>
      </c>
      <c r="AN144">
        <v>347.2</v>
      </c>
      <c r="AO144">
        <v>13.3</v>
      </c>
      <c r="AP144">
        <v>849.5</v>
      </c>
      <c r="AQ144">
        <v>672.8</v>
      </c>
      <c r="AR144">
        <v>0</v>
      </c>
      <c r="AS144">
        <v>673.2</v>
      </c>
      <c r="AT144">
        <v>457.1</v>
      </c>
      <c r="AU144">
        <v>592.29999999999995</v>
      </c>
      <c r="AV144">
        <v>1339.7</v>
      </c>
      <c r="AW144">
        <v>1529.8</v>
      </c>
      <c r="AX144">
        <v>249.6</v>
      </c>
      <c r="AY144">
        <f t="shared" si="58"/>
        <v>1748.7</v>
      </c>
      <c r="AZ144">
        <f t="shared" si="59"/>
        <v>3256.6</v>
      </c>
      <c r="BA144">
        <f t="shared" si="60"/>
        <v>2366.4</v>
      </c>
      <c r="BB144">
        <f t="shared" si="61"/>
        <v>2901.3</v>
      </c>
      <c r="BC144">
        <f t="shared" si="62"/>
        <v>1748.7</v>
      </c>
      <c r="BD144">
        <f t="shared" si="63"/>
        <v>3256.6</v>
      </c>
      <c r="BE144">
        <f t="shared" si="64"/>
        <v>2366.4</v>
      </c>
      <c r="BF144">
        <f t="shared" si="65"/>
        <v>1748.7</v>
      </c>
      <c r="BG144">
        <f t="shared" si="66"/>
        <v>3256.6</v>
      </c>
      <c r="BH144">
        <f t="shared" si="67"/>
        <v>2366.4</v>
      </c>
      <c r="BI144">
        <f t="shared" si="55"/>
        <v>204.10000000000002</v>
      </c>
      <c r="BJ144">
        <f t="shared" si="56"/>
        <v>2379.3000000000002</v>
      </c>
      <c r="BK144">
        <f t="shared" si="57"/>
        <v>2583.4</v>
      </c>
    </row>
    <row r="145" spans="2:63">
      <c r="B145">
        <v>28</v>
      </c>
      <c r="C145">
        <v>2007</v>
      </c>
      <c r="D145">
        <v>2007</v>
      </c>
      <c r="E145" t="s">
        <v>59</v>
      </c>
      <c r="F145">
        <v>90.9</v>
      </c>
      <c r="G145">
        <v>0</v>
      </c>
      <c r="H145">
        <v>1390</v>
      </c>
      <c r="I145">
        <v>65.2</v>
      </c>
      <c r="J145">
        <v>0</v>
      </c>
      <c r="K145">
        <v>1737.5</v>
      </c>
      <c r="L145">
        <v>0</v>
      </c>
      <c r="M145">
        <v>304.10000000000002</v>
      </c>
      <c r="N145">
        <v>1911.2</v>
      </c>
      <c r="O145">
        <v>460.8</v>
      </c>
      <c r="P145">
        <v>327.2</v>
      </c>
      <c r="Q145">
        <v>428</v>
      </c>
      <c r="R145">
        <v>232.4</v>
      </c>
      <c r="S145">
        <v>0</v>
      </c>
      <c r="T145">
        <v>309.7</v>
      </c>
      <c r="U145">
        <v>327.3</v>
      </c>
      <c r="V145">
        <v>41.2</v>
      </c>
      <c r="W145">
        <v>194.1</v>
      </c>
      <c r="X145">
        <v>595.5</v>
      </c>
      <c r="Y145">
        <v>1036.5999999999999</v>
      </c>
      <c r="Z145">
        <v>1468.8</v>
      </c>
      <c r="AA145">
        <v>191.9</v>
      </c>
      <c r="AB145">
        <v>0</v>
      </c>
      <c r="AC145">
        <v>0</v>
      </c>
      <c r="AD145">
        <v>0</v>
      </c>
      <c r="AE145">
        <v>803.4</v>
      </c>
      <c r="AF145">
        <v>0</v>
      </c>
      <c r="AG145">
        <v>201.7</v>
      </c>
      <c r="AH145">
        <v>0</v>
      </c>
      <c r="AI145">
        <v>214.4</v>
      </c>
      <c r="AJ145">
        <v>355.2</v>
      </c>
      <c r="AK145">
        <v>916.2</v>
      </c>
      <c r="AL145">
        <v>1075.9000000000001</v>
      </c>
      <c r="AM145">
        <v>689.6</v>
      </c>
      <c r="AN145">
        <v>339.5</v>
      </c>
      <c r="AO145">
        <v>2.4</v>
      </c>
      <c r="AP145">
        <v>513.5</v>
      </c>
      <c r="AQ145">
        <v>564.4</v>
      </c>
      <c r="AR145">
        <v>0</v>
      </c>
      <c r="AS145">
        <v>357.1</v>
      </c>
      <c r="AT145">
        <v>394.8</v>
      </c>
      <c r="AU145">
        <v>642.1</v>
      </c>
      <c r="AV145">
        <v>1358</v>
      </c>
      <c r="AW145">
        <v>1580.4</v>
      </c>
      <c r="AX145">
        <v>190.2</v>
      </c>
      <c r="AY145">
        <f t="shared" si="58"/>
        <v>1659.9</v>
      </c>
      <c r="AZ145">
        <f t="shared" si="59"/>
        <v>3369.6</v>
      </c>
      <c r="BA145">
        <f t="shared" si="60"/>
        <v>2355.6</v>
      </c>
      <c r="BB145">
        <f t="shared" si="61"/>
        <v>2612</v>
      </c>
      <c r="BC145">
        <f t="shared" si="62"/>
        <v>1659.9</v>
      </c>
      <c r="BD145">
        <f t="shared" si="63"/>
        <v>3369.6</v>
      </c>
      <c r="BE145">
        <f t="shared" si="64"/>
        <v>2355.6</v>
      </c>
      <c r="BF145">
        <f t="shared" si="65"/>
        <v>1659.9</v>
      </c>
      <c r="BG145">
        <f t="shared" si="66"/>
        <v>3369.6</v>
      </c>
      <c r="BH145">
        <f t="shared" si="67"/>
        <v>2355.6</v>
      </c>
      <c r="BI145">
        <f t="shared" si="55"/>
        <v>918.6</v>
      </c>
      <c r="BJ145">
        <f t="shared" si="56"/>
        <v>2093.9</v>
      </c>
      <c r="BK145">
        <f t="shared" si="57"/>
        <v>3012.5</v>
      </c>
    </row>
    <row r="146" spans="2:63">
      <c r="B146">
        <v>29</v>
      </c>
      <c r="C146">
        <v>2008</v>
      </c>
      <c r="D146">
        <v>2008</v>
      </c>
      <c r="E146" t="s">
        <v>59</v>
      </c>
      <c r="F146">
        <v>40.700000000000003</v>
      </c>
      <c r="G146">
        <v>0</v>
      </c>
      <c r="H146">
        <v>1393.8</v>
      </c>
      <c r="I146">
        <v>65.3</v>
      </c>
      <c r="J146">
        <v>0</v>
      </c>
      <c r="K146">
        <v>1742.2</v>
      </c>
      <c r="L146">
        <v>0</v>
      </c>
      <c r="M146">
        <v>304.89999999999998</v>
      </c>
      <c r="N146">
        <v>1916.5</v>
      </c>
      <c r="O146">
        <v>401.1</v>
      </c>
      <c r="P146">
        <v>321.10000000000002</v>
      </c>
      <c r="Q146">
        <v>381.1</v>
      </c>
      <c r="R146">
        <v>257.5</v>
      </c>
      <c r="S146">
        <v>0</v>
      </c>
      <c r="T146">
        <v>275.2</v>
      </c>
      <c r="U146">
        <v>512</v>
      </c>
      <c r="V146">
        <v>35.799999999999997</v>
      </c>
      <c r="W146">
        <v>153.80000000000001</v>
      </c>
      <c r="X146">
        <v>436</v>
      </c>
      <c r="Y146">
        <v>755.5</v>
      </c>
      <c r="Z146">
        <v>1597.1</v>
      </c>
      <c r="AA146">
        <v>337.3</v>
      </c>
      <c r="AB146">
        <v>0</v>
      </c>
      <c r="AC146">
        <v>0</v>
      </c>
      <c r="AD146">
        <v>0</v>
      </c>
      <c r="AE146">
        <v>819</v>
      </c>
      <c r="AF146">
        <v>0</v>
      </c>
      <c r="AG146">
        <v>202.2</v>
      </c>
      <c r="AH146">
        <v>0</v>
      </c>
      <c r="AI146">
        <v>183.6</v>
      </c>
      <c r="AJ146">
        <v>374.9</v>
      </c>
      <c r="AK146">
        <v>601.4</v>
      </c>
      <c r="AL146">
        <v>604.5</v>
      </c>
      <c r="AM146">
        <v>357</v>
      </c>
      <c r="AN146">
        <v>403.3</v>
      </c>
      <c r="AO146">
        <v>23.9</v>
      </c>
      <c r="AP146">
        <v>498.5</v>
      </c>
      <c r="AQ146">
        <v>580.20000000000005</v>
      </c>
      <c r="AR146">
        <v>0</v>
      </c>
      <c r="AS146">
        <v>396.3</v>
      </c>
      <c r="AT146">
        <v>435.2</v>
      </c>
      <c r="AU146">
        <v>527.6</v>
      </c>
      <c r="AV146">
        <v>2492.6</v>
      </c>
      <c r="AW146">
        <v>1248</v>
      </c>
      <c r="AX146">
        <v>166</v>
      </c>
      <c r="AY146">
        <f t="shared" si="58"/>
        <v>1530.2</v>
      </c>
      <c r="AZ146">
        <f t="shared" si="59"/>
        <v>2768.1</v>
      </c>
      <c r="BA146">
        <f t="shared" si="60"/>
        <v>1983.9</v>
      </c>
      <c r="BB146">
        <f t="shared" si="61"/>
        <v>3429.8</v>
      </c>
      <c r="BC146">
        <f t="shared" si="62"/>
        <v>1530.2</v>
      </c>
      <c r="BD146">
        <f t="shared" si="63"/>
        <v>2768.1</v>
      </c>
      <c r="BE146">
        <f t="shared" si="64"/>
        <v>1983.9</v>
      </c>
      <c r="BF146">
        <f t="shared" si="65"/>
        <v>1530.2</v>
      </c>
      <c r="BG146">
        <f t="shared" si="66"/>
        <v>2768.1</v>
      </c>
      <c r="BH146">
        <f t="shared" si="67"/>
        <v>1983.9</v>
      </c>
      <c r="BI146">
        <f t="shared" si="55"/>
        <v>625.29999999999995</v>
      </c>
      <c r="BJ146">
        <f t="shared" si="56"/>
        <v>1746.5</v>
      </c>
      <c r="BK146">
        <f t="shared" si="57"/>
        <v>2371.8000000000002</v>
      </c>
    </row>
    <row r="147" spans="2:63">
      <c r="B147">
        <v>1</v>
      </c>
      <c r="C147">
        <v>1980</v>
      </c>
      <c r="D147">
        <v>1980</v>
      </c>
      <c r="E147" t="s">
        <v>53</v>
      </c>
      <c r="F147">
        <v>0</v>
      </c>
      <c r="G147">
        <v>16113.4</v>
      </c>
      <c r="H147">
        <v>243355.6</v>
      </c>
      <c r="I147">
        <v>2098</v>
      </c>
      <c r="J147">
        <v>8771</v>
      </c>
      <c r="K147">
        <v>126998.6</v>
      </c>
      <c r="L147">
        <v>41046</v>
      </c>
      <c r="M147">
        <v>56423.9</v>
      </c>
      <c r="N147">
        <v>360083.4</v>
      </c>
      <c r="O147">
        <v>45784.9</v>
      </c>
      <c r="P147">
        <v>15863.9</v>
      </c>
      <c r="Q147">
        <v>16126.5</v>
      </c>
      <c r="R147">
        <v>8064.7</v>
      </c>
      <c r="S147">
        <v>733.8</v>
      </c>
      <c r="T147">
        <v>11179.3</v>
      </c>
      <c r="U147">
        <v>16126.5</v>
      </c>
      <c r="V147">
        <v>11752</v>
      </c>
      <c r="W147">
        <v>11989.1</v>
      </c>
      <c r="X147">
        <v>134149.9</v>
      </c>
      <c r="Y147">
        <v>126614.5</v>
      </c>
      <c r="Z147">
        <v>130619.4</v>
      </c>
      <c r="AA147">
        <v>1542.8</v>
      </c>
      <c r="AB147">
        <v>2870.1</v>
      </c>
      <c r="AC147">
        <v>24140</v>
      </c>
      <c r="AD147">
        <v>0</v>
      </c>
      <c r="AE147">
        <v>204188.2</v>
      </c>
      <c r="AF147">
        <v>1481.6</v>
      </c>
      <c r="AG147">
        <v>38415.4</v>
      </c>
      <c r="AH147">
        <v>6475.4</v>
      </c>
      <c r="AI147">
        <v>97931.3</v>
      </c>
      <c r="AJ147">
        <v>67045</v>
      </c>
      <c r="AK147">
        <v>78289.100000000006</v>
      </c>
      <c r="AL147">
        <v>50040.2</v>
      </c>
      <c r="AM147">
        <v>57670.3</v>
      </c>
      <c r="AN147">
        <v>78846.899999999994</v>
      </c>
      <c r="AO147">
        <v>37194</v>
      </c>
      <c r="AP147">
        <v>47549.8</v>
      </c>
      <c r="AQ147">
        <v>153061.6</v>
      </c>
      <c r="AR147">
        <v>60654.1</v>
      </c>
      <c r="AS147">
        <v>109925.8</v>
      </c>
      <c r="AT147">
        <v>9152.9</v>
      </c>
      <c r="AU147">
        <v>95772.3</v>
      </c>
      <c r="AV147">
        <v>176067.9</v>
      </c>
      <c r="AW147">
        <v>61580.1</v>
      </c>
      <c r="AX147">
        <v>35581.599999999999</v>
      </c>
      <c r="AY147">
        <f t="shared" si="58"/>
        <v>397891.8</v>
      </c>
      <c r="AZ147">
        <f t="shared" si="59"/>
        <v>334538.8</v>
      </c>
      <c r="BA147">
        <f t="shared" si="60"/>
        <v>240666.59999999998</v>
      </c>
      <c r="BB147">
        <f t="shared" si="61"/>
        <v>386799.80000000005</v>
      </c>
      <c r="BC147">
        <f t="shared" si="62"/>
        <v>458545.89999999997</v>
      </c>
      <c r="BD147">
        <f t="shared" si="63"/>
        <v>334538.8</v>
      </c>
      <c r="BE147">
        <f t="shared" si="64"/>
        <v>240666.59999999998</v>
      </c>
      <c r="BF147">
        <f t="shared" si="65"/>
        <v>458545.89999999997</v>
      </c>
      <c r="BG147">
        <f t="shared" si="66"/>
        <v>334538.8</v>
      </c>
      <c r="BH147">
        <f t="shared" si="67"/>
        <v>240666.59999999998</v>
      </c>
      <c r="BI147">
        <f t="shared" si="55"/>
        <v>115483.1</v>
      </c>
      <c r="BJ147">
        <f t="shared" si="56"/>
        <v>109129.9</v>
      </c>
      <c r="BK147">
        <f t="shared" si="57"/>
        <v>224613</v>
      </c>
    </row>
    <row r="148" spans="2:63">
      <c r="B148">
        <v>2</v>
      </c>
      <c r="C148">
        <v>1981</v>
      </c>
      <c r="D148">
        <v>1981</v>
      </c>
      <c r="E148" t="s">
        <v>53</v>
      </c>
      <c r="F148">
        <v>0</v>
      </c>
      <c r="G148">
        <v>15230.8</v>
      </c>
      <c r="H148">
        <v>268250.90000000002</v>
      </c>
      <c r="I148">
        <v>2121</v>
      </c>
      <c r="J148">
        <v>7307</v>
      </c>
      <c r="K148">
        <v>109630.5</v>
      </c>
      <c r="L148">
        <v>34386.5</v>
      </c>
      <c r="M148">
        <v>52432.2</v>
      </c>
      <c r="N148">
        <v>384906.5</v>
      </c>
      <c r="O148">
        <v>54106.7</v>
      </c>
      <c r="P148">
        <v>15731.9</v>
      </c>
      <c r="Q148">
        <v>17914.599999999999</v>
      </c>
      <c r="R148">
        <v>8127.4</v>
      </c>
      <c r="S148">
        <v>443.1</v>
      </c>
      <c r="T148">
        <v>11992.6</v>
      </c>
      <c r="U148">
        <v>6278.4</v>
      </c>
      <c r="V148">
        <v>5362.3</v>
      </c>
      <c r="W148">
        <v>11265</v>
      </c>
      <c r="X148">
        <v>106812.9</v>
      </c>
      <c r="Y148">
        <v>180218.5</v>
      </c>
      <c r="Z148">
        <v>135468.9</v>
      </c>
      <c r="AA148">
        <v>2040.2</v>
      </c>
      <c r="AB148">
        <v>4850.8</v>
      </c>
      <c r="AC148">
        <v>16213.1</v>
      </c>
      <c r="AD148">
        <v>0</v>
      </c>
      <c r="AE148">
        <v>178689.9</v>
      </c>
      <c r="AF148">
        <v>918.9</v>
      </c>
      <c r="AG148">
        <v>21576.6</v>
      </c>
      <c r="AH148">
        <v>5094.5</v>
      </c>
      <c r="AI148">
        <v>78526.7</v>
      </c>
      <c r="AJ148">
        <v>50316.7</v>
      </c>
      <c r="AK148">
        <v>45980.5</v>
      </c>
      <c r="AL148">
        <v>27112.400000000001</v>
      </c>
      <c r="AM148">
        <v>32358.400000000001</v>
      </c>
      <c r="AN148">
        <v>43617.2</v>
      </c>
      <c r="AO148">
        <v>29803.7</v>
      </c>
      <c r="AP148">
        <v>34422.5</v>
      </c>
      <c r="AQ148">
        <v>111246.5</v>
      </c>
      <c r="AR148">
        <v>50079.8</v>
      </c>
      <c r="AS148">
        <v>78356.899999999994</v>
      </c>
      <c r="AT148">
        <v>5722.8</v>
      </c>
      <c r="AU148">
        <v>79605.399999999994</v>
      </c>
      <c r="AV148">
        <v>124077.2</v>
      </c>
      <c r="AW148">
        <v>36593.300000000003</v>
      </c>
      <c r="AX148">
        <v>22741.599999999999</v>
      </c>
      <c r="AY148">
        <f t="shared" si="58"/>
        <v>336822</v>
      </c>
      <c r="AZ148">
        <f t="shared" si="59"/>
        <v>225156.89999999997</v>
      </c>
      <c r="BA148">
        <f t="shared" si="60"/>
        <v>149510.70000000001</v>
      </c>
      <c r="BB148">
        <f t="shared" si="61"/>
        <v>267682.09999999998</v>
      </c>
      <c r="BC148">
        <f t="shared" si="62"/>
        <v>386901.79999999993</v>
      </c>
      <c r="BD148">
        <f t="shared" si="63"/>
        <v>225156.89999999997</v>
      </c>
      <c r="BE148">
        <f t="shared" si="64"/>
        <v>149510.70000000001</v>
      </c>
      <c r="BF148">
        <f t="shared" si="65"/>
        <v>386901.79999999993</v>
      </c>
      <c r="BG148">
        <f t="shared" si="66"/>
        <v>225156.89999999997</v>
      </c>
      <c r="BH148">
        <f t="shared" si="67"/>
        <v>149510.70000000001</v>
      </c>
      <c r="BI148">
        <f t="shared" si="55"/>
        <v>75784.2</v>
      </c>
      <c r="BJ148">
        <f t="shared" si="56"/>
        <v>71015.8</v>
      </c>
      <c r="BK148">
        <f t="shared" si="57"/>
        <v>146800</v>
      </c>
    </row>
    <row r="149" spans="2:63">
      <c r="B149">
        <v>3</v>
      </c>
      <c r="C149">
        <v>1982</v>
      </c>
      <c r="D149">
        <v>1982</v>
      </c>
      <c r="E149" t="s">
        <v>53</v>
      </c>
      <c r="F149">
        <v>0</v>
      </c>
      <c r="G149">
        <v>14079</v>
      </c>
      <c r="H149">
        <v>198123.2</v>
      </c>
      <c r="I149">
        <v>1577</v>
      </c>
      <c r="J149">
        <v>5482</v>
      </c>
      <c r="K149">
        <v>83114.899999999994</v>
      </c>
      <c r="L149">
        <v>26168.3</v>
      </c>
      <c r="M149">
        <v>42561.7</v>
      </c>
      <c r="N149">
        <v>290366.7</v>
      </c>
      <c r="O149">
        <v>45155.4</v>
      </c>
      <c r="P149">
        <v>13946.1</v>
      </c>
      <c r="Q149">
        <v>19479.599999999999</v>
      </c>
      <c r="R149">
        <v>9032.5</v>
      </c>
      <c r="S149">
        <v>371.7</v>
      </c>
      <c r="T149">
        <v>8809.7000000000007</v>
      </c>
      <c r="U149">
        <v>8827.2999999999993</v>
      </c>
      <c r="V149">
        <v>6030.5</v>
      </c>
      <c r="W149">
        <v>14213.2</v>
      </c>
      <c r="X149">
        <v>95967.9</v>
      </c>
      <c r="Y149">
        <v>108590.1</v>
      </c>
      <c r="Z149">
        <v>85137.8</v>
      </c>
      <c r="AA149">
        <v>2204</v>
      </c>
      <c r="AB149">
        <v>2241.5</v>
      </c>
      <c r="AC149">
        <v>14653.8</v>
      </c>
      <c r="AD149">
        <v>0</v>
      </c>
      <c r="AE149">
        <v>139080.20000000001</v>
      </c>
      <c r="AF149">
        <v>922.6</v>
      </c>
      <c r="AG149">
        <v>26698.9</v>
      </c>
      <c r="AH149">
        <v>4280.5</v>
      </c>
      <c r="AI149">
        <v>67910.2</v>
      </c>
      <c r="AJ149">
        <v>42281.7</v>
      </c>
      <c r="AK149">
        <v>54555.1</v>
      </c>
      <c r="AL149">
        <v>32569</v>
      </c>
      <c r="AM149">
        <v>39419.9</v>
      </c>
      <c r="AN149">
        <v>52516.9</v>
      </c>
      <c r="AO149">
        <v>26310.400000000001</v>
      </c>
      <c r="AP149">
        <v>32537.3</v>
      </c>
      <c r="AQ149">
        <v>91958.5</v>
      </c>
      <c r="AR149">
        <v>42691.6</v>
      </c>
      <c r="AS149">
        <v>80573.899999999994</v>
      </c>
      <c r="AT149">
        <v>5367.8</v>
      </c>
      <c r="AU149">
        <v>68576.800000000003</v>
      </c>
      <c r="AV149">
        <v>112296.4</v>
      </c>
      <c r="AW149">
        <v>42123.199999999997</v>
      </c>
      <c r="AX149">
        <v>21269.7</v>
      </c>
      <c r="AY149">
        <f t="shared" si="58"/>
        <v>275567.2</v>
      </c>
      <c r="AZ149">
        <f t="shared" si="59"/>
        <v>236099.90000000002</v>
      </c>
      <c r="BA149">
        <f t="shared" si="60"/>
        <v>154005.1</v>
      </c>
      <c r="BB149">
        <f t="shared" si="61"/>
        <v>243674.8</v>
      </c>
      <c r="BC149">
        <f t="shared" si="62"/>
        <v>318258.80000000005</v>
      </c>
      <c r="BD149">
        <f t="shared" si="63"/>
        <v>236099.90000000002</v>
      </c>
      <c r="BE149">
        <f t="shared" si="64"/>
        <v>154005.1</v>
      </c>
      <c r="BF149">
        <f t="shared" si="65"/>
        <v>318258.80000000005</v>
      </c>
      <c r="BG149">
        <f t="shared" si="66"/>
        <v>236099.90000000002</v>
      </c>
      <c r="BH149">
        <f t="shared" si="67"/>
        <v>154005.1</v>
      </c>
      <c r="BI149">
        <f t="shared" si="55"/>
        <v>80865.5</v>
      </c>
      <c r="BJ149">
        <f t="shared" si="56"/>
        <v>74660.5</v>
      </c>
      <c r="BK149">
        <f t="shared" si="57"/>
        <v>155526</v>
      </c>
    </row>
    <row r="150" spans="2:63">
      <c r="B150">
        <v>4</v>
      </c>
      <c r="C150">
        <v>1983</v>
      </c>
      <c r="D150">
        <v>1983</v>
      </c>
      <c r="E150" t="s">
        <v>53</v>
      </c>
      <c r="F150">
        <v>0</v>
      </c>
      <c r="G150">
        <v>14768.2</v>
      </c>
      <c r="H150">
        <v>167691.29999999999</v>
      </c>
      <c r="I150">
        <v>1662</v>
      </c>
      <c r="J150">
        <v>6365</v>
      </c>
      <c r="K150">
        <v>94099.9</v>
      </c>
      <c r="L150">
        <v>28966.3</v>
      </c>
      <c r="M150">
        <v>42004.800000000003</v>
      </c>
      <c r="N150">
        <v>298094.3</v>
      </c>
      <c r="O150">
        <v>50151.199999999997</v>
      </c>
      <c r="P150">
        <v>16676.3</v>
      </c>
      <c r="Q150">
        <v>19348.8</v>
      </c>
      <c r="R150">
        <v>8343.7999999999993</v>
      </c>
      <c r="S150">
        <v>442.7</v>
      </c>
      <c r="T150">
        <v>12893.1</v>
      </c>
      <c r="U150">
        <v>7863.2</v>
      </c>
      <c r="V150">
        <v>5896.7</v>
      </c>
      <c r="W150">
        <v>15270.4</v>
      </c>
      <c r="X150">
        <v>93884.3</v>
      </c>
      <c r="Y150">
        <v>135666</v>
      </c>
      <c r="Z150">
        <v>95271.7</v>
      </c>
      <c r="AA150">
        <v>2338</v>
      </c>
      <c r="AB150">
        <v>2147.8000000000002</v>
      </c>
      <c r="AC150">
        <v>20180.599999999999</v>
      </c>
      <c r="AD150">
        <v>0</v>
      </c>
      <c r="AE150">
        <v>165185.4</v>
      </c>
      <c r="AF150">
        <v>1309.8</v>
      </c>
      <c r="AG150">
        <v>23955.3</v>
      </c>
      <c r="AH150">
        <v>5409.7</v>
      </c>
      <c r="AI150">
        <v>90043.9</v>
      </c>
      <c r="AJ150">
        <v>52284.1</v>
      </c>
      <c r="AK150">
        <v>54483.199999999997</v>
      </c>
      <c r="AL150">
        <v>31393.5</v>
      </c>
      <c r="AM150">
        <v>35992.6</v>
      </c>
      <c r="AN150">
        <v>50226.6</v>
      </c>
      <c r="AO150">
        <v>32353.200000000001</v>
      </c>
      <c r="AP150">
        <v>38135.9</v>
      </c>
      <c r="AQ150">
        <v>117154.4</v>
      </c>
      <c r="AR150">
        <v>54613.7</v>
      </c>
      <c r="AS150">
        <v>87797</v>
      </c>
      <c r="AT150">
        <v>7608.3</v>
      </c>
      <c r="AU150">
        <v>87299</v>
      </c>
      <c r="AV150">
        <v>132982.29999999999</v>
      </c>
      <c r="AW150">
        <v>44342.1</v>
      </c>
      <c r="AX150">
        <v>30577.599999999999</v>
      </c>
      <c r="AY150">
        <f t="shared" si="58"/>
        <v>342528.3</v>
      </c>
      <c r="AZ150">
        <f t="shared" si="59"/>
        <v>257111.4</v>
      </c>
      <c r="BA150">
        <f t="shared" si="60"/>
        <v>172090.1</v>
      </c>
      <c r="BB150">
        <f t="shared" si="61"/>
        <v>286129.3</v>
      </c>
      <c r="BC150">
        <f t="shared" si="62"/>
        <v>397142</v>
      </c>
      <c r="BD150">
        <f t="shared" si="63"/>
        <v>257111.4</v>
      </c>
      <c r="BE150">
        <f t="shared" si="64"/>
        <v>172090.1</v>
      </c>
      <c r="BF150">
        <f t="shared" si="65"/>
        <v>397142</v>
      </c>
      <c r="BG150">
        <f t="shared" si="66"/>
        <v>257111.4</v>
      </c>
      <c r="BH150">
        <f t="shared" si="67"/>
        <v>172090.1</v>
      </c>
      <c r="BI150">
        <f t="shared" si="55"/>
        <v>86836.4</v>
      </c>
      <c r="BJ150">
        <f t="shared" si="56"/>
        <v>82478</v>
      </c>
      <c r="BK150">
        <f t="shared" si="57"/>
        <v>169314.4</v>
      </c>
    </row>
    <row r="151" spans="2:63">
      <c r="B151">
        <v>5</v>
      </c>
      <c r="C151">
        <v>1984</v>
      </c>
      <c r="D151">
        <v>1984</v>
      </c>
      <c r="E151" t="s">
        <v>53</v>
      </c>
      <c r="F151">
        <v>0</v>
      </c>
      <c r="G151">
        <v>14796.6</v>
      </c>
      <c r="H151">
        <v>224138.1</v>
      </c>
      <c r="I151">
        <v>2133</v>
      </c>
      <c r="J151">
        <v>7762</v>
      </c>
      <c r="K151">
        <v>107713.3</v>
      </c>
      <c r="L151">
        <v>34070.300000000003</v>
      </c>
      <c r="M151">
        <v>41045.800000000003</v>
      </c>
      <c r="N151">
        <v>385797</v>
      </c>
      <c r="O151">
        <v>43793.3</v>
      </c>
      <c r="P151">
        <v>17328.7</v>
      </c>
      <c r="Q151">
        <v>20831.2</v>
      </c>
      <c r="R151">
        <v>10249.200000000001</v>
      </c>
      <c r="S151">
        <v>665.1</v>
      </c>
      <c r="T151">
        <v>10675.9</v>
      </c>
      <c r="U151">
        <v>15743.4</v>
      </c>
      <c r="V151">
        <v>7615.4</v>
      </c>
      <c r="W151">
        <v>15011.6</v>
      </c>
      <c r="X151">
        <v>128928.3</v>
      </c>
      <c r="Y151">
        <v>127522.9</v>
      </c>
      <c r="Z151">
        <v>115572.6</v>
      </c>
      <c r="AA151">
        <v>2285.1999999999998</v>
      </c>
      <c r="AB151">
        <v>2481.6</v>
      </c>
      <c r="AC151">
        <v>22273.599999999999</v>
      </c>
      <c r="AD151">
        <v>0</v>
      </c>
      <c r="AE151">
        <v>217827.9</v>
      </c>
      <c r="AF151">
        <v>1337.1</v>
      </c>
      <c r="AG151">
        <v>30166.400000000001</v>
      </c>
      <c r="AH151">
        <v>6428.8</v>
      </c>
      <c r="AI151">
        <v>111366</v>
      </c>
      <c r="AJ151">
        <v>62816.7</v>
      </c>
      <c r="AK151">
        <v>67033.600000000006</v>
      </c>
      <c r="AL151">
        <v>43785.599999999999</v>
      </c>
      <c r="AM151">
        <v>48444.7</v>
      </c>
      <c r="AN151">
        <v>69524</v>
      </c>
      <c r="AO151">
        <v>39648.300000000003</v>
      </c>
      <c r="AP151">
        <v>44632</v>
      </c>
      <c r="AQ151">
        <v>138747.20000000001</v>
      </c>
      <c r="AR151">
        <v>65371.199999999997</v>
      </c>
      <c r="AS151">
        <v>109485</v>
      </c>
      <c r="AT151">
        <v>7997.1</v>
      </c>
      <c r="AU151">
        <v>106448.9</v>
      </c>
      <c r="AV151">
        <v>160842.9</v>
      </c>
      <c r="AW151">
        <v>53189</v>
      </c>
      <c r="AX151">
        <v>32260.1</v>
      </c>
      <c r="AY151">
        <f t="shared" si="58"/>
        <v>435642.80000000005</v>
      </c>
      <c r="AZ151">
        <f t="shared" si="59"/>
        <v>313987.90000000002</v>
      </c>
      <c r="BA151">
        <f t="shared" si="60"/>
        <v>216383.5</v>
      </c>
      <c r="BB151">
        <f t="shared" si="61"/>
        <v>348034.80000000005</v>
      </c>
      <c r="BC151">
        <f t="shared" si="62"/>
        <v>501014</v>
      </c>
      <c r="BD151">
        <f t="shared" si="63"/>
        <v>313987.90000000002</v>
      </c>
      <c r="BE151">
        <f t="shared" si="64"/>
        <v>216383.5</v>
      </c>
      <c r="BF151">
        <f t="shared" si="65"/>
        <v>501014</v>
      </c>
      <c r="BG151">
        <f t="shared" si="66"/>
        <v>313987.90000000002</v>
      </c>
      <c r="BH151">
        <f t="shared" si="67"/>
        <v>216383.5</v>
      </c>
      <c r="BI151">
        <f t="shared" si="55"/>
        <v>106681.90000000001</v>
      </c>
      <c r="BJ151">
        <f t="shared" si="56"/>
        <v>97821</v>
      </c>
      <c r="BK151">
        <f t="shared" si="57"/>
        <v>204502.90000000002</v>
      </c>
    </row>
    <row r="152" spans="2:63">
      <c r="B152">
        <v>6</v>
      </c>
      <c r="C152">
        <v>1985</v>
      </c>
      <c r="D152">
        <v>1985</v>
      </c>
      <c r="E152" t="s">
        <v>53</v>
      </c>
      <c r="F152">
        <v>0</v>
      </c>
      <c r="G152">
        <v>14102.7</v>
      </c>
      <c r="H152">
        <v>184164.5</v>
      </c>
      <c r="I152">
        <v>1573</v>
      </c>
      <c r="J152">
        <v>7597</v>
      </c>
      <c r="K152">
        <v>105838.39999999999</v>
      </c>
      <c r="L152">
        <v>30977.7</v>
      </c>
      <c r="M152">
        <v>41537.699999999997</v>
      </c>
      <c r="N152">
        <v>298091.8</v>
      </c>
      <c r="O152">
        <v>42304.2</v>
      </c>
      <c r="P152">
        <v>16089.4</v>
      </c>
      <c r="Q152">
        <v>19087.400000000001</v>
      </c>
      <c r="R152">
        <v>13451.1</v>
      </c>
      <c r="S152">
        <v>486.3</v>
      </c>
      <c r="T152">
        <v>8879.1</v>
      </c>
      <c r="U152">
        <v>12803.6</v>
      </c>
      <c r="V152">
        <v>7716.6</v>
      </c>
      <c r="W152">
        <v>12821.1</v>
      </c>
      <c r="X152">
        <v>109074.6</v>
      </c>
      <c r="Y152">
        <v>113327.5</v>
      </c>
      <c r="Z152">
        <v>112783.5</v>
      </c>
      <c r="AA152">
        <v>2110.1999999999998</v>
      </c>
      <c r="AB152">
        <v>2507.3000000000002</v>
      </c>
      <c r="AC152">
        <v>18792</v>
      </c>
      <c r="AD152">
        <v>0</v>
      </c>
      <c r="AE152">
        <v>221161.60000000001</v>
      </c>
      <c r="AF152">
        <v>1150.5</v>
      </c>
      <c r="AG152">
        <v>24695.9</v>
      </c>
      <c r="AH152">
        <v>6650.9</v>
      </c>
      <c r="AI152">
        <v>113411.3</v>
      </c>
      <c r="AJ152">
        <v>49028.9</v>
      </c>
      <c r="AK152">
        <v>66257</v>
      </c>
      <c r="AL152">
        <v>32950.400000000001</v>
      </c>
      <c r="AM152">
        <v>38831.599999999999</v>
      </c>
      <c r="AN152">
        <v>52555.4</v>
      </c>
      <c r="AO152">
        <v>41533.300000000003</v>
      </c>
      <c r="AP152">
        <v>46930.9</v>
      </c>
      <c r="AQ152">
        <v>108156.4</v>
      </c>
      <c r="AR152">
        <v>68136.100000000006</v>
      </c>
      <c r="AS152">
        <v>106324</v>
      </c>
      <c r="AT152">
        <v>7065.3</v>
      </c>
      <c r="AU152">
        <v>110816.9</v>
      </c>
      <c r="AV152">
        <v>124687.7</v>
      </c>
      <c r="AW152">
        <v>53373.9</v>
      </c>
      <c r="AX152">
        <v>28390.3</v>
      </c>
      <c r="AY152">
        <f t="shared" si="58"/>
        <v>445389.80000000005</v>
      </c>
      <c r="AZ152">
        <f t="shared" si="59"/>
        <v>314419.10000000003</v>
      </c>
      <c r="BA152">
        <f t="shared" si="60"/>
        <v>169990.3</v>
      </c>
      <c r="BB152">
        <f t="shared" si="61"/>
        <v>271675.7</v>
      </c>
      <c r="BC152">
        <f t="shared" si="62"/>
        <v>513525.9</v>
      </c>
      <c r="BD152">
        <f t="shared" si="63"/>
        <v>314419.10000000003</v>
      </c>
      <c r="BE152">
        <f t="shared" si="64"/>
        <v>169990.3</v>
      </c>
      <c r="BF152">
        <f t="shared" si="65"/>
        <v>513525.9</v>
      </c>
      <c r="BG152">
        <f t="shared" si="66"/>
        <v>314419.10000000003</v>
      </c>
      <c r="BH152">
        <f t="shared" si="67"/>
        <v>169990.3</v>
      </c>
      <c r="BI152">
        <f t="shared" si="55"/>
        <v>107790.3</v>
      </c>
      <c r="BJ152">
        <f t="shared" si="56"/>
        <v>100304.8</v>
      </c>
      <c r="BK152">
        <f t="shared" si="57"/>
        <v>208095.1</v>
      </c>
    </row>
    <row r="153" spans="2:63">
      <c r="B153">
        <v>7</v>
      </c>
      <c r="C153">
        <v>1986</v>
      </c>
      <c r="D153">
        <v>1986</v>
      </c>
      <c r="E153" t="s">
        <v>53</v>
      </c>
      <c r="F153">
        <v>0</v>
      </c>
      <c r="G153">
        <v>13412.8</v>
      </c>
      <c r="H153">
        <v>216180.1</v>
      </c>
      <c r="I153">
        <v>1981</v>
      </c>
      <c r="J153">
        <v>7336</v>
      </c>
      <c r="K153">
        <v>99597.1</v>
      </c>
      <c r="L153">
        <v>30288.799999999999</v>
      </c>
      <c r="M153">
        <v>47159.4</v>
      </c>
      <c r="N153">
        <v>304889.59999999998</v>
      </c>
      <c r="O153">
        <v>53941.5</v>
      </c>
      <c r="P153">
        <v>14350.2</v>
      </c>
      <c r="Q153">
        <v>21726.9</v>
      </c>
      <c r="R153">
        <v>11420</v>
      </c>
      <c r="S153">
        <v>581.70000000000005</v>
      </c>
      <c r="T153">
        <v>10158.200000000001</v>
      </c>
      <c r="U153">
        <v>11345.7</v>
      </c>
      <c r="V153">
        <v>7667.3</v>
      </c>
      <c r="W153">
        <v>15442.3</v>
      </c>
      <c r="X153">
        <v>107093.1</v>
      </c>
      <c r="Y153">
        <v>138024</v>
      </c>
      <c r="Z153">
        <v>155222.6</v>
      </c>
      <c r="AA153">
        <v>1516.8</v>
      </c>
      <c r="AB153">
        <v>2812.8</v>
      </c>
      <c r="AC153">
        <v>18337.099999999999</v>
      </c>
      <c r="AD153">
        <v>0</v>
      </c>
      <c r="AE153">
        <v>183425.6</v>
      </c>
      <c r="AF153">
        <v>1024</v>
      </c>
      <c r="AG153">
        <v>31480.9</v>
      </c>
      <c r="AH153">
        <v>6234.9</v>
      </c>
      <c r="AI153">
        <v>107156.3</v>
      </c>
      <c r="AJ153">
        <v>54916.3</v>
      </c>
      <c r="AK153">
        <v>69471.600000000006</v>
      </c>
      <c r="AL153">
        <v>40691.199999999997</v>
      </c>
      <c r="AM153">
        <v>47757.3</v>
      </c>
      <c r="AN153">
        <v>65977.3</v>
      </c>
      <c r="AO153">
        <v>39426.199999999997</v>
      </c>
      <c r="AP153">
        <v>45342.9</v>
      </c>
      <c r="AQ153">
        <v>121641.2</v>
      </c>
      <c r="AR153">
        <v>65403.4</v>
      </c>
      <c r="AS153">
        <v>110843.8</v>
      </c>
      <c r="AT153">
        <v>5908.6</v>
      </c>
      <c r="AU153">
        <v>105964.5</v>
      </c>
      <c r="AV153">
        <v>142420.5</v>
      </c>
      <c r="AW153">
        <v>54897</v>
      </c>
      <c r="AX153">
        <v>24864.9</v>
      </c>
      <c r="AY153">
        <f t="shared" si="58"/>
        <v>396546.4</v>
      </c>
      <c r="AZ153">
        <f t="shared" si="59"/>
        <v>319981.5</v>
      </c>
      <c r="BA153">
        <f t="shared" si="60"/>
        <v>192358.3</v>
      </c>
      <c r="BB153">
        <f t="shared" si="61"/>
        <v>311819</v>
      </c>
      <c r="BC153">
        <f t="shared" si="62"/>
        <v>461949.80000000005</v>
      </c>
      <c r="BD153">
        <f t="shared" si="63"/>
        <v>319981.5</v>
      </c>
      <c r="BE153">
        <f t="shared" si="64"/>
        <v>192358.3</v>
      </c>
      <c r="BF153">
        <f t="shared" si="65"/>
        <v>461949.80000000005</v>
      </c>
      <c r="BG153">
        <f t="shared" si="66"/>
        <v>319981.5</v>
      </c>
      <c r="BH153">
        <f t="shared" si="67"/>
        <v>192358.3</v>
      </c>
      <c r="BI153">
        <f t="shared" si="55"/>
        <v>108897.8</v>
      </c>
      <c r="BJ153">
        <f t="shared" si="56"/>
        <v>100239.9</v>
      </c>
      <c r="BK153">
        <f t="shared" si="57"/>
        <v>209137.7</v>
      </c>
    </row>
    <row r="154" spans="2:63">
      <c r="B154">
        <v>8</v>
      </c>
      <c r="C154">
        <v>1987</v>
      </c>
      <c r="D154">
        <v>1987</v>
      </c>
      <c r="E154" t="s">
        <v>53</v>
      </c>
      <c r="F154">
        <v>0</v>
      </c>
      <c r="G154">
        <v>13885.9</v>
      </c>
      <c r="H154">
        <v>200054.7</v>
      </c>
      <c r="I154">
        <v>1817</v>
      </c>
      <c r="J154">
        <v>7063</v>
      </c>
      <c r="K154">
        <v>100054.9</v>
      </c>
      <c r="L154">
        <v>31026.2</v>
      </c>
      <c r="M154">
        <v>42131.3</v>
      </c>
      <c r="N154">
        <v>359662.9</v>
      </c>
      <c r="O154">
        <v>51404.800000000003</v>
      </c>
      <c r="P154">
        <v>9333.6</v>
      </c>
      <c r="Q154">
        <v>17028.7</v>
      </c>
      <c r="R154">
        <v>7433.7</v>
      </c>
      <c r="S154">
        <v>533.9</v>
      </c>
      <c r="T154">
        <v>5593.2</v>
      </c>
      <c r="U154">
        <v>9257.4</v>
      </c>
      <c r="V154">
        <v>7049.2</v>
      </c>
      <c r="W154">
        <v>15688.4</v>
      </c>
      <c r="X154">
        <v>85246.5</v>
      </c>
      <c r="Y154">
        <v>108467.3</v>
      </c>
      <c r="Z154">
        <v>109724.2</v>
      </c>
      <c r="AA154">
        <v>1599.8</v>
      </c>
      <c r="AB154">
        <v>2321.5</v>
      </c>
      <c r="AC154">
        <v>19895.099999999999</v>
      </c>
      <c r="AD154">
        <v>0</v>
      </c>
      <c r="AE154">
        <v>169902.2</v>
      </c>
      <c r="AF154">
        <v>1086.5</v>
      </c>
      <c r="AG154">
        <v>27369.3</v>
      </c>
      <c r="AH154">
        <v>5966.9</v>
      </c>
      <c r="AI154">
        <v>98462.3</v>
      </c>
      <c r="AJ154">
        <v>59678.5</v>
      </c>
      <c r="AK154">
        <v>60301.3</v>
      </c>
      <c r="AL154">
        <v>28851.200000000001</v>
      </c>
      <c r="AM154">
        <v>38104.400000000001</v>
      </c>
      <c r="AN154">
        <v>47045</v>
      </c>
      <c r="AO154">
        <v>36390.199999999997</v>
      </c>
      <c r="AP154">
        <v>40756.199999999997</v>
      </c>
      <c r="AQ154">
        <v>136221.79999999999</v>
      </c>
      <c r="AR154">
        <v>59792.6</v>
      </c>
      <c r="AS154">
        <v>98593.9</v>
      </c>
      <c r="AT154">
        <v>6169.5</v>
      </c>
      <c r="AU154">
        <v>97104.7</v>
      </c>
      <c r="AV154">
        <v>151655.6</v>
      </c>
      <c r="AW154">
        <v>47472</v>
      </c>
      <c r="AX154">
        <v>25841.200000000001</v>
      </c>
      <c r="AY154">
        <f t="shared" si="58"/>
        <v>365469.2</v>
      </c>
      <c r="AZ154">
        <f t="shared" si="59"/>
        <v>283513.59999999998</v>
      </c>
      <c r="BA154">
        <f t="shared" si="60"/>
        <v>167585.40000000002</v>
      </c>
      <c r="BB154">
        <f t="shared" si="61"/>
        <v>325981.8</v>
      </c>
      <c r="BC154">
        <f t="shared" si="62"/>
        <v>425261.8</v>
      </c>
      <c r="BD154">
        <f t="shared" si="63"/>
        <v>283513.59999999998</v>
      </c>
      <c r="BE154">
        <f t="shared" si="64"/>
        <v>167585.40000000002</v>
      </c>
      <c r="BF154">
        <f t="shared" si="65"/>
        <v>425261.8</v>
      </c>
      <c r="BG154">
        <f t="shared" si="66"/>
        <v>283513.59999999998</v>
      </c>
      <c r="BH154">
        <f t="shared" si="67"/>
        <v>167585.40000000002</v>
      </c>
      <c r="BI154">
        <f t="shared" si="55"/>
        <v>96691.5</v>
      </c>
      <c r="BJ154">
        <f t="shared" si="56"/>
        <v>88228.2</v>
      </c>
      <c r="BK154">
        <f t="shared" si="57"/>
        <v>184919.7</v>
      </c>
    </row>
    <row r="155" spans="2:63">
      <c r="B155">
        <v>9</v>
      </c>
      <c r="C155">
        <v>1988</v>
      </c>
      <c r="D155">
        <v>1988</v>
      </c>
      <c r="E155" t="s">
        <v>53</v>
      </c>
      <c r="F155">
        <v>0</v>
      </c>
      <c r="G155">
        <v>13276.5</v>
      </c>
      <c r="H155">
        <v>230650.9</v>
      </c>
      <c r="I155">
        <v>2078</v>
      </c>
      <c r="J155">
        <v>7714</v>
      </c>
      <c r="K155">
        <v>107816.6</v>
      </c>
      <c r="L155">
        <v>33893.4</v>
      </c>
      <c r="M155">
        <v>51889.1</v>
      </c>
      <c r="N155">
        <v>399880.5</v>
      </c>
      <c r="O155">
        <v>53192.7</v>
      </c>
      <c r="P155">
        <v>7994.1</v>
      </c>
      <c r="Q155">
        <v>17314.599999999999</v>
      </c>
      <c r="R155">
        <v>7455.6</v>
      </c>
      <c r="S155">
        <v>701.6</v>
      </c>
      <c r="T155">
        <v>9362</v>
      </c>
      <c r="U155">
        <v>10285</v>
      </c>
      <c r="V155">
        <v>5412.4</v>
      </c>
      <c r="W155">
        <v>18006.099999999999</v>
      </c>
      <c r="X155">
        <v>103421.9</v>
      </c>
      <c r="Y155">
        <v>112039</v>
      </c>
      <c r="Z155">
        <v>114440.7</v>
      </c>
      <c r="AA155">
        <v>2151</v>
      </c>
      <c r="AB155">
        <v>2166.5</v>
      </c>
      <c r="AC155">
        <v>32428.9</v>
      </c>
      <c r="AD155">
        <v>0</v>
      </c>
      <c r="AE155">
        <v>200346.9</v>
      </c>
      <c r="AF155">
        <v>1931.1</v>
      </c>
      <c r="AG155">
        <v>35485.300000000003</v>
      </c>
      <c r="AH155">
        <v>6485.2</v>
      </c>
      <c r="AI155">
        <v>107211.7</v>
      </c>
      <c r="AJ155">
        <v>86038.7</v>
      </c>
      <c r="AK155">
        <v>63567.7</v>
      </c>
      <c r="AL155">
        <v>40104.699999999997</v>
      </c>
      <c r="AM155">
        <v>50559.4</v>
      </c>
      <c r="AN155">
        <v>64458</v>
      </c>
      <c r="AO155">
        <v>39290.9</v>
      </c>
      <c r="AP155">
        <v>42355</v>
      </c>
      <c r="AQ155">
        <v>196960.6</v>
      </c>
      <c r="AR155">
        <v>65474.7</v>
      </c>
      <c r="AS155">
        <v>113165.6</v>
      </c>
      <c r="AT155">
        <v>11062.2</v>
      </c>
      <c r="AU155">
        <v>105682.7</v>
      </c>
      <c r="AV155">
        <v>219237.2</v>
      </c>
      <c r="AW155">
        <v>49831.1</v>
      </c>
      <c r="AX155">
        <v>46185.5</v>
      </c>
      <c r="AY155">
        <f t="shared" si="58"/>
        <v>413241.3</v>
      </c>
      <c r="AZ155">
        <f t="shared" si="59"/>
        <v>308210.3</v>
      </c>
      <c r="BA155">
        <f t="shared" si="60"/>
        <v>247849.1</v>
      </c>
      <c r="BB155">
        <f t="shared" si="61"/>
        <v>466757.2</v>
      </c>
      <c r="BC155">
        <f t="shared" si="62"/>
        <v>478716</v>
      </c>
      <c r="BD155">
        <f t="shared" si="63"/>
        <v>308210.3</v>
      </c>
      <c r="BE155">
        <f t="shared" si="64"/>
        <v>247849.1</v>
      </c>
      <c r="BF155">
        <f t="shared" si="65"/>
        <v>478716</v>
      </c>
      <c r="BG155">
        <f t="shared" si="66"/>
        <v>308210.3</v>
      </c>
      <c r="BH155">
        <f t="shared" si="67"/>
        <v>247849.1</v>
      </c>
      <c r="BI155">
        <f t="shared" si="55"/>
        <v>102858.6</v>
      </c>
      <c r="BJ155">
        <f t="shared" si="56"/>
        <v>92186.1</v>
      </c>
      <c r="BK155">
        <f t="shared" si="57"/>
        <v>195044.7</v>
      </c>
    </row>
    <row r="156" spans="2:63">
      <c r="B156">
        <v>10</v>
      </c>
      <c r="C156">
        <v>1989</v>
      </c>
      <c r="D156">
        <v>1989</v>
      </c>
      <c r="E156" t="s">
        <v>53</v>
      </c>
      <c r="F156">
        <v>0</v>
      </c>
      <c r="G156">
        <v>11386.1</v>
      </c>
      <c r="H156">
        <v>222116.5</v>
      </c>
      <c r="I156">
        <v>2087</v>
      </c>
      <c r="J156">
        <v>6328</v>
      </c>
      <c r="K156">
        <v>86083.6</v>
      </c>
      <c r="L156">
        <v>27902.1</v>
      </c>
      <c r="M156">
        <v>47808.9</v>
      </c>
      <c r="N156">
        <v>307374.90000000002</v>
      </c>
      <c r="O156">
        <v>56642.5</v>
      </c>
      <c r="P156">
        <v>14964.7</v>
      </c>
      <c r="Q156">
        <v>17511.2</v>
      </c>
      <c r="R156">
        <v>8306.2999999999993</v>
      </c>
      <c r="S156">
        <v>521.20000000000005</v>
      </c>
      <c r="T156">
        <v>9473.6</v>
      </c>
      <c r="U156">
        <v>11909.5</v>
      </c>
      <c r="V156">
        <v>8192.5</v>
      </c>
      <c r="W156">
        <v>18259.900000000001</v>
      </c>
      <c r="X156">
        <v>111863.6</v>
      </c>
      <c r="Y156">
        <v>134230.79999999999</v>
      </c>
      <c r="Z156">
        <v>134713.60000000001</v>
      </c>
      <c r="AA156">
        <v>2279</v>
      </c>
      <c r="AB156">
        <v>2839.6</v>
      </c>
      <c r="AC156">
        <v>23034</v>
      </c>
      <c r="AD156">
        <v>0</v>
      </c>
      <c r="AE156">
        <v>202602.4</v>
      </c>
      <c r="AF156">
        <v>1298.0999999999999</v>
      </c>
      <c r="AG156">
        <v>30569.5</v>
      </c>
      <c r="AH156">
        <v>6138.8</v>
      </c>
      <c r="AI156">
        <v>102387.4</v>
      </c>
      <c r="AJ156">
        <v>67565.2</v>
      </c>
      <c r="AK156">
        <v>75794.2</v>
      </c>
      <c r="AL156">
        <v>47738.6</v>
      </c>
      <c r="AM156">
        <v>49928.1</v>
      </c>
      <c r="AN156">
        <v>76408.100000000006</v>
      </c>
      <c r="AO156">
        <v>37555.300000000003</v>
      </c>
      <c r="AP156">
        <v>43568.3</v>
      </c>
      <c r="AQ156">
        <v>151981.20000000001</v>
      </c>
      <c r="AR156">
        <v>63341.1</v>
      </c>
      <c r="AS156">
        <v>106956.5</v>
      </c>
      <c r="AT156">
        <v>7515.9</v>
      </c>
      <c r="AU156">
        <v>101306.5</v>
      </c>
      <c r="AV156">
        <v>176534</v>
      </c>
      <c r="AW156">
        <v>59546.9</v>
      </c>
      <c r="AX156">
        <v>31168.5</v>
      </c>
      <c r="AY156">
        <f t="shared" si="58"/>
        <v>406296.3</v>
      </c>
      <c r="AZ156">
        <f t="shared" si="59"/>
        <v>323421.2</v>
      </c>
      <c r="BA156">
        <f t="shared" si="60"/>
        <v>230396.3</v>
      </c>
      <c r="BB156">
        <f t="shared" si="61"/>
        <v>378443.30000000005</v>
      </c>
      <c r="BC156">
        <f t="shared" si="62"/>
        <v>469637.39999999997</v>
      </c>
      <c r="BD156">
        <f t="shared" si="63"/>
        <v>323421.2</v>
      </c>
      <c r="BE156">
        <f t="shared" si="64"/>
        <v>230396.3</v>
      </c>
      <c r="BF156">
        <f t="shared" si="65"/>
        <v>469637.39999999997</v>
      </c>
      <c r="BG156">
        <f t="shared" si="66"/>
        <v>323421.2</v>
      </c>
      <c r="BH156">
        <f t="shared" si="67"/>
        <v>230396.3</v>
      </c>
      <c r="BI156">
        <f t="shared" si="55"/>
        <v>113349.5</v>
      </c>
      <c r="BJ156">
        <f t="shared" si="56"/>
        <v>103115.20000000001</v>
      </c>
      <c r="BK156">
        <f t="shared" si="57"/>
        <v>216464.7</v>
      </c>
    </row>
    <row r="157" spans="2:63">
      <c r="B157">
        <v>11</v>
      </c>
      <c r="C157">
        <v>1990</v>
      </c>
      <c r="D157">
        <v>1990</v>
      </c>
      <c r="E157" t="s">
        <v>53</v>
      </c>
      <c r="F157">
        <v>0</v>
      </c>
      <c r="G157">
        <v>12378.4</v>
      </c>
      <c r="H157">
        <v>220857</v>
      </c>
      <c r="I157">
        <v>1955</v>
      </c>
      <c r="J157">
        <v>7480</v>
      </c>
      <c r="K157">
        <v>103701.3</v>
      </c>
      <c r="L157">
        <v>33411.599999999999</v>
      </c>
      <c r="M157">
        <v>41257.699999999997</v>
      </c>
      <c r="N157">
        <v>322515.59999999998</v>
      </c>
      <c r="O157">
        <v>56449.1</v>
      </c>
      <c r="P157">
        <v>13238.7</v>
      </c>
      <c r="Q157">
        <v>15437.5</v>
      </c>
      <c r="R157">
        <v>9224.5</v>
      </c>
      <c r="S157">
        <v>584.5</v>
      </c>
      <c r="T157">
        <v>9904.7000000000007</v>
      </c>
      <c r="U157">
        <v>10699.9</v>
      </c>
      <c r="V157">
        <v>7439.8</v>
      </c>
      <c r="W157">
        <v>19325.900000000001</v>
      </c>
      <c r="X157">
        <v>95161.1</v>
      </c>
      <c r="Y157">
        <v>139954.5</v>
      </c>
      <c r="Z157">
        <v>129307.2</v>
      </c>
      <c r="AA157">
        <v>2332</v>
      </c>
      <c r="AB157">
        <v>2585.8000000000002</v>
      </c>
      <c r="AC157">
        <v>21292.2</v>
      </c>
      <c r="AD157">
        <v>0</v>
      </c>
      <c r="AE157">
        <v>236069.8</v>
      </c>
      <c r="AF157">
        <v>1097.7</v>
      </c>
      <c r="AG157">
        <v>39377</v>
      </c>
      <c r="AH157">
        <v>8103.1</v>
      </c>
      <c r="AI157">
        <v>135778.4</v>
      </c>
      <c r="AJ157">
        <v>70870.600000000006</v>
      </c>
      <c r="AK157">
        <v>77609.100000000006</v>
      </c>
      <c r="AL157">
        <v>46205.8</v>
      </c>
      <c r="AM157">
        <v>56518.3</v>
      </c>
      <c r="AN157">
        <v>75421.3</v>
      </c>
      <c r="AO157">
        <v>49332.7</v>
      </c>
      <c r="AP157">
        <v>51687.3</v>
      </c>
      <c r="AQ157">
        <v>160037</v>
      </c>
      <c r="AR157">
        <v>84268.800000000003</v>
      </c>
      <c r="AS157">
        <v>135026.9</v>
      </c>
      <c r="AT157">
        <v>6448.3</v>
      </c>
      <c r="AU157">
        <v>134020.5</v>
      </c>
      <c r="AV157">
        <v>182672.5</v>
      </c>
      <c r="AW157">
        <v>61670.7</v>
      </c>
      <c r="AX157">
        <v>26707.1</v>
      </c>
      <c r="AY157">
        <f t="shared" si="58"/>
        <v>505868.69999999995</v>
      </c>
      <c r="AZ157">
        <f t="shared" si="59"/>
        <v>375326.7</v>
      </c>
      <c r="BA157">
        <f t="shared" si="60"/>
        <v>225653.1</v>
      </c>
      <c r="BB157">
        <f t="shared" si="61"/>
        <v>399227.8</v>
      </c>
      <c r="BC157">
        <f t="shared" si="62"/>
        <v>590137.5</v>
      </c>
      <c r="BD157">
        <f t="shared" si="63"/>
        <v>375326.7</v>
      </c>
      <c r="BE157">
        <f t="shared" si="64"/>
        <v>225653.1</v>
      </c>
      <c r="BF157">
        <f t="shared" si="65"/>
        <v>590137.5</v>
      </c>
      <c r="BG157">
        <f t="shared" si="66"/>
        <v>375326.7</v>
      </c>
      <c r="BH157">
        <f t="shared" si="67"/>
        <v>225653.1</v>
      </c>
      <c r="BI157">
        <f t="shared" si="55"/>
        <v>126941.8</v>
      </c>
      <c r="BJ157">
        <f t="shared" si="56"/>
        <v>113358</v>
      </c>
      <c r="BK157">
        <f t="shared" si="57"/>
        <v>240299.8</v>
      </c>
    </row>
    <row r="158" spans="2:63">
      <c r="B158">
        <v>12</v>
      </c>
      <c r="C158">
        <v>1991</v>
      </c>
      <c r="D158">
        <v>1991</v>
      </c>
      <c r="E158" t="s">
        <v>53</v>
      </c>
      <c r="F158">
        <v>0</v>
      </c>
      <c r="G158">
        <v>13092.7</v>
      </c>
      <c r="H158">
        <v>201308.3</v>
      </c>
      <c r="I158">
        <v>1925</v>
      </c>
      <c r="J158">
        <v>6880</v>
      </c>
      <c r="K158">
        <v>102771.6</v>
      </c>
      <c r="L158">
        <v>32135.4</v>
      </c>
      <c r="M158">
        <v>54418.9</v>
      </c>
      <c r="N158">
        <v>258002.8</v>
      </c>
      <c r="O158">
        <v>50870.400000000001</v>
      </c>
      <c r="P158">
        <v>13063.8</v>
      </c>
      <c r="Q158">
        <v>16778.7</v>
      </c>
      <c r="R158">
        <v>10264.1</v>
      </c>
      <c r="S158">
        <v>821.2</v>
      </c>
      <c r="T158">
        <v>9213.1</v>
      </c>
      <c r="U158">
        <v>10995.3</v>
      </c>
      <c r="V158">
        <v>6349.1</v>
      </c>
      <c r="W158">
        <v>17189.2</v>
      </c>
      <c r="X158">
        <v>97371.5</v>
      </c>
      <c r="Y158">
        <v>121332.6</v>
      </c>
      <c r="Z158">
        <v>118946.3</v>
      </c>
      <c r="AA158">
        <v>1942.2</v>
      </c>
      <c r="AB158">
        <v>2246.4</v>
      </c>
      <c r="AC158">
        <v>32282.3</v>
      </c>
      <c r="AD158">
        <v>0</v>
      </c>
      <c r="AE158">
        <v>214761.8</v>
      </c>
      <c r="AF158">
        <v>1854.5</v>
      </c>
      <c r="AG158">
        <v>43365.7</v>
      </c>
      <c r="AH158">
        <v>8257.1</v>
      </c>
      <c r="AI158">
        <v>112315.9</v>
      </c>
      <c r="AJ158">
        <v>96672.4</v>
      </c>
      <c r="AK158">
        <v>83911.2</v>
      </c>
      <c r="AL158">
        <v>54262.5</v>
      </c>
      <c r="AM158">
        <v>63453.8</v>
      </c>
      <c r="AN158">
        <v>87616.2</v>
      </c>
      <c r="AO158">
        <v>41611.699999999997</v>
      </c>
      <c r="AP158">
        <v>46476.4</v>
      </c>
      <c r="AQ158">
        <v>212935.5</v>
      </c>
      <c r="AR158">
        <v>86282.4</v>
      </c>
      <c r="AS158">
        <v>141913.9</v>
      </c>
      <c r="AT158">
        <v>11736.8</v>
      </c>
      <c r="AU158">
        <v>136737.5</v>
      </c>
      <c r="AV158">
        <v>247984.3</v>
      </c>
      <c r="AW158">
        <v>67407.199999999997</v>
      </c>
      <c r="AX158">
        <v>44305.599999999999</v>
      </c>
      <c r="AY158">
        <f t="shared" si="58"/>
        <v>463815.19999999995</v>
      </c>
      <c r="AZ158">
        <f t="shared" si="59"/>
        <v>381320.39999999997</v>
      </c>
      <c r="BA158">
        <f t="shared" si="60"/>
        <v>294593.49999999994</v>
      </c>
      <c r="BB158">
        <f t="shared" si="61"/>
        <v>524373.6</v>
      </c>
      <c r="BC158">
        <f t="shared" si="62"/>
        <v>550097.6</v>
      </c>
      <c r="BD158">
        <f t="shared" si="63"/>
        <v>381320.39999999997</v>
      </c>
      <c r="BE158">
        <f t="shared" si="64"/>
        <v>294593.49999999994</v>
      </c>
      <c r="BF158">
        <f t="shared" si="65"/>
        <v>550097.6</v>
      </c>
      <c r="BG158">
        <f t="shared" si="66"/>
        <v>381320.39999999997</v>
      </c>
      <c r="BH158">
        <f t="shared" si="67"/>
        <v>294593.49999999994</v>
      </c>
      <c r="BI158">
        <f t="shared" si="55"/>
        <v>125522.9</v>
      </c>
      <c r="BJ158">
        <f t="shared" si="56"/>
        <v>113883.6</v>
      </c>
      <c r="BK158">
        <f t="shared" si="57"/>
        <v>239406.5</v>
      </c>
    </row>
    <row r="159" spans="2:63">
      <c r="B159">
        <v>13</v>
      </c>
      <c r="C159">
        <v>1992</v>
      </c>
      <c r="D159">
        <v>1992</v>
      </c>
      <c r="E159" t="s">
        <v>53</v>
      </c>
      <c r="F159">
        <v>0</v>
      </c>
      <c r="G159">
        <v>14074.6</v>
      </c>
      <c r="H159">
        <v>210283.4</v>
      </c>
      <c r="I159">
        <v>2104</v>
      </c>
      <c r="J159">
        <v>6517</v>
      </c>
      <c r="K159">
        <v>90525.1</v>
      </c>
      <c r="L159">
        <v>28969.1</v>
      </c>
      <c r="M159">
        <v>48548.7</v>
      </c>
      <c r="N159">
        <v>294598.5</v>
      </c>
      <c r="O159">
        <v>35857</v>
      </c>
      <c r="P159">
        <v>4308.7</v>
      </c>
      <c r="Q159">
        <v>6750.9</v>
      </c>
      <c r="R159">
        <v>4573.3</v>
      </c>
      <c r="S159">
        <v>200</v>
      </c>
      <c r="T159">
        <v>5997.7</v>
      </c>
      <c r="U159">
        <v>4409.7</v>
      </c>
      <c r="V159">
        <v>3779.1</v>
      </c>
      <c r="W159">
        <v>8309.5</v>
      </c>
      <c r="X159">
        <v>48089.5</v>
      </c>
      <c r="Y159">
        <v>81805.399999999994</v>
      </c>
      <c r="Z159">
        <v>56967.1</v>
      </c>
      <c r="AA159">
        <v>656</v>
      </c>
      <c r="AB159">
        <v>1924.5</v>
      </c>
      <c r="AC159">
        <v>14039.7</v>
      </c>
      <c r="AD159">
        <v>0</v>
      </c>
      <c r="AE159">
        <v>174805.6</v>
      </c>
      <c r="AF159">
        <v>716.7</v>
      </c>
      <c r="AG159">
        <v>27151.200000000001</v>
      </c>
      <c r="AH159">
        <v>5129.3999999999996</v>
      </c>
      <c r="AI159">
        <v>74285.3</v>
      </c>
      <c r="AJ159">
        <v>50135.3</v>
      </c>
      <c r="AK159">
        <v>42841.2</v>
      </c>
      <c r="AL159">
        <v>30206.1</v>
      </c>
      <c r="AM159">
        <v>37362.199999999997</v>
      </c>
      <c r="AN159">
        <v>50012.2</v>
      </c>
      <c r="AO159">
        <v>26487.5</v>
      </c>
      <c r="AP159">
        <v>27657.4</v>
      </c>
      <c r="AQ159">
        <v>108932.6</v>
      </c>
      <c r="AR159">
        <v>53573.9</v>
      </c>
      <c r="AS159">
        <v>85600.9</v>
      </c>
      <c r="AT159">
        <v>4692</v>
      </c>
      <c r="AU159">
        <v>86660.6</v>
      </c>
      <c r="AV159">
        <v>130639.3</v>
      </c>
      <c r="AW159">
        <v>35612.400000000001</v>
      </c>
      <c r="AX159">
        <v>17911.2</v>
      </c>
      <c r="AY159">
        <f t="shared" si="58"/>
        <v>335751.5</v>
      </c>
      <c r="AZ159">
        <f t="shared" si="59"/>
        <v>218199.4</v>
      </c>
      <c r="BA159">
        <f t="shared" si="60"/>
        <v>152956.79999999999</v>
      </c>
      <c r="BB159">
        <f t="shared" si="61"/>
        <v>276934.09999999998</v>
      </c>
      <c r="BC159">
        <f t="shared" si="62"/>
        <v>389325.4</v>
      </c>
      <c r="BD159">
        <f t="shared" si="63"/>
        <v>218199.4</v>
      </c>
      <c r="BE159">
        <f t="shared" si="64"/>
        <v>152956.79999999999</v>
      </c>
      <c r="BF159">
        <f t="shared" si="65"/>
        <v>389325.4</v>
      </c>
      <c r="BG159">
        <f t="shared" si="66"/>
        <v>218199.4</v>
      </c>
      <c r="BH159">
        <f t="shared" si="67"/>
        <v>152956.79999999999</v>
      </c>
      <c r="BI159">
        <f t="shared" si="55"/>
        <v>69328.7</v>
      </c>
      <c r="BJ159">
        <f t="shared" si="56"/>
        <v>63269.8</v>
      </c>
      <c r="BK159">
        <f t="shared" si="57"/>
        <v>132598.5</v>
      </c>
    </row>
    <row r="160" spans="2:63">
      <c r="B160">
        <v>14</v>
      </c>
      <c r="C160">
        <v>1993</v>
      </c>
      <c r="D160">
        <v>1993</v>
      </c>
      <c r="E160" t="s">
        <v>53</v>
      </c>
      <c r="F160">
        <v>0</v>
      </c>
      <c r="G160">
        <v>16368</v>
      </c>
      <c r="H160">
        <v>208258.2</v>
      </c>
      <c r="I160">
        <v>1955</v>
      </c>
      <c r="J160">
        <v>5198</v>
      </c>
      <c r="K160">
        <v>70179.100000000006</v>
      </c>
      <c r="L160">
        <v>23074.1</v>
      </c>
      <c r="M160">
        <v>47035.3</v>
      </c>
      <c r="N160">
        <v>281548.79999999999</v>
      </c>
      <c r="O160">
        <v>39774.800000000003</v>
      </c>
      <c r="P160">
        <v>3800.4</v>
      </c>
      <c r="Q160">
        <v>5323</v>
      </c>
      <c r="R160">
        <v>2143.6</v>
      </c>
      <c r="S160">
        <v>78.3</v>
      </c>
      <c r="T160">
        <v>4976.3</v>
      </c>
      <c r="U160">
        <v>3926.5</v>
      </c>
      <c r="V160">
        <v>2733.2</v>
      </c>
      <c r="W160">
        <v>9770.5</v>
      </c>
      <c r="X160">
        <v>34981.599999999999</v>
      </c>
      <c r="Y160">
        <v>80321.3</v>
      </c>
      <c r="Z160">
        <v>64788.4</v>
      </c>
      <c r="AA160">
        <v>433</v>
      </c>
      <c r="AB160">
        <v>1864</v>
      </c>
      <c r="AC160">
        <v>4930.1000000000004</v>
      </c>
      <c r="AD160">
        <v>0</v>
      </c>
      <c r="AE160">
        <v>143610.9</v>
      </c>
      <c r="AF160">
        <v>241.7</v>
      </c>
      <c r="AG160">
        <v>7850.1</v>
      </c>
      <c r="AH160">
        <v>3578.8</v>
      </c>
      <c r="AI160">
        <v>52838.8</v>
      </c>
      <c r="AJ160">
        <v>18356</v>
      </c>
      <c r="AK160">
        <v>4515.1000000000004</v>
      </c>
      <c r="AL160">
        <v>6716.7</v>
      </c>
      <c r="AM160">
        <v>9864.9</v>
      </c>
      <c r="AN160">
        <v>11468.6</v>
      </c>
      <c r="AO160">
        <v>17704.099999999999</v>
      </c>
      <c r="AP160">
        <v>13955</v>
      </c>
      <c r="AQ160">
        <v>40054.800000000003</v>
      </c>
      <c r="AR160">
        <v>37521.5</v>
      </c>
      <c r="AS160">
        <v>39844.300000000003</v>
      </c>
      <c r="AT160">
        <v>1580.6</v>
      </c>
      <c r="AU160">
        <v>61003.9</v>
      </c>
      <c r="AV160">
        <v>45001.3</v>
      </c>
      <c r="AW160">
        <v>6279.7</v>
      </c>
      <c r="AX160">
        <v>6063.6</v>
      </c>
      <c r="AY160">
        <f t="shared" si="58"/>
        <v>257453.6</v>
      </c>
      <c r="AZ160">
        <f t="shared" si="59"/>
        <v>82298.2</v>
      </c>
      <c r="BA160">
        <f t="shared" si="60"/>
        <v>44185.5</v>
      </c>
      <c r="BB160">
        <f t="shared" si="61"/>
        <v>94921</v>
      </c>
      <c r="BC160">
        <f t="shared" si="62"/>
        <v>294975.10000000003</v>
      </c>
      <c r="BD160">
        <f t="shared" si="63"/>
        <v>82298.2</v>
      </c>
      <c r="BE160">
        <f t="shared" si="64"/>
        <v>44185.5</v>
      </c>
      <c r="BF160">
        <f t="shared" si="65"/>
        <v>294975.10000000003</v>
      </c>
      <c r="BG160">
        <f t="shared" si="66"/>
        <v>82298.2</v>
      </c>
      <c r="BH160">
        <f t="shared" si="67"/>
        <v>44185.5</v>
      </c>
      <c r="BI160">
        <f t="shared" si="55"/>
        <v>22219.199999999997</v>
      </c>
      <c r="BJ160">
        <f t="shared" si="56"/>
        <v>20234.7</v>
      </c>
      <c r="BK160">
        <f t="shared" si="57"/>
        <v>42453.899999999994</v>
      </c>
    </row>
    <row r="161" spans="2:63">
      <c r="B161">
        <v>15</v>
      </c>
      <c r="C161">
        <v>1994</v>
      </c>
      <c r="D161">
        <v>1994</v>
      </c>
      <c r="E161" t="s">
        <v>53</v>
      </c>
      <c r="F161">
        <v>0</v>
      </c>
      <c r="G161">
        <v>15444.6</v>
      </c>
      <c r="H161">
        <v>224581</v>
      </c>
      <c r="I161">
        <v>2099</v>
      </c>
      <c r="J161">
        <v>9029</v>
      </c>
      <c r="K161">
        <v>129309.7</v>
      </c>
      <c r="L161">
        <v>39602</v>
      </c>
      <c r="M161">
        <v>69147.100000000006</v>
      </c>
      <c r="N161">
        <v>337776.8</v>
      </c>
      <c r="O161">
        <v>49688.9</v>
      </c>
      <c r="P161">
        <v>7671.4</v>
      </c>
      <c r="Q161">
        <v>13003.8</v>
      </c>
      <c r="R161">
        <v>6694.5</v>
      </c>
      <c r="S161">
        <v>620.20000000000005</v>
      </c>
      <c r="T161">
        <v>6595.6</v>
      </c>
      <c r="U161">
        <v>7045.7</v>
      </c>
      <c r="V161">
        <v>5089.8</v>
      </c>
      <c r="W161">
        <v>14183.9</v>
      </c>
      <c r="X161">
        <v>76119</v>
      </c>
      <c r="Y161">
        <v>103625.9</v>
      </c>
      <c r="Z161">
        <v>97124.7</v>
      </c>
      <c r="AA161">
        <v>1632.8</v>
      </c>
      <c r="AB161">
        <v>2557.1999999999998</v>
      </c>
      <c r="AC161">
        <v>18562.5</v>
      </c>
      <c r="AD161">
        <v>0</v>
      </c>
      <c r="AE161">
        <v>244291.3</v>
      </c>
      <c r="AF161">
        <v>1053.5999999999999</v>
      </c>
      <c r="AG161">
        <v>26675.7</v>
      </c>
      <c r="AH161">
        <v>7873.4</v>
      </c>
      <c r="AI161">
        <v>117644.2</v>
      </c>
      <c r="AJ161">
        <v>57664.800000000003</v>
      </c>
      <c r="AK161">
        <v>71595.600000000006</v>
      </c>
      <c r="AL161">
        <v>35192.6</v>
      </c>
      <c r="AM161">
        <v>39988.800000000003</v>
      </c>
      <c r="AN161">
        <v>59188.5</v>
      </c>
      <c r="AO161">
        <v>42147.199999999997</v>
      </c>
      <c r="AP161">
        <v>46002.8</v>
      </c>
      <c r="AQ161">
        <v>125771.9</v>
      </c>
      <c r="AR161">
        <v>84298.3</v>
      </c>
      <c r="AS161">
        <v>115242.4</v>
      </c>
      <c r="AT161">
        <v>7085.3</v>
      </c>
      <c r="AU161">
        <v>133907</v>
      </c>
      <c r="AV161">
        <v>145320.1</v>
      </c>
      <c r="AW161">
        <v>62801.1</v>
      </c>
      <c r="AX161">
        <v>26495.7</v>
      </c>
      <c r="AY161">
        <f t="shared" si="58"/>
        <v>495842.5</v>
      </c>
      <c r="AZ161">
        <f t="shared" si="59"/>
        <v>337789.1</v>
      </c>
      <c r="BA161">
        <f t="shared" si="60"/>
        <v>185626.9</v>
      </c>
      <c r="BB161">
        <f t="shared" si="61"/>
        <v>311080.80000000005</v>
      </c>
      <c r="BC161">
        <f t="shared" si="62"/>
        <v>580140.80000000005</v>
      </c>
      <c r="BD161">
        <f t="shared" si="63"/>
        <v>337789.1</v>
      </c>
      <c r="BE161">
        <f t="shared" si="64"/>
        <v>185626.9</v>
      </c>
      <c r="BF161">
        <f t="shared" si="65"/>
        <v>580140.80000000005</v>
      </c>
      <c r="BG161">
        <f t="shared" si="66"/>
        <v>337789.1</v>
      </c>
      <c r="BH161">
        <f t="shared" si="67"/>
        <v>185626.9</v>
      </c>
      <c r="BI161">
        <f t="shared" si="55"/>
        <v>113742.8</v>
      </c>
      <c r="BJ161">
        <f t="shared" si="56"/>
        <v>108803.9</v>
      </c>
      <c r="BK161">
        <f t="shared" si="57"/>
        <v>222546.7</v>
      </c>
    </row>
    <row r="162" spans="2:63">
      <c r="B162">
        <v>16</v>
      </c>
      <c r="C162">
        <v>1995</v>
      </c>
      <c r="D162">
        <v>1995</v>
      </c>
      <c r="E162" t="s">
        <v>53</v>
      </c>
      <c r="F162">
        <v>0</v>
      </c>
      <c r="G162">
        <v>14302.2</v>
      </c>
      <c r="H162">
        <v>192651.7</v>
      </c>
      <c r="I162">
        <v>1773</v>
      </c>
      <c r="J162">
        <v>6759</v>
      </c>
      <c r="K162">
        <v>97521.5</v>
      </c>
      <c r="L162">
        <v>30412</v>
      </c>
      <c r="M162">
        <v>42925.2</v>
      </c>
      <c r="N162">
        <v>293804.09999999998</v>
      </c>
      <c r="O162">
        <v>36851.5</v>
      </c>
      <c r="P162">
        <v>11570.6</v>
      </c>
      <c r="Q162">
        <v>12662.7</v>
      </c>
      <c r="R162">
        <v>7714.7</v>
      </c>
      <c r="S162">
        <v>769.7</v>
      </c>
      <c r="T162">
        <v>6338.3</v>
      </c>
      <c r="U162">
        <v>8433.2999999999993</v>
      </c>
      <c r="V162">
        <v>5535.9</v>
      </c>
      <c r="W162">
        <v>14957.3</v>
      </c>
      <c r="X162">
        <v>79004</v>
      </c>
      <c r="Y162">
        <v>89074.2</v>
      </c>
      <c r="Z162">
        <v>89993.2</v>
      </c>
      <c r="AA162">
        <v>1209</v>
      </c>
      <c r="AB162">
        <v>1964.2</v>
      </c>
      <c r="AC162">
        <v>29272</v>
      </c>
      <c r="AD162">
        <v>0</v>
      </c>
      <c r="AE162">
        <v>202246.39999999999</v>
      </c>
      <c r="AF162">
        <v>1625.2</v>
      </c>
      <c r="AG162">
        <v>38482</v>
      </c>
      <c r="AH162">
        <v>7446.2</v>
      </c>
      <c r="AI162">
        <v>111603.9</v>
      </c>
      <c r="AJ162">
        <v>90486.3</v>
      </c>
      <c r="AK162">
        <v>75981.7</v>
      </c>
      <c r="AL162">
        <v>44464.6</v>
      </c>
      <c r="AM162">
        <v>54673.9</v>
      </c>
      <c r="AN162">
        <v>75439.600000000006</v>
      </c>
      <c r="AO162">
        <v>40162.9</v>
      </c>
      <c r="AP162">
        <v>44351.4</v>
      </c>
      <c r="AQ162">
        <v>196819.8</v>
      </c>
      <c r="AR162">
        <v>81299.3</v>
      </c>
      <c r="AS162">
        <v>127829.6</v>
      </c>
      <c r="AT162">
        <v>11101.2</v>
      </c>
      <c r="AU162">
        <v>126302.3</v>
      </c>
      <c r="AV162">
        <v>220010.4</v>
      </c>
      <c r="AW162">
        <v>65334.9</v>
      </c>
      <c r="AX162">
        <v>41636.6</v>
      </c>
      <c r="AY162">
        <f t="shared" si="58"/>
        <v>440152.6</v>
      </c>
      <c r="AZ162">
        <f t="shared" si="59"/>
        <v>353660.5</v>
      </c>
      <c r="BA162">
        <f t="shared" si="60"/>
        <v>263128.3</v>
      </c>
      <c r="BB162">
        <f t="shared" si="61"/>
        <v>471504.1</v>
      </c>
      <c r="BC162">
        <f t="shared" si="62"/>
        <v>521451.89999999997</v>
      </c>
      <c r="BD162">
        <f t="shared" si="63"/>
        <v>353660.5</v>
      </c>
      <c r="BE162">
        <f t="shared" si="64"/>
        <v>263128.3</v>
      </c>
      <c r="BF162">
        <f t="shared" si="65"/>
        <v>521451.89999999997</v>
      </c>
      <c r="BG162">
        <f t="shared" si="66"/>
        <v>353660.5</v>
      </c>
      <c r="BH162">
        <f t="shared" si="67"/>
        <v>263128.3</v>
      </c>
      <c r="BI162">
        <f t="shared" si="55"/>
        <v>116144.6</v>
      </c>
      <c r="BJ162">
        <f t="shared" si="56"/>
        <v>109686.3</v>
      </c>
      <c r="BK162">
        <f t="shared" si="57"/>
        <v>225830.90000000002</v>
      </c>
    </row>
    <row r="163" spans="2:63">
      <c r="B163">
        <v>17</v>
      </c>
      <c r="C163">
        <v>1996</v>
      </c>
      <c r="D163">
        <v>1996</v>
      </c>
      <c r="E163" t="s">
        <v>53</v>
      </c>
      <c r="F163">
        <v>0</v>
      </c>
      <c r="G163">
        <v>14046.3</v>
      </c>
      <c r="H163">
        <v>210626.2</v>
      </c>
      <c r="I163">
        <v>1913</v>
      </c>
      <c r="J163">
        <v>3588</v>
      </c>
      <c r="K163">
        <v>50343.199999999997</v>
      </c>
      <c r="L163">
        <v>16812.2</v>
      </c>
      <c r="M163">
        <v>41129.599999999999</v>
      </c>
      <c r="N163">
        <v>255751.5</v>
      </c>
      <c r="O163">
        <v>44605.2</v>
      </c>
      <c r="P163">
        <v>8173.1</v>
      </c>
      <c r="Q163">
        <v>9849.6</v>
      </c>
      <c r="R163">
        <v>6843.6</v>
      </c>
      <c r="S163">
        <v>703</v>
      </c>
      <c r="T163">
        <v>6075.7</v>
      </c>
      <c r="U163">
        <v>5094.6000000000004</v>
      </c>
      <c r="V163">
        <v>3023.9</v>
      </c>
      <c r="W163">
        <v>12297.3</v>
      </c>
      <c r="X163">
        <v>67184</v>
      </c>
      <c r="Y163">
        <v>106803.4</v>
      </c>
      <c r="Z163">
        <v>89922.1</v>
      </c>
      <c r="AA163">
        <v>1077</v>
      </c>
      <c r="AB163">
        <v>2312.6999999999998</v>
      </c>
      <c r="AC163">
        <v>17650.099999999999</v>
      </c>
      <c r="AD163">
        <v>0</v>
      </c>
      <c r="AE163">
        <v>165144.20000000001</v>
      </c>
      <c r="AF163">
        <v>1002.3</v>
      </c>
      <c r="AG163">
        <v>25718.2</v>
      </c>
      <c r="AH163">
        <v>4671.2</v>
      </c>
      <c r="AI163">
        <v>83802</v>
      </c>
      <c r="AJ163">
        <v>53914.2</v>
      </c>
      <c r="AK163">
        <v>42213.5</v>
      </c>
      <c r="AL163">
        <v>17875.3</v>
      </c>
      <c r="AM163">
        <v>30888.3</v>
      </c>
      <c r="AN163">
        <v>30694.7</v>
      </c>
      <c r="AO163">
        <v>29383</v>
      </c>
      <c r="AP163">
        <v>30477.1</v>
      </c>
      <c r="AQ163">
        <v>117186.8</v>
      </c>
      <c r="AR163">
        <v>51809.8</v>
      </c>
      <c r="AS163">
        <v>82782.899999999994</v>
      </c>
      <c r="AT163">
        <v>7095.5</v>
      </c>
      <c r="AU163">
        <v>80203.7</v>
      </c>
      <c r="AV163">
        <v>124482.1</v>
      </c>
      <c r="AW163">
        <v>37404.5</v>
      </c>
      <c r="AX163">
        <v>25559.1</v>
      </c>
      <c r="AY163">
        <f t="shared" si="58"/>
        <v>329149.90000000002</v>
      </c>
      <c r="AZ163">
        <f t="shared" si="59"/>
        <v>222261</v>
      </c>
      <c r="BA163">
        <f t="shared" si="60"/>
        <v>135138.79999999999</v>
      </c>
      <c r="BB163">
        <f t="shared" si="61"/>
        <v>272557.2</v>
      </c>
      <c r="BC163">
        <f t="shared" si="62"/>
        <v>380959.7</v>
      </c>
      <c r="BD163">
        <f t="shared" si="63"/>
        <v>222261</v>
      </c>
      <c r="BE163">
        <f t="shared" si="64"/>
        <v>135138.79999999999</v>
      </c>
      <c r="BF163">
        <f t="shared" si="65"/>
        <v>380959.7</v>
      </c>
      <c r="BG163">
        <f t="shared" si="66"/>
        <v>222261</v>
      </c>
      <c r="BH163">
        <f t="shared" si="67"/>
        <v>135138.79999999999</v>
      </c>
      <c r="BI163">
        <f t="shared" si="55"/>
        <v>71596.5</v>
      </c>
      <c r="BJ163">
        <f t="shared" si="56"/>
        <v>67881.600000000006</v>
      </c>
      <c r="BK163">
        <f t="shared" si="57"/>
        <v>139478.1</v>
      </c>
    </row>
    <row r="164" spans="2:63">
      <c r="B164">
        <v>18</v>
      </c>
      <c r="C164">
        <v>1997</v>
      </c>
      <c r="D164">
        <v>1997</v>
      </c>
      <c r="E164" t="s">
        <v>53</v>
      </c>
      <c r="F164">
        <v>0</v>
      </c>
      <c r="G164">
        <v>13807</v>
      </c>
      <c r="H164">
        <v>210598.9</v>
      </c>
      <c r="I164">
        <v>1988</v>
      </c>
      <c r="J164">
        <v>7107</v>
      </c>
      <c r="K164">
        <v>104258.9</v>
      </c>
      <c r="L164">
        <v>33008.6</v>
      </c>
      <c r="M164">
        <v>49645.1</v>
      </c>
      <c r="N164">
        <v>301518.59999999998</v>
      </c>
      <c r="O164">
        <v>54443.6</v>
      </c>
      <c r="P164">
        <v>11631</v>
      </c>
      <c r="Q164">
        <v>10245.1</v>
      </c>
      <c r="R164">
        <v>7819.9</v>
      </c>
      <c r="S164">
        <v>640.4</v>
      </c>
      <c r="T164">
        <v>7181.2</v>
      </c>
      <c r="U164">
        <v>7973.7</v>
      </c>
      <c r="V164">
        <v>5347.8</v>
      </c>
      <c r="W164">
        <v>17515.2</v>
      </c>
      <c r="X164">
        <v>67269.3</v>
      </c>
      <c r="Y164">
        <v>120769.60000000001</v>
      </c>
      <c r="Z164">
        <v>100178.1</v>
      </c>
      <c r="AA164">
        <v>1458.9</v>
      </c>
      <c r="AB164">
        <v>1851.4</v>
      </c>
      <c r="AC164">
        <v>25508.9</v>
      </c>
      <c r="AD164">
        <v>0</v>
      </c>
      <c r="AE164">
        <v>235756.6</v>
      </c>
      <c r="AF164">
        <v>1354.4</v>
      </c>
      <c r="AG164">
        <v>41185.9</v>
      </c>
      <c r="AH164">
        <v>6814.1</v>
      </c>
      <c r="AI164">
        <v>135981.29999999999</v>
      </c>
      <c r="AJ164">
        <v>86758.399999999994</v>
      </c>
      <c r="AK164">
        <v>69947.600000000006</v>
      </c>
      <c r="AL164">
        <v>44158.9</v>
      </c>
      <c r="AM164">
        <v>57624.5</v>
      </c>
      <c r="AN164">
        <v>76659.100000000006</v>
      </c>
      <c r="AO164">
        <v>51008.2</v>
      </c>
      <c r="AP164">
        <v>48619.9</v>
      </c>
      <c r="AQ164">
        <v>182009.60000000001</v>
      </c>
      <c r="AR164">
        <v>76646.2</v>
      </c>
      <c r="AS164">
        <v>129826.4</v>
      </c>
      <c r="AT164">
        <v>9782.2000000000007</v>
      </c>
      <c r="AU164">
        <v>118603.9</v>
      </c>
      <c r="AV164">
        <v>199856.7</v>
      </c>
      <c r="AW164">
        <v>62511.7</v>
      </c>
      <c r="AX164">
        <v>35282.699999999997</v>
      </c>
      <c r="AY164">
        <f t="shared" si="58"/>
        <v>490341.80000000005</v>
      </c>
      <c r="AZ164">
        <f t="shared" si="59"/>
        <v>361913.8</v>
      </c>
      <c r="BA164">
        <f t="shared" si="60"/>
        <v>252641.3</v>
      </c>
      <c r="BB164">
        <f t="shared" si="61"/>
        <v>439490.80000000005</v>
      </c>
      <c r="BC164">
        <f t="shared" si="62"/>
        <v>566988</v>
      </c>
      <c r="BD164">
        <f t="shared" si="63"/>
        <v>361913.8</v>
      </c>
      <c r="BE164">
        <f t="shared" si="64"/>
        <v>252641.3</v>
      </c>
      <c r="BF164">
        <f t="shared" si="65"/>
        <v>566988</v>
      </c>
      <c r="BG164">
        <f t="shared" si="66"/>
        <v>361913.8</v>
      </c>
      <c r="BH164">
        <f t="shared" si="67"/>
        <v>252641.3</v>
      </c>
      <c r="BI164">
        <f t="shared" si="55"/>
        <v>120955.8</v>
      </c>
      <c r="BJ164">
        <f t="shared" si="56"/>
        <v>111131.6</v>
      </c>
      <c r="BK164">
        <f t="shared" si="57"/>
        <v>232087.40000000002</v>
      </c>
    </row>
    <row r="165" spans="2:63">
      <c r="B165">
        <v>19</v>
      </c>
      <c r="C165">
        <v>1998</v>
      </c>
      <c r="D165">
        <v>1998</v>
      </c>
      <c r="E165" t="s">
        <v>53</v>
      </c>
      <c r="F165">
        <v>0</v>
      </c>
      <c r="G165">
        <v>14515.4</v>
      </c>
      <c r="H165">
        <v>197073.9</v>
      </c>
      <c r="I165">
        <v>1782</v>
      </c>
      <c r="J165">
        <v>6806</v>
      </c>
      <c r="K165">
        <v>89641</v>
      </c>
      <c r="L165">
        <v>29937.8</v>
      </c>
      <c r="M165">
        <v>57600.3</v>
      </c>
      <c r="N165">
        <v>347092.4</v>
      </c>
      <c r="O165">
        <v>46618.5</v>
      </c>
      <c r="P165">
        <v>11786.9</v>
      </c>
      <c r="Q165">
        <v>10706.2</v>
      </c>
      <c r="R165">
        <v>8100</v>
      </c>
      <c r="S165">
        <v>518.4</v>
      </c>
      <c r="T165">
        <v>6082</v>
      </c>
      <c r="U165">
        <v>7462.8</v>
      </c>
      <c r="V165">
        <v>4462.8999999999996</v>
      </c>
      <c r="W165">
        <v>15409.3</v>
      </c>
      <c r="X165">
        <v>66273.100000000006</v>
      </c>
      <c r="Y165">
        <v>111048</v>
      </c>
      <c r="Z165">
        <v>90677.7</v>
      </c>
      <c r="AA165">
        <v>1496</v>
      </c>
      <c r="AB165">
        <v>1994.7</v>
      </c>
      <c r="AC165">
        <v>18573.2</v>
      </c>
      <c r="AD165">
        <v>0</v>
      </c>
      <c r="AE165">
        <v>236303.1</v>
      </c>
      <c r="AF165">
        <v>948.9</v>
      </c>
      <c r="AG165">
        <v>34026.6</v>
      </c>
      <c r="AH165">
        <v>7129</v>
      </c>
      <c r="AI165">
        <v>146150.29999999999</v>
      </c>
      <c r="AJ165">
        <v>64780.9</v>
      </c>
      <c r="AK165">
        <v>70843.899999999994</v>
      </c>
      <c r="AL165">
        <v>39490.699999999997</v>
      </c>
      <c r="AM165">
        <v>49329.7</v>
      </c>
      <c r="AN165">
        <v>68175.3</v>
      </c>
      <c r="AO165">
        <v>56837.2</v>
      </c>
      <c r="AP165">
        <v>52047.9</v>
      </c>
      <c r="AQ165">
        <v>135367.79999999999</v>
      </c>
      <c r="AR165">
        <v>79259.899999999994</v>
      </c>
      <c r="AS165">
        <v>124042.1</v>
      </c>
      <c r="AT165">
        <v>7145.6</v>
      </c>
      <c r="AU165">
        <v>121880.7</v>
      </c>
      <c r="AV165">
        <v>148975.4</v>
      </c>
      <c r="AW165">
        <v>65390.8</v>
      </c>
      <c r="AX165">
        <v>26216.3</v>
      </c>
      <c r="AY165">
        <f t="shared" si="58"/>
        <v>504334.10000000003</v>
      </c>
      <c r="AZ165">
        <f t="shared" si="59"/>
        <v>369161.89999999997</v>
      </c>
      <c r="BA165">
        <f t="shared" si="60"/>
        <v>205808.80000000002</v>
      </c>
      <c r="BB165">
        <f t="shared" si="61"/>
        <v>333672.90000000002</v>
      </c>
      <c r="BC165">
        <f t="shared" si="62"/>
        <v>583594</v>
      </c>
      <c r="BD165">
        <f t="shared" si="63"/>
        <v>369161.89999999997</v>
      </c>
      <c r="BE165">
        <f t="shared" si="64"/>
        <v>205808.80000000002</v>
      </c>
      <c r="BF165">
        <f t="shared" si="65"/>
        <v>583594</v>
      </c>
      <c r="BG165">
        <f t="shared" si="66"/>
        <v>369161.89999999997</v>
      </c>
      <c r="BH165">
        <f t="shared" si="67"/>
        <v>205808.80000000002</v>
      </c>
      <c r="BI165">
        <f t="shared" si="55"/>
        <v>127681.09999999999</v>
      </c>
      <c r="BJ165">
        <f t="shared" si="56"/>
        <v>117438.70000000001</v>
      </c>
      <c r="BK165">
        <f t="shared" si="57"/>
        <v>245119.8</v>
      </c>
    </row>
    <row r="166" spans="2:63">
      <c r="B166">
        <v>20</v>
      </c>
      <c r="C166">
        <v>1999</v>
      </c>
      <c r="D166">
        <v>1999</v>
      </c>
      <c r="E166" t="s">
        <v>53</v>
      </c>
      <c r="F166">
        <v>0</v>
      </c>
      <c r="G166">
        <v>14441.8</v>
      </c>
      <c r="H166">
        <v>186178.8</v>
      </c>
      <c r="I166">
        <v>1779</v>
      </c>
      <c r="J166">
        <v>5789</v>
      </c>
      <c r="K166">
        <v>79476.2</v>
      </c>
      <c r="L166">
        <v>25239.4</v>
      </c>
      <c r="M166">
        <v>37115.599999999999</v>
      </c>
      <c r="N166">
        <v>293224.3</v>
      </c>
      <c r="O166">
        <v>45990.5</v>
      </c>
      <c r="P166">
        <v>8148.2</v>
      </c>
      <c r="Q166">
        <v>9352.2999999999993</v>
      </c>
      <c r="R166">
        <v>6622</v>
      </c>
      <c r="S166">
        <v>610.5</v>
      </c>
      <c r="T166">
        <v>5866.3</v>
      </c>
      <c r="U166">
        <v>6296.4</v>
      </c>
      <c r="V166">
        <v>4831.8</v>
      </c>
      <c r="W166">
        <v>12061.1</v>
      </c>
      <c r="X166">
        <v>57860.7</v>
      </c>
      <c r="Y166">
        <v>96174.9</v>
      </c>
      <c r="Z166">
        <v>75958.899999999994</v>
      </c>
      <c r="AA166">
        <v>1514</v>
      </c>
      <c r="AB166">
        <v>1969.2</v>
      </c>
      <c r="AC166">
        <v>19772.099999999999</v>
      </c>
      <c r="AD166">
        <v>0</v>
      </c>
      <c r="AE166">
        <v>181923.5</v>
      </c>
      <c r="AF166">
        <v>1111.8</v>
      </c>
      <c r="AG166">
        <v>26163.9</v>
      </c>
      <c r="AH166">
        <v>5682.8</v>
      </c>
      <c r="AI166">
        <v>100441.7</v>
      </c>
      <c r="AJ166">
        <v>58095.4</v>
      </c>
      <c r="AK166">
        <v>14303.3</v>
      </c>
      <c r="AL166">
        <v>24960.400000000001</v>
      </c>
      <c r="AM166">
        <v>35316</v>
      </c>
      <c r="AN166">
        <v>44032.3</v>
      </c>
      <c r="AO166">
        <v>38700.199999999997</v>
      </c>
      <c r="AP166">
        <v>26866.799999999999</v>
      </c>
      <c r="AQ166">
        <v>121059.3</v>
      </c>
      <c r="AR166">
        <v>65079.9</v>
      </c>
      <c r="AS166">
        <v>87749.8</v>
      </c>
      <c r="AT166">
        <v>9024.5</v>
      </c>
      <c r="AU166">
        <v>98645.1</v>
      </c>
      <c r="AV166">
        <v>127278.6</v>
      </c>
      <c r="AW166">
        <v>16236.7</v>
      </c>
      <c r="AX166">
        <v>31537</v>
      </c>
      <c r="AY166">
        <f t="shared" si="58"/>
        <v>381010.30000000005</v>
      </c>
      <c r="AZ166">
        <f t="shared" si="59"/>
        <v>183856.80000000002</v>
      </c>
      <c r="BA166">
        <f t="shared" si="60"/>
        <v>167649.60000000001</v>
      </c>
      <c r="BB166">
        <f t="shared" si="61"/>
        <v>283653.90000000002</v>
      </c>
      <c r="BC166">
        <f t="shared" si="62"/>
        <v>446090.20000000007</v>
      </c>
      <c r="BD166">
        <f t="shared" si="63"/>
        <v>183856.80000000002</v>
      </c>
      <c r="BE166">
        <f t="shared" si="64"/>
        <v>167649.60000000001</v>
      </c>
      <c r="BF166">
        <f t="shared" si="65"/>
        <v>446090.20000000007</v>
      </c>
      <c r="BG166">
        <f t="shared" si="66"/>
        <v>183856.80000000002</v>
      </c>
      <c r="BH166">
        <f t="shared" si="67"/>
        <v>167649.60000000001</v>
      </c>
      <c r="BI166">
        <f t="shared" si="55"/>
        <v>53003.5</v>
      </c>
      <c r="BJ166">
        <f t="shared" si="56"/>
        <v>43103.5</v>
      </c>
      <c r="BK166">
        <f t="shared" si="57"/>
        <v>96107</v>
      </c>
    </row>
    <row r="167" spans="2:63">
      <c r="B167">
        <v>21</v>
      </c>
      <c r="C167">
        <v>2000</v>
      </c>
      <c r="D167">
        <v>2000</v>
      </c>
      <c r="E167" t="s">
        <v>53</v>
      </c>
      <c r="F167">
        <v>0</v>
      </c>
      <c r="G167">
        <v>18094.400000000001</v>
      </c>
      <c r="H167">
        <v>267000.40000000002</v>
      </c>
      <c r="I167">
        <v>2548</v>
      </c>
      <c r="J167">
        <v>10000</v>
      </c>
      <c r="K167">
        <v>128365.4</v>
      </c>
      <c r="L167">
        <v>41726.6</v>
      </c>
      <c r="M167">
        <v>62570.8</v>
      </c>
      <c r="N167">
        <v>371558.8</v>
      </c>
      <c r="O167">
        <v>60728.6</v>
      </c>
      <c r="P167">
        <v>16301.7</v>
      </c>
      <c r="Q167">
        <v>13709.4</v>
      </c>
      <c r="R167">
        <v>10268</v>
      </c>
      <c r="S167">
        <v>815</v>
      </c>
      <c r="T167">
        <v>7578.1</v>
      </c>
      <c r="U167">
        <v>7867.9</v>
      </c>
      <c r="V167">
        <v>3999.6</v>
      </c>
      <c r="W167">
        <v>21993.1</v>
      </c>
      <c r="X167">
        <v>91260.2</v>
      </c>
      <c r="Y167">
        <v>131865.1</v>
      </c>
      <c r="Z167">
        <v>123856.7</v>
      </c>
      <c r="AA167">
        <v>2094.4</v>
      </c>
      <c r="AB167">
        <v>2977.3</v>
      </c>
      <c r="AC167">
        <v>31638.3</v>
      </c>
      <c r="AD167">
        <v>0</v>
      </c>
      <c r="AE167">
        <v>298110.90000000002</v>
      </c>
      <c r="AF167">
        <v>1713.4</v>
      </c>
      <c r="AG167">
        <v>50463.9</v>
      </c>
      <c r="AH167">
        <v>10651</v>
      </c>
      <c r="AI167">
        <v>181823.6</v>
      </c>
      <c r="AJ167">
        <v>106837.9</v>
      </c>
      <c r="AK167">
        <v>83964</v>
      </c>
      <c r="AL167">
        <v>42474.3</v>
      </c>
      <c r="AM167">
        <v>66399.5</v>
      </c>
      <c r="AN167">
        <v>75268.800000000003</v>
      </c>
      <c r="AO167">
        <v>75587.600000000006</v>
      </c>
      <c r="AP167">
        <v>63833.8</v>
      </c>
      <c r="AQ167">
        <v>219162.2</v>
      </c>
      <c r="AR167">
        <v>123389.1</v>
      </c>
      <c r="AS167">
        <v>184909.9</v>
      </c>
      <c r="AT167">
        <v>13320.8</v>
      </c>
      <c r="AU167">
        <v>184537.60000000001</v>
      </c>
      <c r="AV167">
        <v>224095.8</v>
      </c>
      <c r="AW167">
        <v>77184.7</v>
      </c>
      <c r="AX167">
        <v>46619.7</v>
      </c>
      <c r="AY167">
        <f t="shared" si="58"/>
        <v>664472.1</v>
      </c>
      <c r="AZ167">
        <f t="shared" si="59"/>
        <v>485480.00000000006</v>
      </c>
      <c r="BA167">
        <f t="shared" si="60"/>
        <v>284521.5</v>
      </c>
      <c r="BB167">
        <f t="shared" si="61"/>
        <v>509657.5</v>
      </c>
      <c r="BC167">
        <f t="shared" si="62"/>
        <v>787861.2</v>
      </c>
      <c r="BD167">
        <f t="shared" si="63"/>
        <v>485480.00000000006</v>
      </c>
      <c r="BE167">
        <f t="shared" si="64"/>
        <v>284521.5</v>
      </c>
      <c r="BF167">
        <f t="shared" si="65"/>
        <v>787861.2</v>
      </c>
      <c r="BG167">
        <f t="shared" si="66"/>
        <v>485480.00000000006</v>
      </c>
      <c r="BH167">
        <f t="shared" si="67"/>
        <v>284521.5</v>
      </c>
      <c r="BI167">
        <f t="shared" si="55"/>
        <v>159551.6</v>
      </c>
      <c r="BJ167">
        <f t="shared" si="56"/>
        <v>141018.5</v>
      </c>
      <c r="BK167">
        <f t="shared" si="57"/>
        <v>300570.09999999998</v>
      </c>
    </row>
    <row r="168" spans="2:63">
      <c r="B168">
        <v>22</v>
      </c>
      <c r="C168">
        <v>2001</v>
      </c>
      <c r="D168">
        <v>2001</v>
      </c>
      <c r="E168" t="s">
        <v>53</v>
      </c>
      <c r="F168">
        <v>0</v>
      </c>
      <c r="G168">
        <v>15328.5</v>
      </c>
      <c r="H168">
        <v>291103</v>
      </c>
      <c r="I168">
        <v>2718</v>
      </c>
      <c r="J168">
        <v>7471</v>
      </c>
      <c r="K168">
        <v>100193.9</v>
      </c>
      <c r="L168">
        <v>31953.3</v>
      </c>
      <c r="M168">
        <v>54311.9</v>
      </c>
      <c r="N168">
        <v>372874.3</v>
      </c>
      <c r="O168">
        <v>51323.7</v>
      </c>
      <c r="P168">
        <v>13048.5</v>
      </c>
      <c r="Q168">
        <v>12899</v>
      </c>
      <c r="R168">
        <v>9166.1</v>
      </c>
      <c r="S168">
        <v>504</v>
      </c>
      <c r="T168">
        <v>5998.6</v>
      </c>
      <c r="U168">
        <v>8460.6</v>
      </c>
      <c r="V168">
        <v>3769.7</v>
      </c>
      <c r="W168">
        <v>15933</v>
      </c>
      <c r="X168">
        <v>83679.199999999997</v>
      </c>
      <c r="Y168">
        <v>131340.5</v>
      </c>
      <c r="Z168">
        <v>110414.6</v>
      </c>
      <c r="AA168">
        <v>1839.4</v>
      </c>
      <c r="AB168">
        <v>2153.6</v>
      </c>
      <c r="AC168">
        <v>27280.799999999999</v>
      </c>
      <c r="AD168">
        <v>0</v>
      </c>
      <c r="AE168">
        <v>201672.5</v>
      </c>
      <c r="AF168">
        <v>1548</v>
      </c>
      <c r="AG168">
        <v>37801.1</v>
      </c>
      <c r="AH168">
        <v>7862.7</v>
      </c>
      <c r="AI168">
        <v>154501.70000000001</v>
      </c>
      <c r="AJ168">
        <v>80228.3</v>
      </c>
      <c r="AK168">
        <v>69581.5</v>
      </c>
      <c r="AL168">
        <v>43436.7</v>
      </c>
      <c r="AM168">
        <v>55950.8</v>
      </c>
      <c r="AN168">
        <v>78124.899999999994</v>
      </c>
      <c r="AO168">
        <v>59630</v>
      </c>
      <c r="AP168">
        <v>51371.7</v>
      </c>
      <c r="AQ168">
        <v>165625.29999999999</v>
      </c>
      <c r="AR168">
        <v>97831.4</v>
      </c>
      <c r="AS168">
        <v>142675.5</v>
      </c>
      <c r="AT168">
        <v>12438.7</v>
      </c>
      <c r="AU168">
        <v>130277.7</v>
      </c>
      <c r="AV168">
        <v>175340.6</v>
      </c>
      <c r="AW168">
        <v>65722.8</v>
      </c>
      <c r="AX168">
        <v>42588.800000000003</v>
      </c>
      <c r="AY168">
        <f t="shared" si="58"/>
        <v>486451.9</v>
      </c>
      <c r="AZ168">
        <f t="shared" si="59"/>
        <v>388981.5</v>
      </c>
      <c r="BA168">
        <f t="shared" si="60"/>
        <v>256817.40000000002</v>
      </c>
      <c r="BB168">
        <f t="shared" si="61"/>
        <v>396916.69999999995</v>
      </c>
      <c r="BC168">
        <f t="shared" si="62"/>
        <v>584283.29999999993</v>
      </c>
      <c r="BD168">
        <f t="shared" si="63"/>
        <v>388981.5</v>
      </c>
      <c r="BE168">
        <f t="shared" si="64"/>
        <v>256817.40000000002</v>
      </c>
      <c r="BF168">
        <f t="shared" si="65"/>
        <v>584283.29999999993</v>
      </c>
      <c r="BG168">
        <f t="shared" si="66"/>
        <v>388981.5</v>
      </c>
      <c r="BH168">
        <f t="shared" si="67"/>
        <v>256817.40000000002</v>
      </c>
      <c r="BI168">
        <f t="shared" si="55"/>
        <v>129211.5</v>
      </c>
      <c r="BJ168">
        <f t="shared" si="56"/>
        <v>117094.5</v>
      </c>
      <c r="BK168">
        <f t="shared" si="57"/>
        <v>246306</v>
      </c>
    </row>
    <row r="169" spans="2:63">
      <c r="B169">
        <v>23</v>
      </c>
      <c r="C169">
        <v>2002</v>
      </c>
      <c r="D169">
        <v>2002</v>
      </c>
      <c r="E169" t="s">
        <v>53</v>
      </c>
      <c r="F169">
        <v>0</v>
      </c>
      <c r="G169">
        <v>17880.400000000001</v>
      </c>
      <c r="H169">
        <v>303604.2</v>
      </c>
      <c r="I169">
        <v>3019</v>
      </c>
      <c r="J169">
        <v>8031</v>
      </c>
      <c r="K169">
        <v>110028.2</v>
      </c>
      <c r="L169">
        <v>35484</v>
      </c>
      <c r="M169">
        <v>65855.399999999994</v>
      </c>
      <c r="N169">
        <v>362922.7</v>
      </c>
      <c r="O169">
        <v>66925.8</v>
      </c>
      <c r="P169">
        <v>16624.900000000001</v>
      </c>
      <c r="Q169">
        <v>17966.3</v>
      </c>
      <c r="R169">
        <v>12637.2</v>
      </c>
      <c r="S169">
        <v>590.9</v>
      </c>
      <c r="T169">
        <v>7933.6</v>
      </c>
      <c r="U169">
        <v>12161.1</v>
      </c>
      <c r="V169">
        <v>5990.1</v>
      </c>
      <c r="W169">
        <v>22778.3</v>
      </c>
      <c r="X169">
        <v>105690.4</v>
      </c>
      <c r="Y169">
        <v>157048.9</v>
      </c>
      <c r="Z169">
        <v>135711.1</v>
      </c>
      <c r="AA169">
        <v>2749.4</v>
      </c>
      <c r="AB169">
        <v>2604.8000000000002</v>
      </c>
      <c r="AC169">
        <v>37705.9</v>
      </c>
      <c r="AD169">
        <v>0</v>
      </c>
      <c r="AE169">
        <v>289555</v>
      </c>
      <c r="AF169">
        <v>2156.5</v>
      </c>
      <c r="AG169">
        <v>61320.6</v>
      </c>
      <c r="AH169">
        <v>10418.4</v>
      </c>
      <c r="AI169">
        <v>206361.9</v>
      </c>
      <c r="AJ169">
        <v>109837.5</v>
      </c>
      <c r="AK169">
        <v>96470</v>
      </c>
      <c r="AL169">
        <v>71359.199999999997</v>
      </c>
      <c r="AM169">
        <v>87484.1</v>
      </c>
      <c r="AN169">
        <v>124716.5</v>
      </c>
      <c r="AO169">
        <v>83550</v>
      </c>
      <c r="AP169">
        <v>68133.3</v>
      </c>
      <c r="AQ169">
        <v>221463.9</v>
      </c>
      <c r="AR169">
        <v>132035.6</v>
      </c>
      <c r="AS169">
        <v>206114.7</v>
      </c>
      <c r="AT169">
        <v>17862.8</v>
      </c>
      <c r="AU169">
        <v>174916.7</v>
      </c>
      <c r="AV169">
        <v>238274.9</v>
      </c>
      <c r="AW169">
        <v>89550</v>
      </c>
      <c r="AX169">
        <v>62503.3</v>
      </c>
      <c r="AY169">
        <f t="shared" si="58"/>
        <v>670833.60000000009</v>
      </c>
      <c r="AZ169">
        <f t="shared" si="59"/>
        <v>543818</v>
      </c>
      <c r="BA169">
        <f t="shared" si="60"/>
        <v>386279.3</v>
      </c>
      <c r="BB169">
        <f t="shared" si="61"/>
        <v>547222.9</v>
      </c>
      <c r="BC169">
        <f t="shared" si="62"/>
        <v>802869.2</v>
      </c>
      <c r="BD169">
        <f t="shared" si="63"/>
        <v>543818</v>
      </c>
      <c r="BE169">
        <f t="shared" si="64"/>
        <v>386279.3</v>
      </c>
      <c r="BF169">
        <f t="shared" si="65"/>
        <v>802869.2</v>
      </c>
      <c r="BG169">
        <f t="shared" si="66"/>
        <v>543818</v>
      </c>
      <c r="BH169">
        <f t="shared" si="67"/>
        <v>386279.3</v>
      </c>
      <c r="BI169">
        <f t="shared" si="55"/>
        <v>180020</v>
      </c>
      <c r="BJ169">
        <f t="shared" si="56"/>
        <v>157683.29999999999</v>
      </c>
      <c r="BK169">
        <f t="shared" si="57"/>
        <v>337703.3</v>
      </c>
    </row>
    <row r="170" spans="2:63">
      <c r="B170">
        <v>24</v>
      </c>
      <c r="C170">
        <v>2003</v>
      </c>
      <c r="D170">
        <v>2003</v>
      </c>
      <c r="E170" t="s">
        <v>53</v>
      </c>
      <c r="F170">
        <v>0</v>
      </c>
      <c r="G170">
        <v>17649</v>
      </c>
      <c r="H170">
        <v>261374.4</v>
      </c>
      <c r="I170">
        <v>2289</v>
      </c>
      <c r="J170">
        <v>8339</v>
      </c>
      <c r="K170">
        <v>120856.2</v>
      </c>
      <c r="L170">
        <v>37250.699999999997</v>
      </c>
      <c r="M170">
        <v>53434.6</v>
      </c>
      <c r="N170">
        <v>389839.6</v>
      </c>
      <c r="O170">
        <v>58906.1</v>
      </c>
      <c r="P170">
        <v>13454.5</v>
      </c>
      <c r="Q170">
        <v>17951</v>
      </c>
      <c r="R170">
        <v>11806.5</v>
      </c>
      <c r="S170">
        <v>641.79999999999995</v>
      </c>
      <c r="T170">
        <v>7906</v>
      </c>
      <c r="U170">
        <v>11094.7</v>
      </c>
      <c r="V170">
        <v>5195.1000000000004</v>
      </c>
      <c r="W170">
        <v>19527.400000000001</v>
      </c>
      <c r="X170">
        <v>99371</v>
      </c>
      <c r="Y170">
        <v>146617.9</v>
      </c>
      <c r="Z170">
        <v>121848.3</v>
      </c>
      <c r="AA170">
        <v>2265.3000000000002</v>
      </c>
      <c r="AB170">
        <v>2344.8000000000002</v>
      </c>
      <c r="AC170">
        <v>34692.1</v>
      </c>
      <c r="AD170">
        <v>145.1</v>
      </c>
      <c r="AE170">
        <v>244971.6</v>
      </c>
      <c r="AF170">
        <v>1671.8</v>
      </c>
      <c r="AG170">
        <v>54279.5</v>
      </c>
      <c r="AH170">
        <v>8971.2000000000007</v>
      </c>
      <c r="AI170">
        <v>159958.6</v>
      </c>
      <c r="AJ170">
        <v>100610.8</v>
      </c>
      <c r="AK170">
        <v>78341.7</v>
      </c>
      <c r="AL170">
        <v>54032.5</v>
      </c>
      <c r="AM170">
        <v>73461.899999999994</v>
      </c>
      <c r="AN170">
        <v>92801.7</v>
      </c>
      <c r="AO170">
        <v>71086.8</v>
      </c>
      <c r="AP170">
        <v>55717.9</v>
      </c>
      <c r="AQ170">
        <v>212237.9</v>
      </c>
      <c r="AR170">
        <v>113942.3</v>
      </c>
      <c r="AS170">
        <v>177427.7</v>
      </c>
      <c r="AT170">
        <v>15906.2</v>
      </c>
      <c r="AU170">
        <v>157289.70000000001</v>
      </c>
      <c r="AV170">
        <v>219745.2</v>
      </c>
      <c r="AW170">
        <v>72791.7</v>
      </c>
      <c r="AX170">
        <v>54485.4</v>
      </c>
      <c r="AY170">
        <f t="shared" si="58"/>
        <v>562219.9</v>
      </c>
      <c r="AZ170">
        <f t="shared" si="59"/>
        <v>455365.8</v>
      </c>
      <c r="BA170">
        <f t="shared" si="60"/>
        <v>317836.60000000003</v>
      </c>
      <c r="BB170">
        <f t="shared" si="61"/>
        <v>505445</v>
      </c>
      <c r="BC170">
        <f t="shared" si="62"/>
        <v>676162.2</v>
      </c>
      <c r="BD170">
        <f t="shared" si="63"/>
        <v>455365.8</v>
      </c>
      <c r="BE170">
        <f t="shared" si="64"/>
        <v>317836.60000000003</v>
      </c>
      <c r="BF170">
        <f t="shared" si="65"/>
        <v>676162.2</v>
      </c>
      <c r="BG170">
        <f t="shared" si="66"/>
        <v>455365.8</v>
      </c>
      <c r="BH170">
        <f t="shared" si="67"/>
        <v>317836.60000000003</v>
      </c>
      <c r="BI170">
        <f t="shared" si="55"/>
        <v>149428.5</v>
      </c>
      <c r="BJ170">
        <f t="shared" si="56"/>
        <v>128509.6</v>
      </c>
      <c r="BK170">
        <f t="shared" si="57"/>
        <v>277938.09999999998</v>
      </c>
    </row>
    <row r="171" spans="2:63">
      <c r="B171">
        <v>25</v>
      </c>
      <c r="C171">
        <v>2004</v>
      </c>
      <c r="D171">
        <v>2004</v>
      </c>
      <c r="E171" t="s">
        <v>53</v>
      </c>
      <c r="F171">
        <v>0</v>
      </c>
      <c r="G171">
        <v>11798.9</v>
      </c>
      <c r="H171">
        <v>247682</v>
      </c>
      <c r="I171">
        <v>2298</v>
      </c>
      <c r="J171">
        <v>6923</v>
      </c>
      <c r="K171">
        <v>84073.8</v>
      </c>
      <c r="L171">
        <v>29366.2</v>
      </c>
      <c r="M171">
        <v>56179.199999999997</v>
      </c>
      <c r="N171">
        <v>293654.5</v>
      </c>
      <c r="O171">
        <v>55603.7</v>
      </c>
      <c r="P171">
        <v>12990</v>
      </c>
      <c r="Q171">
        <v>15772.6</v>
      </c>
      <c r="R171">
        <v>12008.9</v>
      </c>
      <c r="S171">
        <v>250.2</v>
      </c>
      <c r="T171">
        <v>8060.2</v>
      </c>
      <c r="U171">
        <v>12315.2</v>
      </c>
      <c r="V171">
        <v>5563.9</v>
      </c>
      <c r="W171">
        <v>21427.599999999999</v>
      </c>
      <c r="X171">
        <v>97741.4</v>
      </c>
      <c r="Y171">
        <v>142907.20000000001</v>
      </c>
      <c r="Z171">
        <v>127942.6</v>
      </c>
      <c r="AA171">
        <v>2076.1999999999998</v>
      </c>
      <c r="AB171">
        <v>2245.4</v>
      </c>
      <c r="AC171">
        <v>30242.7</v>
      </c>
      <c r="AD171">
        <v>126.2</v>
      </c>
      <c r="AE171">
        <v>201678.5</v>
      </c>
      <c r="AF171">
        <v>1429.5</v>
      </c>
      <c r="AG171">
        <v>50804</v>
      </c>
      <c r="AH171">
        <v>7131.3</v>
      </c>
      <c r="AI171">
        <v>132015.5</v>
      </c>
      <c r="AJ171">
        <v>90189.8</v>
      </c>
      <c r="AK171">
        <v>69839.7</v>
      </c>
      <c r="AL171">
        <v>52209.4</v>
      </c>
      <c r="AM171">
        <v>68720.100000000006</v>
      </c>
      <c r="AN171">
        <v>88220.2</v>
      </c>
      <c r="AO171">
        <v>65424.800000000003</v>
      </c>
      <c r="AP171">
        <v>50005.3</v>
      </c>
      <c r="AQ171">
        <v>191361.1</v>
      </c>
      <c r="AR171">
        <v>95917.6</v>
      </c>
      <c r="AS171">
        <v>154932.70000000001</v>
      </c>
      <c r="AT171">
        <v>13862</v>
      </c>
      <c r="AU171">
        <v>133111.9</v>
      </c>
      <c r="AV171">
        <v>198866.8</v>
      </c>
      <c r="AW171">
        <v>65477.599999999999</v>
      </c>
      <c r="AX171">
        <v>46674.3</v>
      </c>
      <c r="AY171">
        <f t="shared" si="58"/>
        <v>466805.9</v>
      </c>
      <c r="AZ171">
        <f t="shared" si="59"/>
        <v>405680.1</v>
      </c>
      <c r="BA171">
        <f t="shared" si="60"/>
        <v>291155.7</v>
      </c>
      <c r="BB171">
        <f t="shared" si="61"/>
        <v>458948</v>
      </c>
      <c r="BC171">
        <f t="shared" si="62"/>
        <v>562723.5</v>
      </c>
      <c r="BD171">
        <f t="shared" si="63"/>
        <v>405680.1</v>
      </c>
      <c r="BE171">
        <f t="shared" si="64"/>
        <v>291155.7</v>
      </c>
      <c r="BF171">
        <f t="shared" si="65"/>
        <v>562723.5</v>
      </c>
      <c r="BG171">
        <f t="shared" si="66"/>
        <v>405680.1</v>
      </c>
      <c r="BH171">
        <f t="shared" si="67"/>
        <v>291155.7</v>
      </c>
      <c r="BI171">
        <f t="shared" si="55"/>
        <v>135264.5</v>
      </c>
      <c r="BJ171">
        <f t="shared" si="56"/>
        <v>115482.9</v>
      </c>
      <c r="BK171">
        <f t="shared" si="57"/>
        <v>250747.4</v>
      </c>
    </row>
    <row r="172" spans="2:63">
      <c r="B172">
        <v>26</v>
      </c>
      <c r="C172">
        <v>2005</v>
      </c>
      <c r="D172">
        <v>2005</v>
      </c>
      <c r="E172" t="s">
        <v>53</v>
      </c>
      <c r="F172">
        <v>0</v>
      </c>
      <c r="G172">
        <v>13263.1</v>
      </c>
      <c r="H172">
        <v>241311</v>
      </c>
      <c r="I172">
        <v>3958</v>
      </c>
      <c r="J172">
        <v>9395.7000000000007</v>
      </c>
      <c r="K172">
        <v>99892.800000000003</v>
      </c>
      <c r="L172">
        <v>37498.1</v>
      </c>
      <c r="M172">
        <v>52601.8</v>
      </c>
      <c r="N172">
        <v>268256.09999999998</v>
      </c>
      <c r="O172">
        <v>48526.8</v>
      </c>
      <c r="P172">
        <v>10730</v>
      </c>
      <c r="Q172">
        <v>13650.7</v>
      </c>
      <c r="R172">
        <v>8878.2999999999993</v>
      </c>
      <c r="S172">
        <v>508.3</v>
      </c>
      <c r="T172">
        <v>6487.5</v>
      </c>
      <c r="U172">
        <v>8679.7999999999993</v>
      </c>
      <c r="V172">
        <v>4077.5</v>
      </c>
      <c r="W172">
        <v>18119.599999999999</v>
      </c>
      <c r="X172">
        <v>78896.2</v>
      </c>
      <c r="Y172">
        <v>118122</v>
      </c>
      <c r="Z172">
        <v>103441.7</v>
      </c>
      <c r="AA172">
        <v>2254.8000000000002</v>
      </c>
      <c r="AB172">
        <v>1891.2</v>
      </c>
      <c r="AC172">
        <v>27548.1</v>
      </c>
      <c r="AD172">
        <v>111.6</v>
      </c>
      <c r="AE172">
        <v>187840.5</v>
      </c>
      <c r="AF172">
        <v>1474</v>
      </c>
      <c r="AG172">
        <v>44241.2</v>
      </c>
      <c r="AH172">
        <v>6224.7</v>
      </c>
      <c r="AI172">
        <v>114952</v>
      </c>
      <c r="AJ172">
        <v>76815.100000000006</v>
      </c>
      <c r="AK172">
        <v>55114</v>
      </c>
      <c r="AL172">
        <v>46214.2</v>
      </c>
      <c r="AM172">
        <v>61618.2</v>
      </c>
      <c r="AN172">
        <v>77835.600000000006</v>
      </c>
      <c r="AO172">
        <v>46819.4</v>
      </c>
      <c r="AP172">
        <v>36058.400000000001</v>
      </c>
      <c r="AQ172">
        <v>170197.2</v>
      </c>
      <c r="AR172">
        <v>85902.7</v>
      </c>
      <c r="AS172">
        <v>134873.60000000001</v>
      </c>
      <c r="AT172">
        <v>13859.5</v>
      </c>
      <c r="AU172">
        <v>123948.5</v>
      </c>
      <c r="AV172">
        <v>183567.9</v>
      </c>
      <c r="AW172">
        <v>51093</v>
      </c>
      <c r="AX172">
        <v>42163</v>
      </c>
      <c r="AY172">
        <f t="shared" si="58"/>
        <v>426741</v>
      </c>
      <c r="AZ172">
        <f t="shared" si="59"/>
        <v>323958.40000000002</v>
      </c>
      <c r="BA172">
        <f t="shared" si="60"/>
        <v>256887.40000000002</v>
      </c>
      <c r="BB172">
        <f t="shared" si="61"/>
        <v>415383.30000000005</v>
      </c>
      <c r="BC172">
        <f t="shared" si="62"/>
        <v>512643.7</v>
      </c>
      <c r="BD172">
        <f t="shared" si="63"/>
        <v>323958.40000000002</v>
      </c>
      <c r="BE172">
        <f t="shared" si="64"/>
        <v>256887.40000000002</v>
      </c>
      <c r="BF172">
        <f t="shared" si="65"/>
        <v>512643.7</v>
      </c>
      <c r="BG172">
        <f t="shared" si="66"/>
        <v>323958.40000000002</v>
      </c>
      <c r="BH172">
        <f t="shared" si="67"/>
        <v>256887.40000000002</v>
      </c>
      <c r="BI172">
        <f t="shared" si="55"/>
        <v>101933.4</v>
      </c>
      <c r="BJ172">
        <f t="shared" si="56"/>
        <v>87151.4</v>
      </c>
      <c r="BK172">
        <f t="shared" si="57"/>
        <v>189084.79999999999</v>
      </c>
    </row>
    <row r="173" spans="2:63">
      <c r="B173">
        <v>27</v>
      </c>
      <c r="C173">
        <v>2006</v>
      </c>
      <c r="D173">
        <v>2006</v>
      </c>
      <c r="E173" t="s">
        <v>53</v>
      </c>
      <c r="F173">
        <v>0</v>
      </c>
      <c r="G173">
        <v>13142.4</v>
      </c>
      <c r="H173">
        <v>192971.2</v>
      </c>
      <c r="I173">
        <v>3286.6</v>
      </c>
      <c r="J173">
        <v>9695.2000000000007</v>
      </c>
      <c r="K173">
        <v>104859.5</v>
      </c>
      <c r="L173">
        <v>34937.5</v>
      </c>
      <c r="M173">
        <v>58704.2</v>
      </c>
      <c r="N173">
        <v>345747.3</v>
      </c>
      <c r="O173">
        <v>55298.3</v>
      </c>
      <c r="P173">
        <v>12197.8</v>
      </c>
      <c r="Q173">
        <v>14012</v>
      </c>
      <c r="R173">
        <v>9430.2999999999993</v>
      </c>
      <c r="S173">
        <v>440.6</v>
      </c>
      <c r="T173">
        <v>6753.3</v>
      </c>
      <c r="U173">
        <v>10305.799999999999</v>
      </c>
      <c r="V173">
        <v>4226.2</v>
      </c>
      <c r="W173">
        <v>18799</v>
      </c>
      <c r="X173">
        <v>81364.600000000006</v>
      </c>
      <c r="Y173">
        <v>125674.1</v>
      </c>
      <c r="Z173">
        <v>119815.8</v>
      </c>
      <c r="AA173">
        <v>2582.1</v>
      </c>
      <c r="AB173">
        <v>2218.6999999999998</v>
      </c>
      <c r="AC173">
        <v>27629</v>
      </c>
      <c r="AD173">
        <v>103.4</v>
      </c>
      <c r="AE173">
        <v>188200.6</v>
      </c>
      <c r="AF173">
        <v>1495.2</v>
      </c>
      <c r="AG173">
        <v>52014.5</v>
      </c>
      <c r="AH173">
        <v>7827.1</v>
      </c>
      <c r="AI173">
        <v>116444.7</v>
      </c>
      <c r="AJ173">
        <v>66868.5</v>
      </c>
      <c r="AK173">
        <v>60571.1</v>
      </c>
      <c r="AL173">
        <v>33406.6</v>
      </c>
      <c r="AM173">
        <v>69446.3</v>
      </c>
      <c r="AN173">
        <v>62936.5</v>
      </c>
      <c r="AO173">
        <v>57146.1</v>
      </c>
      <c r="AP173">
        <v>26033.200000000001</v>
      </c>
      <c r="AQ173">
        <v>155915.79999999999</v>
      </c>
      <c r="AR173">
        <v>106915.3</v>
      </c>
      <c r="AS173">
        <v>170347.6</v>
      </c>
      <c r="AT173">
        <v>12336.6</v>
      </c>
      <c r="AU173">
        <v>124474.1</v>
      </c>
      <c r="AV173">
        <v>172061.2</v>
      </c>
      <c r="AW173">
        <v>43532.800000000003</v>
      </c>
      <c r="AX173">
        <v>37167.9</v>
      </c>
      <c r="AY173">
        <f t="shared" si="58"/>
        <v>429119.4</v>
      </c>
      <c r="AZ173">
        <f t="shared" si="59"/>
        <v>357630.8</v>
      </c>
      <c r="BA173">
        <f t="shared" si="60"/>
        <v>212716.1</v>
      </c>
      <c r="BB173">
        <f t="shared" si="61"/>
        <v>397423.3</v>
      </c>
      <c r="BC173">
        <f t="shared" si="62"/>
        <v>536034.69999999995</v>
      </c>
      <c r="BD173">
        <f t="shared" si="63"/>
        <v>357630.8</v>
      </c>
      <c r="BE173">
        <f t="shared" si="64"/>
        <v>212716.1</v>
      </c>
      <c r="BF173">
        <f t="shared" si="65"/>
        <v>536034.69999999995</v>
      </c>
      <c r="BG173">
        <f t="shared" si="66"/>
        <v>357630.8</v>
      </c>
      <c r="BH173">
        <f t="shared" si="67"/>
        <v>212716.1</v>
      </c>
      <c r="BI173">
        <f t="shared" si="55"/>
        <v>117717.2</v>
      </c>
      <c r="BJ173">
        <f t="shared" si="56"/>
        <v>69566</v>
      </c>
      <c r="BK173">
        <f t="shared" si="57"/>
        <v>187283.20000000001</v>
      </c>
    </row>
    <row r="174" spans="2:63">
      <c r="B174">
        <v>28</v>
      </c>
      <c r="C174">
        <v>2007</v>
      </c>
      <c r="D174">
        <v>2007</v>
      </c>
      <c r="E174" t="s">
        <v>53</v>
      </c>
      <c r="F174">
        <v>0.8</v>
      </c>
      <c r="G174">
        <v>13631.6</v>
      </c>
      <c r="H174">
        <v>225151.8</v>
      </c>
      <c r="I174">
        <v>3377.9</v>
      </c>
      <c r="J174">
        <v>8899.6</v>
      </c>
      <c r="K174">
        <v>87165.2</v>
      </c>
      <c r="L174">
        <v>31513.1</v>
      </c>
      <c r="M174">
        <v>50520.1</v>
      </c>
      <c r="N174">
        <v>231007.8</v>
      </c>
      <c r="O174">
        <v>56854.400000000001</v>
      </c>
      <c r="P174">
        <v>10608.1</v>
      </c>
      <c r="Q174">
        <v>12108.3</v>
      </c>
      <c r="R174">
        <v>9234.2000000000007</v>
      </c>
      <c r="S174">
        <v>319.2</v>
      </c>
      <c r="T174">
        <v>6360.4</v>
      </c>
      <c r="U174">
        <v>8968.1</v>
      </c>
      <c r="V174">
        <v>3943.3</v>
      </c>
      <c r="W174">
        <v>16198</v>
      </c>
      <c r="X174">
        <v>82139.3</v>
      </c>
      <c r="Y174">
        <v>129325.7</v>
      </c>
      <c r="Z174">
        <v>104323.1</v>
      </c>
      <c r="AA174">
        <v>2068.9</v>
      </c>
      <c r="AB174">
        <v>2317.6</v>
      </c>
      <c r="AC174">
        <v>28340.400000000001</v>
      </c>
      <c r="AD174">
        <v>85.9</v>
      </c>
      <c r="AE174">
        <v>174536.5</v>
      </c>
      <c r="AF174">
        <v>1624.1</v>
      </c>
      <c r="AG174">
        <v>32401</v>
      </c>
      <c r="AH174">
        <v>5825.1</v>
      </c>
      <c r="AI174">
        <v>111228.3</v>
      </c>
      <c r="AJ174">
        <v>51933.1</v>
      </c>
      <c r="AK174">
        <v>39106.199999999997</v>
      </c>
      <c r="AL174">
        <v>26799.200000000001</v>
      </c>
      <c r="AM174">
        <v>47074.8</v>
      </c>
      <c r="AN174">
        <v>53985.5</v>
      </c>
      <c r="AO174">
        <v>44032.1</v>
      </c>
      <c r="AP174">
        <v>22200.3</v>
      </c>
      <c r="AQ174">
        <v>127986.1</v>
      </c>
      <c r="AR174">
        <v>80694.899999999994</v>
      </c>
      <c r="AS174">
        <v>125796.5</v>
      </c>
      <c r="AT174">
        <v>12380</v>
      </c>
      <c r="AU174">
        <v>107936.4</v>
      </c>
      <c r="AV174">
        <v>140537.20000000001</v>
      </c>
      <c r="AW174">
        <v>35278.5</v>
      </c>
      <c r="AX174">
        <v>32988</v>
      </c>
      <c r="AY174">
        <f t="shared" si="58"/>
        <v>393701.19999999995</v>
      </c>
      <c r="AZ174">
        <f t="shared" si="59"/>
        <v>266413.59999999998</v>
      </c>
      <c r="BA174">
        <f t="shared" si="60"/>
        <v>178085.8</v>
      </c>
      <c r="BB174">
        <f t="shared" si="61"/>
        <v>315598.10000000003</v>
      </c>
      <c r="BC174">
        <f t="shared" si="62"/>
        <v>474396.1</v>
      </c>
      <c r="BD174">
        <f t="shared" si="63"/>
        <v>266413.59999999998</v>
      </c>
      <c r="BE174">
        <f t="shared" si="64"/>
        <v>178085.8</v>
      </c>
      <c r="BF174">
        <f t="shared" si="65"/>
        <v>474396.1</v>
      </c>
      <c r="BG174">
        <f t="shared" si="66"/>
        <v>266413.59999999998</v>
      </c>
      <c r="BH174">
        <f t="shared" si="67"/>
        <v>178085.8</v>
      </c>
      <c r="BI174">
        <f t="shared" si="55"/>
        <v>83138.299999999988</v>
      </c>
      <c r="BJ174">
        <f t="shared" si="56"/>
        <v>57478.8</v>
      </c>
      <c r="BK174">
        <f t="shared" si="57"/>
        <v>140617.09999999998</v>
      </c>
    </row>
    <row r="175" spans="2:63">
      <c r="B175">
        <v>29</v>
      </c>
      <c r="C175">
        <v>2008</v>
      </c>
      <c r="D175">
        <v>2008</v>
      </c>
      <c r="E175" t="s">
        <v>53</v>
      </c>
      <c r="F175">
        <v>0.2</v>
      </c>
      <c r="G175">
        <v>14812.6</v>
      </c>
      <c r="H175">
        <v>207045.7</v>
      </c>
      <c r="I175">
        <v>2930.3</v>
      </c>
      <c r="J175">
        <v>8640.2999999999993</v>
      </c>
      <c r="K175">
        <v>96450.4</v>
      </c>
      <c r="L175">
        <v>33105.4</v>
      </c>
      <c r="M175">
        <v>45225.2</v>
      </c>
      <c r="N175">
        <v>253253.6</v>
      </c>
      <c r="O175">
        <v>55810.8</v>
      </c>
      <c r="P175">
        <v>10523.4</v>
      </c>
      <c r="Q175">
        <v>12902.3</v>
      </c>
      <c r="R175">
        <v>7151.4</v>
      </c>
      <c r="S175">
        <v>167.9</v>
      </c>
      <c r="T175">
        <v>6961</v>
      </c>
      <c r="U175">
        <v>8620.7999999999993</v>
      </c>
      <c r="V175">
        <v>4073</v>
      </c>
      <c r="W175">
        <v>15464.1</v>
      </c>
      <c r="X175">
        <v>76578.2</v>
      </c>
      <c r="Y175">
        <v>129824.7</v>
      </c>
      <c r="Z175">
        <v>99928.9</v>
      </c>
      <c r="AA175">
        <v>1709.3</v>
      </c>
      <c r="AB175">
        <v>1940.9</v>
      </c>
      <c r="AC175">
        <v>17257.3</v>
      </c>
      <c r="AD175">
        <v>84.6</v>
      </c>
      <c r="AE175">
        <v>175599.3</v>
      </c>
      <c r="AF175">
        <v>819.8</v>
      </c>
      <c r="AG175">
        <v>39155.199999999997</v>
      </c>
      <c r="AH175">
        <v>6896.2</v>
      </c>
      <c r="AI175">
        <v>125295.1</v>
      </c>
      <c r="AJ175">
        <v>46567</v>
      </c>
      <c r="AK175">
        <v>42270.1</v>
      </c>
      <c r="AL175">
        <v>25394.5</v>
      </c>
      <c r="AM175">
        <v>56611.7</v>
      </c>
      <c r="AN175">
        <v>49454.1</v>
      </c>
      <c r="AO175">
        <v>48643.1</v>
      </c>
      <c r="AP175">
        <v>22880.1</v>
      </c>
      <c r="AQ175">
        <v>124413.8</v>
      </c>
      <c r="AR175">
        <v>96634.6</v>
      </c>
      <c r="AS175">
        <v>145849.4</v>
      </c>
      <c r="AT175">
        <v>5579.9</v>
      </c>
      <c r="AU175">
        <v>127355.6</v>
      </c>
      <c r="AV175">
        <v>150436</v>
      </c>
      <c r="AW175">
        <v>34363.5</v>
      </c>
      <c r="AX175">
        <v>15706.1</v>
      </c>
      <c r="AY175">
        <f t="shared" si="58"/>
        <v>428250</v>
      </c>
      <c r="AZ175">
        <f t="shared" si="59"/>
        <v>294006.19999999995</v>
      </c>
      <c r="BA175">
        <f t="shared" si="60"/>
        <v>142701.6</v>
      </c>
      <c r="BB175">
        <f t="shared" si="61"/>
        <v>331461.5</v>
      </c>
      <c r="BC175">
        <f t="shared" si="62"/>
        <v>524884.6</v>
      </c>
      <c r="BD175">
        <f t="shared" si="63"/>
        <v>294006.19999999995</v>
      </c>
      <c r="BE175">
        <f t="shared" si="64"/>
        <v>142701.6</v>
      </c>
      <c r="BF175">
        <f t="shared" si="65"/>
        <v>524884.6</v>
      </c>
      <c r="BG175">
        <f t="shared" si="66"/>
        <v>294006.19999999995</v>
      </c>
      <c r="BH175">
        <f t="shared" si="67"/>
        <v>142701.6</v>
      </c>
      <c r="BI175">
        <f t="shared" si="55"/>
        <v>90913.2</v>
      </c>
      <c r="BJ175">
        <f t="shared" si="56"/>
        <v>57243.6</v>
      </c>
      <c r="BK175">
        <f t="shared" si="57"/>
        <v>148156.79999999999</v>
      </c>
    </row>
    <row r="176" spans="2:63">
      <c r="B176">
        <v>1</v>
      </c>
      <c r="C176">
        <v>1980</v>
      </c>
      <c r="D176">
        <v>1980</v>
      </c>
      <c r="E176" t="s">
        <v>52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440.6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86525.2</v>
      </c>
      <c r="AH176">
        <v>0</v>
      </c>
      <c r="AI176">
        <v>0</v>
      </c>
      <c r="AJ176">
        <v>8397.5</v>
      </c>
      <c r="AK176">
        <v>0</v>
      </c>
      <c r="AL176">
        <v>10128.200000000001</v>
      </c>
      <c r="AM176">
        <v>145258</v>
      </c>
      <c r="AN176">
        <v>871</v>
      </c>
      <c r="AO176">
        <v>181</v>
      </c>
      <c r="AP176">
        <v>11306</v>
      </c>
      <c r="AQ176">
        <v>39740.300000000003</v>
      </c>
      <c r="AR176">
        <v>641.20000000000005</v>
      </c>
      <c r="AS176">
        <v>204987.5</v>
      </c>
      <c r="AT176">
        <v>7652.2</v>
      </c>
      <c r="AU176">
        <v>0</v>
      </c>
      <c r="AV176">
        <v>86960.8</v>
      </c>
      <c r="AW176">
        <v>15710.8</v>
      </c>
      <c r="AX176">
        <v>7338.8</v>
      </c>
      <c r="AY176">
        <f t="shared" si="58"/>
        <v>0</v>
      </c>
      <c r="AZ176">
        <f t="shared" si="59"/>
        <v>232185.3</v>
      </c>
      <c r="BA176">
        <f t="shared" si="60"/>
        <v>34387.700000000004</v>
      </c>
      <c r="BB176">
        <f t="shared" si="61"/>
        <v>271959.09999999998</v>
      </c>
      <c r="BC176">
        <f t="shared" si="62"/>
        <v>641.20000000000005</v>
      </c>
      <c r="BD176">
        <f t="shared" si="63"/>
        <v>232185.3</v>
      </c>
      <c r="BE176">
        <f t="shared" si="64"/>
        <v>34387.700000000004</v>
      </c>
      <c r="BF176">
        <f t="shared" si="65"/>
        <v>641.20000000000005</v>
      </c>
      <c r="BG176">
        <f t="shared" si="66"/>
        <v>232185.3</v>
      </c>
      <c r="BH176">
        <f t="shared" si="67"/>
        <v>34387.700000000004</v>
      </c>
      <c r="BI176">
        <f t="shared" si="55"/>
        <v>181</v>
      </c>
      <c r="BJ176">
        <f t="shared" si="56"/>
        <v>27016.799999999999</v>
      </c>
      <c r="BK176">
        <f t="shared" si="57"/>
        <v>27197.8</v>
      </c>
    </row>
    <row r="177" spans="2:63">
      <c r="B177">
        <v>2</v>
      </c>
      <c r="C177">
        <v>1981</v>
      </c>
      <c r="D177">
        <v>1981</v>
      </c>
      <c r="E177" t="s">
        <v>52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372.9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73800.100000000006</v>
      </c>
      <c r="AH177">
        <v>0</v>
      </c>
      <c r="AI177">
        <v>0</v>
      </c>
      <c r="AJ177">
        <v>5889.7</v>
      </c>
      <c r="AK177">
        <v>0</v>
      </c>
      <c r="AL177">
        <v>9788</v>
      </c>
      <c r="AM177">
        <v>134257.5</v>
      </c>
      <c r="AN177">
        <v>597.79999999999995</v>
      </c>
      <c r="AO177">
        <v>195</v>
      </c>
      <c r="AP177">
        <v>12854.7</v>
      </c>
      <c r="AQ177">
        <v>33395.699999999997</v>
      </c>
      <c r="AR177">
        <v>623.20000000000005</v>
      </c>
      <c r="AS177">
        <v>204790.2</v>
      </c>
      <c r="AT177">
        <v>6283.3</v>
      </c>
      <c r="AU177">
        <v>0</v>
      </c>
      <c r="AV177">
        <v>78431.8</v>
      </c>
      <c r="AW177">
        <v>18091.3</v>
      </c>
      <c r="AX177">
        <v>5858.5</v>
      </c>
      <c r="AY177">
        <f t="shared" si="58"/>
        <v>0</v>
      </c>
      <c r="AZ177">
        <f t="shared" si="59"/>
        <v>235931.2</v>
      </c>
      <c r="BA177">
        <f t="shared" si="60"/>
        <v>28417.3</v>
      </c>
      <c r="BB177">
        <f t="shared" si="61"/>
        <v>246085</v>
      </c>
      <c r="BC177">
        <f t="shared" si="62"/>
        <v>623.20000000000005</v>
      </c>
      <c r="BD177">
        <f t="shared" si="63"/>
        <v>235931.2</v>
      </c>
      <c r="BE177">
        <f t="shared" si="64"/>
        <v>28417.3</v>
      </c>
      <c r="BF177">
        <f t="shared" si="65"/>
        <v>623.20000000000005</v>
      </c>
      <c r="BG177">
        <f t="shared" si="66"/>
        <v>235931.2</v>
      </c>
      <c r="BH177">
        <f t="shared" si="67"/>
        <v>28417.3</v>
      </c>
      <c r="BI177">
        <f t="shared" si="55"/>
        <v>195</v>
      </c>
      <c r="BJ177">
        <f t="shared" si="56"/>
        <v>30946</v>
      </c>
      <c r="BK177">
        <f t="shared" si="57"/>
        <v>31141</v>
      </c>
    </row>
    <row r="178" spans="2:63">
      <c r="B178">
        <v>3</v>
      </c>
      <c r="C178">
        <v>1982</v>
      </c>
      <c r="D178">
        <v>1982</v>
      </c>
      <c r="E178" t="s">
        <v>52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527.4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68226.5</v>
      </c>
      <c r="AH178">
        <v>0</v>
      </c>
      <c r="AI178">
        <v>0</v>
      </c>
      <c r="AJ178">
        <v>7916.7</v>
      </c>
      <c r="AK178">
        <v>0</v>
      </c>
      <c r="AL178">
        <v>9759.2000000000007</v>
      </c>
      <c r="AM178">
        <v>131820.4</v>
      </c>
      <c r="AN178">
        <v>797</v>
      </c>
      <c r="AO178">
        <v>158.6</v>
      </c>
      <c r="AP178">
        <v>11204.5</v>
      </c>
      <c r="AQ178">
        <v>28477.3</v>
      </c>
      <c r="AR178">
        <v>638.79999999999995</v>
      </c>
      <c r="AS178">
        <v>235860.8</v>
      </c>
      <c r="AT178">
        <v>8466.1</v>
      </c>
      <c r="AU178">
        <v>0</v>
      </c>
      <c r="AV178">
        <v>68907.100000000006</v>
      </c>
      <c r="AW178">
        <v>17702.5</v>
      </c>
      <c r="AX178">
        <v>8026.9</v>
      </c>
      <c r="AY178">
        <f t="shared" si="58"/>
        <v>0</v>
      </c>
      <c r="AZ178">
        <f t="shared" si="59"/>
        <v>264926.40000000002</v>
      </c>
      <c r="BA178">
        <f t="shared" si="60"/>
        <v>34965.9</v>
      </c>
      <c r="BB178">
        <f t="shared" si="61"/>
        <v>229204.8</v>
      </c>
      <c r="BC178">
        <f t="shared" si="62"/>
        <v>638.79999999999995</v>
      </c>
      <c r="BD178">
        <f t="shared" si="63"/>
        <v>264926.40000000002</v>
      </c>
      <c r="BE178">
        <f t="shared" si="64"/>
        <v>34965.9</v>
      </c>
      <c r="BF178">
        <f t="shared" si="65"/>
        <v>638.79999999999995</v>
      </c>
      <c r="BG178">
        <f t="shared" si="66"/>
        <v>264926.40000000002</v>
      </c>
      <c r="BH178">
        <f t="shared" si="67"/>
        <v>34965.9</v>
      </c>
      <c r="BI178">
        <f t="shared" si="55"/>
        <v>158.6</v>
      </c>
      <c r="BJ178">
        <f t="shared" si="56"/>
        <v>28907</v>
      </c>
      <c r="BK178">
        <f t="shared" si="57"/>
        <v>29065.599999999999</v>
      </c>
    </row>
    <row r="179" spans="2:63">
      <c r="B179">
        <v>4</v>
      </c>
      <c r="C179">
        <v>1983</v>
      </c>
      <c r="D179">
        <v>1983</v>
      </c>
      <c r="E179" t="s">
        <v>52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452.6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70535.600000000006</v>
      </c>
      <c r="AH179">
        <v>0</v>
      </c>
      <c r="AI179">
        <v>0</v>
      </c>
      <c r="AJ179">
        <v>8907.5</v>
      </c>
      <c r="AK179">
        <v>0</v>
      </c>
      <c r="AL179">
        <v>9621.2999999999993</v>
      </c>
      <c r="AM179">
        <v>132818.1</v>
      </c>
      <c r="AN179">
        <v>902.6</v>
      </c>
      <c r="AO179">
        <v>161.5</v>
      </c>
      <c r="AP179">
        <v>11088.1</v>
      </c>
      <c r="AQ179">
        <v>22844.5</v>
      </c>
      <c r="AR179">
        <v>848.6</v>
      </c>
      <c r="AS179">
        <v>254443.9</v>
      </c>
      <c r="AT179">
        <v>8060.8</v>
      </c>
      <c r="AU179">
        <v>0</v>
      </c>
      <c r="AV179">
        <v>57069</v>
      </c>
      <c r="AW179">
        <v>16519.5</v>
      </c>
      <c r="AX179">
        <v>7826.8</v>
      </c>
      <c r="AY179">
        <f t="shared" si="58"/>
        <v>0</v>
      </c>
      <c r="AZ179">
        <f t="shared" si="59"/>
        <v>282213</v>
      </c>
      <c r="BA179">
        <f t="shared" si="60"/>
        <v>35319</v>
      </c>
      <c r="BB179">
        <f t="shared" si="61"/>
        <v>212731.6</v>
      </c>
      <c r="BC179">
        <f t="shared" si="62"/>
        <v>848.6</v>
      </c>
      <c r="BD179">
        <f t="shared" si="63"/>
        <v>282213</v>
      </c>
      <c r="BE179">
        <f t="shared" si="64"/>
        <v>35319</v>
      </c>
      <c r="BF179">
        <f t="shared" si="65"/>
        <v>848.6</v>
      </c>
      <c r="BG179">
        <f t="shared" si="66"/>
        <v>282213</v>
      </c>
      <c r="BH179">
        <f t="shared" si="67"/>
        <v>35319</v>
      </c>
      <c r="BI179">
        <f t="shared" si="55"/>
        <v>161.5</v>
      </c>
      <c r="BJ179">
        <f t="shared" si="56"/>
        <v>27607.599999999999</v>
      </c>
      <c r="BK179">
        <f t="shared" si="57"/>
        <v>27769.1</v>
      </c>
    </row>
    <row r="180" spans="2:63">
      <c r="B180">
        <v>5</v>
      </c>
      <c r="C180">
        <v>1984</v>
      </c>
      <c r="D180">
        <v>1984</v>
      </c>
      <c r="E180" t="s">
        <v>52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532.6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103070.39999999999</v>
      </c>
      <c r="AH180">
        <v>0</v>
      </c>
      <c r="AI180">
        <v>0</v>
      </c>
      <c r="AJ180">
        <v>10572.3</v>
      </c>
      <c r="AK180">
        <v>0</v>
      </c>
      <c r="AL180">
        <v>7266</v>
      </c>
      <c r="AM180">
        <v>160105.79999999999</v>
      </c>
      <c r="AN180">
        <v>1039</v>
      </c>
      <c r="AO180">
        <v>186.7</v>
      </c>
      <c r="AP180">
        <v>11773.2</v>
      </c>
      <c r="AQ180">
        <v>23110.400000000001</v>
      </c>
      <c r="AR180">
        <v>798.7</v>
      </c>
      <c r="AS180">
        <v>245836.4</v>
      </c>
      <c r="AT180">
        <v>9301.7000000000007</v>
      </c>
      <c r="AU180">
        <v>0</v>
      </c>
      <c r="AV180">
        <v>54692.7</v>
      </c>
      <c r="AW180">
        <v>16516</v>
      </c>
      <c r="AX180">
        <v>9135.7000000000007</v>
      </c>
      <c r="AY180">
        <f t="shared" si="58"/>
        <v>0</v>
      </c>
      <c r="AZ180">
        <f t="shared" si="59"/>
        <v>274312.3</v>
      </c>
      <c r="BA180">
        <f t="shared" si="60"/>
        <v>37314.699999999997</v>
      </c>
      <c r="BB180">
        <f t="shared" si="61"/>
        <v>237908.89999999997</v>
      </c>
      <c r="BC180">
        <f t="shared" si="62"/>
        <v>798.7</v>
      </c>
      <c r="BD180">
        <f t="shared" si="63"/>
        <v>274312.3</v>
      </c>
      <c r="BE180">
        <f t="shared" si="64"/>
        <v>37314.699999999997</v>
      </c>
      <c r="BF180">
        <f t="shared" si="65"/>
        <v>798.7</v>
      </c>
      <c r="BG180">
        <f t="shared" si="66"/>
        <v>274312.3</v>
      </c>
      <c r="BH180">
        <f t="shared" si="67"/>
        <v>37314.699999999997</v>
      </c>
      <c r="BI180">
        <f t="shared" si="55"/>
        <v>186.7</v>
      </c>
      <c r="BJ180">
        <f t="shared" si="56"/>
        <v>28289.200000000001</v>
      </c>
      <c r="BK180">
        <f t="shared" si="57"/>
        <v>28475.9</v>
      </c>
    </row>
    <row r="181" spans="2:63">
      <c r="B181">
        <v>6</v>
      </c>
      <c r="C181">
        <v>1985</v>
      </c>
      <c r="D181">
        <v>1985</v>
      </c>
      <c r="E181" t="s">
        <v>52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519.70000000000005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74325.8</v>
      </c>
      <c r="AH181">
        <v>0</v>
      </c>
      <c r="AI181">
        <v>0</v>
      </c>
      <c r="AJ181">
        <v>10396.5</v>
      </c>
      <c r="AK181">
        <v>0</v>
      </c>
      <c r="AL181">
        <v>10236.9</v>
      </c>
      <c r="AM181">
        <v>123588.6</v>
      </c>
      <c r="AN181">
        <v>1079.8</v>
      </c>
      <c r="AO181">
        <v>199.3</v>
      </c>
      <c r="AP181">
        <v>11581.6</v>
      </c>
      <c r="AQ181">
        <v>25156.400000000001</v>
      </c>
      <c r="AR181">
        <v>998.2</v>
      </c>
      <c r="AS181">
        <v>284379.09999999998</v>
      </c>
      <c r="AT181">
        <v>9143.7000000000007</v>
      </c>
      <c r="AU181">
        <v>0</v>
      </c>
      <c r="AV181">
        <v>57369.8</v>
      </c>
      <c r="AW181">
        <v>16055.1</v>
      </c>
      <c r="AX181">
        <v>9126.7000000000007</v>
      </c>
      <c r="AY181">
        <f t="shared" si="58"/>
        <v>0</v>
      </c>
      <c r="AZ181">
        <f t="shared" si="59"/>
        <v>312215.09999999998</v>
      </c>
      <c r="BA181">
        <f t="shared" si="60"/>
        <v>39983.600000000006</v>
      </c>
      <c r="BB181">
        <f t="shared" si="61"/>
        <v>206114.8</v>
      </c>
      <c r="BC181">
        <f t="shared" si="62"/>
        <v>998.2</v>
      </c>
      <c r="BD181">
        <f t="shared" si="63"/>
        <v>312215.09999999998</v>
      </c>
      <c r="BE181">
        <f t="shared" si="64"/>
        <v>39983.600000000006</v>
      </c>
      <c r="BF181">
        <f t="shared" si="65"/>
        <v>998.2</v>
      </c>
      <c r="BG181">
        <f t="shared" si="66"/>
        <v>312215.09999999998</v>
      </c>
      <c r="BH181">
        <f t="shared" si="67"/>
        <v>39983.600000000006</v>
      </c>
      <c r="BI181">
        <f t="shared" si="55"/>
        <v>199.3</v>
      </c>
      <c r="BJ181">
        <f t="shared" si="56"/>
        <v>27636.7</v>
      </c>
      <c r="BK181">
        <f t="shared" si="57"/>
        <v>27836</v>
      </c>
    </row>
    <row r="182" spans="2:63">
      <c r="B182">
        <v>7</v>
      </c>
      <c r="C182">
        <v>1986</v>
      </c>
      <c r="D182">
        <v>1986</v>
      </c>
      <c r="E182" t="s">
        <v>52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581.6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89116.5</v>
      </c>
      <c r="AH182">
        <v>0</v>
      </c>
      <c r="AI182">
        <v>0</v>
      </c>
      <c r="AJ182">
        <v>11278.7</v>
      </c>
      <c r="AK182">
        <v>0</v>
      </c>
      <c r="AL182">
        <v>9480.7999999999993</v>
      </c>
      <c r="AM182">
        <v>142025.29999999999</v>
      </c>
      <c r="AN182">
        <v>1142.0999999999999</v>
      </c>
      <c r="AO182">
        <v>229.7</v>
      </c>
      <c r="AP182">
        <v>12080.7</v>
      </c>
      <c r="AQ182">
        <v>27882.5</v>
      </c>
      <c r="AR182">
        <v>799.8</v>
      </c>
      <c r="AS182">
        <v>250903.6</v>
      </c>
      <c r="AT182">
        <v>10130.200000000001</v>
      </c>
      <c r="AU182">
        <v>0</v>
      </c>
      <c r="AV182">
        <v>63065.5</v>
      </c>
      <c r="AW182">
        <v>14826.6</v>
      </c>
      <c r="AX182">
        <v>9683.4</v>
      </c>
      <c r="AY182">
        <f t="shared" si="58"/>
        <v>0</v>
      </c>
      <c r="AZ182">
        <f t="shared" si="59"/>
        <v>278040.59999999998</v>
      </c>
      <c r="BA182">
        <f t="shared" si="60"/>
        <v>41715.199999999997</v>
      </c>
      <c r="BB182">
        <f t="shared" si="61"/>
        <v>232973.3</v>
      </c>
      <c r="BC182">
        <f t="shared" si="62"/>
        <v>799.8</v>
      </c>
      <c r="BD182">
        <f t="shared" si="63"/>
        <v>278040.59999999998</v>
      </c>
      <c r="BE182">
        <f t="shared" si="64"/>
        <v>41715.199999999997</v>
      </c>
      <c r="BF182">
        <f t="shared" si="65"/>
        <v>799.8</v>
      </c>
      <c r="BG182">
        <f t="shared" si="66"/>
        <v>278040.59999999998</v>
      </c>
      <c r="BH182">
        <f t="shared" si="67"/>
        <v>41715.199999999997</v>
      </c>
      <c r="BI182">
        <f t="shared" ref="BI182:BI233" si="68">AK182+AO182</f>
        <v>229.7</v>
      </c>
      <c r="BJ182">
        <f t="shared" ref="BJ182:BJ233" si="69">AP182+AW182</f>
        <v>26907.300000000003</v>
      </c>
      <c r="BK182">
        <f t="shared" ref="BK182:BK233" si="70">BI182+BJ182</f>
        <v>27137.000000000004</v>
      </c>
    </row>
    <row r="183" spans="2:63">
      <c r="B183">
        <v>8</v>
      </c>
      <c r="C183">
        <v>1987</v>
      </c>
      <c r="D183">
        <v>1987</v>
      </c>
      <c r="E183" t="s">
        <v>52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466.7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83410.7</v>
      </c>
      <c r="AH183">
        <v>0</v>
      </c>
      <c r="AI183">
        <v>0</v>
      </c>
      <c r="AJ183">
        <v>9542</v>
      </c>
      <c r="AK183">
        <v>0</v>
      </c>
      <c r="AL183">
        <v>10003</v>
      </c>
      <c r="AM183">
        <v>148908.6</v>
      </c>
      <c r="AN183">
        <v>903.3</v>
      </c>
      <c r="AO183">
        <v>170.9</v>
      </c>
      <c r="AP183">
        <v>10102.4</v>
      </c>
      <c r="AQ183">
        <v>22250.400000000001</v>
      </c>
      <c r="AR183">
        <v>696.5</v>
      </c>
      <c r="AS183">
        <v>235933.6</v>
      </c>
      <c r="AT183">
        <v>8145.8</v>
      </c>
      <c r="AU183">
        <v>0</v>
      </c>
      <c r="AV183">
        <v>51815.199999999997</v>
      </c>
      <c r="AW183">
        <v>14708.7</v>
      </c>
      <c r="AX183">
        <v>8275</v>
      </c>
      <c r="AY183">
        <f t="shared" si="58"/>
        <v>0</v>
      </c>
      <c r="AZ183">
        <f t="shared" si="59"/>
        <v>260915.6</v>
      </c>
      <c r="BA183">
        <f t="shared" si="60"/>
        <v>36869.1</v>
      </c>
      <c r="BB183">
        <f t="shared" si="61"/>
        <v>222974.2</v>
      </c>
      <c r="BC183">
        <f t="shared" si="62"/>
        <v>696.5</v>
      </c>
      <c r="BD183">
        <f t="shared" si="63"/>
        <v>260915.6</v>
      </c>
      <c r="BE183">
        <f t="shared" si="64"/>
        <v>36869.1</v>
      </c>
      <c r="BF183">
        <f t="shared" si="65"/>
        <v>696.5</v>
      </c>
      <c r="BG183">
        <f t="shared" si="66"/>
        <v>260915.6</v>
      </c>
      <c r="BH183">
        <f t="shared" si="67"/>
        <v>36869.1</v>
      </c>
      <c r="BI183">
        <f t="shared" si="68"/>
        <v>170.9</v>
      </c>
      <c r="BJ183">
        <f t="shared" si="69"/>
        <v>24811.1</v>
      </c>
      <c r="BK183">
        <f t="shared" si="70"/>
        <v>24982</v>
      </c>
    </row>
    <row r="184" spans="2:63">
      <c r="B184">
        <v>9</v>
      </c>
      <c r="C184">
        <v>1988</v>
      </c>
      <c r="D184">
        <v>1988</v>
      </c>
      <c r="E184" t="s">
        <v>52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620.4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65897.600000000006</v>
      </c>
      <c r="AH184">
        <v>0</v>
      </c>
      <c r="AI184">
        <v>0</v>
      </c>
      <c r="AJ184">
        <v>10644.1</v>
      </c>
      <c r="AK184">
        <v>0</v>
      </c>
      <c r="AL184">
        <v>10554.3</v>
      </c>
      <c r="AM184">
        <v>122797.1</v>
      </c>
      <c r="AN184">
        <v>985.6</v>
      </c>
      <c r="AO184">
        <v>205.3</v>
      </c>
      <c r="AP184">
        <v>10970.5</v>
      </c>
      <c r="AQ184">
        <v>29500.799999999999</v>
      </c>
      <c r="AR184">
        <v>855.8</v>
      </c>
      <c r="AS184">
        <v>291653.59999999998</v>
      </c>
      <c r="AT184">
        <v>10807.4</v>
      </c>
      <c r="AU184">
        <v>0</v>
      </c>
      <c r="AV184">
        <v>66705.3</v>
      </c>
      <c r="AW184">
        <v>14385.8</v>
      </c>
      <c r="AX184">
        <v>9752.4</v>
      </c>
      <c r="AY184">
        <f t="shared" si="58"/>
        <v>0</v>
      </c>
      <c r="AZ184">
        <f t="shared" si="59"/>
        <v>317215.19999999995</v>
      </c>
      <c r="BA184">
        <f t="shared" si="60"/>
        <v>42743.8</v>
      </c>
      <c r="BB184">
        <f t="shared" si="61"/>
        <v>219003.2</v>
      </c>
      <c r="BC184">
        <f t="shared" si="62"/>
        <v>855.8</v>
      </c>
      <c r="BD184">
        <f t="shared" si="63"/>
        <v>317215.19999999995</v>
      </c>
      <c r="BE184">
        <f t="shared" si="64"/>
        <v>42743.8</v>
      </c>
      <c r="BF184">
        <f t="shared" si="65"/>
        <v>855.8</v>
      </c>
      <c r="BG184">
        <f t="shared" si="66"/>
        <v>317215.19999999995</v>
      </c>
      <c r="BH184">
        <f t="shared" si="67"/>
        <v>42743.8</v>
      </c>
      <c r="BI184">
        <f t="shared" si="68"/>
        <v>205.3</v>
      </c>
      <c r="BJ184">
        <f t="shared" si="69"/>
        <v>25356.3</v>
      </c>
      <c r="BK184">
        <f t="shared" si="70"/>
        <v>25561.599999999999</v>
      </c>
    </row>
    <row r="185" spans="2:63">
      <c r="B185">
        <v>10</v>
      </c>
      <c r="C185">
        <v>1989</v>
      </c>
      <c r="D185">
        <v>1989</v>
      </c>
      <c r="E185" t="s">
        <v>52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479.1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60727.3</v>
      </c>
      <c r="AH185">
        <v>0</v>
      </c>
      <c r="AI185">
        <v>0</v>
      </c>
      <c r="AJ185">
        <v>9305.1</v>
      </c>
      <c r="AK185">
        <v>0</v>
      </c>
      <c r="AL185">
        <v>9163</v>
      </c>
      <c r="AM185">
        <v>115796.4</v>
      </c>
      <c r="AN185">
        <v>906.6</v>
      </c>
      <c r="AO185">
        <v>152.5</v>
      </c>
      <c r="AP185">
        <v>9430.2000000000007</v>
      </c>
      <c r="AQ185">
        <v>25711.200000000001</v>
      </c>
      <c r="AR185">
        <v>782.3</v>
      </c>
      <c r="AS185">
        <v>273413.7</v>
      </c>
      <c r="AT185">
        <v>8607.5</v>
      </c>
      <c r="AU185">
        <v>0</v>
      </c>
      <c r="AV185">
        <v>61366.7</v>
      </c>
      <c r="AW185">
        <v>13405.4</v>
      </c>
      <c r="AX185">
        <v>8294.7000000000007</v>
      </c>
      <c r="AY185">
        <f t="shared" si="58"/>
        <v>0</v>
      </c>
      <c r="AZ185">
        <f t="shared" si="59"/>
        <v>296401.80000000005</v>
      </c>
      <c r="BA185">
        <f t="shared" si="60"/>
        <v>36276.899999999994</v>
      </c>
      <c r="BB185">
        <f t="shared" si="61"/>
        <v>202874.3</v>
      </c>
      <c r="BC185">
        <f t="shared" si="62"/>
        <v>782.3</v>
      </c>
      <c r="BD185">
        <f t="shared" si="63"/>
        <v>296401.80000000005</v>
      </c>
      <c r="BE185">
        <f t="shared" si="64"/>
        <v>36276.899999999994</v>
      </c>
      <c r="BF185">
        <f t="shared" si="65"/>
        <v>782.3</v>
      </c>
      <c r="BG185">
        <f t="shared" si="66"/>
        <v>296401.80000000005</v>
      </c>
      <c r="BH185">
        <f t="shared" si="67"/>
        <v>36276.899999999994</v>
      </c>
      <c r="BI185">
        <f t="shared" si="68"/>
        <v>152.5</v>
      </c>
      <c r="BJ185">
        <f t="shared" si="69"/>
        <v>22835.599999999999</v>
      </c>
      <c r="BK185">
        <f t="shared" si="70"/>
        <v>22988.1</v>
      </c>
    </row>
    <row r="186" spans="2:63">
      <c r="B186">
        <v>11</v>
      </c>
      <c r="C186">
        <v>1990</v>
      </c>
      <c r="D186">
        <v>1990</v>
      </c>
      <c r="E186" t="s">
        <v>52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461.5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66990.7</v>
      </c>
      <c r="AH186">
        <v>0</v>
      </c>
      <c r="AI186">
        <v>0</v>
      </c>
      <c r="AJ186">
        <v>7758.8</v>
      </c>
      <c r="AK186">
        <v>0</v>
      </c>
      <c r="AL186">
        <v>8486.9</v>
      </c>
      <c r="AM186">
        <v>121878</v>
      </c>
      <c r="AN186">
        <v>788.7</v>
      </c>
      <c r="AO186">
        <v>190.3</v>
      </c>
      <c r="AP186">
        <v>10104.799999999999</v>
      </c>
      <c r="AQ186">
        <v>31451.9</v>
      </c>
      <c r="AR186">
        <v>778.4</v>
      </c>
      <c r="AS186">
        <v>232286.1</v>
      </c>
      <c r="AT186">
        <v>7981.5</v>
      </c>
      <c r="AU186">
        <v>0</v>
      </c>
      <c r="AV186">
        <v>68417</v>
      </c>
      <c r="AW186">
        <v>12414</v>
      </c>
      <c r="AX186">
        <v>7261.1</v>
      </c>
      <c r="AY186">
        <f t="shared" si="58"/>
        <v>0</v>
      </c>
      <c r="AZ186">
        <f t="shared" si="59"/>
        <v>254995.20000000001</v>
      </c>
      <c r="BA186">
        <f t="shared" si="60"/>
        <v>32277</v>
      </c>
      <c r="BB186">
        <f t="shared" si="61"/>
        <v>221746.9</v>
      </c>
      <c r="BC186">
        <f t="shared" si="62"/>
        <v>778.4</v>
      </c>
      <c r="BD186">
        <f t="shared" si="63"/>
        <v>254995.20000000001</v>
      </c>
      <c r="BE186">
        <f t="shared" si="64"/>
        <v>32277</v>
      </c>
      <c r="BF186">
        <f t="shared" si="65"/>
        <v>778.4</v>
      </c>
      <c r="BG186">
        <f t="shared" si="66"/>
        <v>254995.20000000001</v>
      </c>
      <c r="BH186">
        <f t="shared" si="67"/>
        <v>32277</v>
      </c>
      <c r="BI186">
        <f t="shared" si="68"/>
        <v>190.3</v>
      </c>
      <c r="BJ186">
        <f t="shared" si="69"/>
        <v>22518.799999999999</v>
      </c>
      <c r="BK186">
        <f t="shared" si="70"/>
        <v>22709.1</v>
      </c>
    </row>
    <row r="187" spans="2:63">
      <c r="B187">
        <v>12</v>
      </c>
      <c r="C187">
        <v>1991</v>
      </c>
      <c r="D187">
        <v>1991</v>
      </c>
      <c r="E187" t="s">
        <v>52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428.8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67303.199999999997</v>
      </c>
      <c r="AH187">
        <v>0</v>
      </c>
      <c r="AI187">
        <v>0</v>
      </c>
      <c r="AJ187">
        <v>7813.1</v>
      </c>
      <c r="AK187">
        <v>0</v>
      </c>
      <c r="AL187">
        <v>7124.7</v>
      </c>
      <c r="AM187">
        <v>136494.79999999999</v>
      </c>
      <c r="AN187">
        <v>737.1</v>
      </c>
      <c r="AO187">
        <v>199.7</v>
      </c>
      <c r="AP187">
        <v>9948.1</v>
      </c>
      <c r="AQ187">
        <v>32700.5</v>
      </c>
      <c r="AR187">
        <v>778</v>
      </c>
      <c r="AS187">
        <v>274278.59999999998</v>
      </c>
      <c r="AT187">
        <v>7534.6</v>
      </c>
      <c r="AU187">
        <v>0</v>
      </c>
      <c r="AV187">
        <v>71160.2</v>
      </c>
      <c r="AW187">
        <v>11401.6</v>
      </c>
      <c r="AX187">
        <v>6988.9</v>
      </c>
      <c r="AY187">
        <f t="shared" si="58"/>
        <v>0</v>
      </c>
      <c r="AZ187">
        <f t="shared" si="59"/>
        <v>295827.99999999994</v>
      </c>
      <c r="BA187">
        <f t="shared" si="60"/>
        <v>30198.400000000001</v>
      </c>
      <c r="BB187">
        <f t="shared" si="61"/>
        <v>240355.5</v>
      </c>
      <c r="BC187">
        <f t="shared" si="62"/>
        <v>778</v>
      </c>
      <c r="BD187">
        <f t="shared" si="63"/>
        <v>295827.99999999994</v>
      </c>
      <c r="BE187">
        <f t="shared" si="64"/>
        <v>30198.400000000001</v>
      </c>
      <c r="BF187">
        <f t="shared" si="65"/>
        <v>778</v>
      </c>
      <c r="BG187">
        <f t="shared" si="66"/>
        <v>295827.99999999994</v>
      </c>
      <c r="BH187">
        <f t="shared" si="67"/>
        <v>30198.400000000001</v>
      </c>
      <c r="BI187">
        <f t="shared" si="68"/>
        <v>199.7</v>
      </c>
      <c r="BJ187">
        <f t="shared" si="69"/>
        <v>21349.7</v>
      </c>
      <c r="BK187">
        <f t="shared" si="70"/>
        <v>21549.4</v>
      </c>
    </row>
    <row r="188" spans="2:63">
      <c r="B188">
        <v>13</v>
      </c>
      <c r="C188">
        <v>1992</v>
      </c>
      <c r="D188">
        <v>1992</v>
      </c>
      <c r="E188" t="s">
        <v>52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301.89999999999998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62999</v>
      </c>
      <c r="AH188">
        <v>0</v>
      </c>
      <c r="AI188">
        <v>0</v>
      </c>
      <c r="AJ188">
        <v>5680.4</v>
      </c>
      <c r="AK188">
        <v>0</v>
      </c>
      <c r="AL188">
        <v>8156.6</v>
      </c>
      <c r="AM188">
        <v>109890.6</v>
      </c>
      <c r="AN188">
        <v>525.4</v>
      </c>
      <c r="AO188">
        <v>202.7</v>
      </c>
      <c r="AP188">
        <v>9662.1</v>
      </c>
      <c r="AQ188">
        <v>31163</v>
      </c>
      <c r="AR188">
        <v>882.4</v>
      </c>
      <c r="AS188">
        <v>235331.3</v>
      </c>
      <c r="AT188">
        <v>5409.1</v>
      </c>
      <c r="AU188">
        <v>0</v>
      </c>
      <c r="AV188">
        <v>66860.7</v>
      </c>
      <c r="AW188">
        <v>11384.6</v>
      </c>
      <c r="AX188">
        <v>5140</v>
      </c>
      <c r="AY188">
        <f t="shared" si="58"/>
        <v>0</v>
      </c>
      <c r="AZ188">
        <f t="shared" si="59"/>
        <v>256580.69999999998</v>
      </c>
      <c r="BA188">
        <f t="shared" si="60"/>
        <v>24911.5</v>
      </c>
      <c r="BB188">
        <f t="shared" si="61"/>
        <v>207914.3</v>
      </c>
      <c r="BC188">
        <f t="shared" si="62"/>
        <v>882.4</v>
      </c>
      <c r="BD188">
        <f t="shared" si="63"/>
        <v>256580.69999999998</v>
      </c>
      <c r="BE188">
        <f t="shared" si="64"/>
        <v>24911.5</v>
      </c>
      <c r="BF188">
        <f t="shared" si="65"/>
        <v>882.4</v>
      </c>
      <c r="BG188">
        <f t="shared" si="66"/>
        <v>256580.69999999998</v>
      </c>
      <c r="BH188">
        <f t="shared" si="67"/>
        <v>24911.5</v>
      </c>
      <c r="BI188">
        <f t="shared" si="68"/>
        <v>202.7</v>
      </c>
      <c r="BJ188">
        <f t="shared" si="69"/>
        <v>21046.7</v>
      </c>
      <c r="BK188">
        <f t="shared" si="70"/>
        <v>21249.4</v>
      </c>
    </row>
    <row r="189" spans="2:63">
      <c r="B189">
        <v>14</v>
      </c>
      <c r="C189">
        <v>1993</v>
      </c>
      <c r="D189">
        <v>1993</v>
      </c>
      <c r="E189" t="s">
        <v>52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489.1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65142.6</v>
      </c>
      <c r="AH189">
        <v>0</v>
      </c>
      <c r="AI189">
        <v>0</v>
      </c>
      <c r="AJ189">
        <v>3835.4</v>
      </c>
      <c r="AK189">
        <v>0</v>
      </c>
      <c r="AL189">
        <v>8536.2000000000007</v>
      </c>
      <c r="AM189">
        <v>97918.5</v>
      </c>
      <c r="AN189">
        <v>350.7</v>
      </c>
      <c r="AO189">
        <v>172.6</v>
      </c>
      <c r="AP189">
        <v>10660.2</v>
      </c>
      <c r="AQ189">
        <v>16242.9</v>
      </c>
      <c r="AR189">
        <v>827.4</v>
      </c>
      <c r="AS189">
        <v>222184.1</v>
      </c>
      <c r="AT189">
        <v>8653.1</v>
      </c>
      <c r="AU189">
        <v>0</v>
      </c>
      <c r="AV189">
        <v>40037.5</v>
      </c>
      <c r="AW189">
        <v>14180</v>
      </c>
      <c r="AX189">
        <v>5415.1</v>
      </c>
      <c r="AY189">
        <f t="shared" si="58"/>
        <v>0</v>
      </c>
      <c r="AZ189">
        <f t="shared" si="59"/>
        <v>247196.9</v>
      </c>
      <c r="BA189">
        <f t="shared" si="60"/>
        <v>26790.5</v>
      </c>
      <c r="BB189">
        <f t="shared" si="61"/>
        <v>154198.9</v>
      </c>
      <c r="BC189">
        <f t="shared" si="62"/>
        <v>827.4</v>
      </c>
      <c r="BD189">
        <f t="shared" si="63"/>
        <v>247196.9</v>
      </c>
      <c r="BE189">
        <f t="shared" si="64"/>
        <v>26790.5</v>
      </c>
      <c r="BF189">
        <f t="shared" si="65"/>
        <v>827.4</v>
      </c>
      <c r="BG189">
        <f t="shared" si="66"/>
        <v>247196.9</v>
      </c>
      <c r="BH189">
        <f t="shared" si="67"/>
        <v>26790.5</v>
      </c>
      <c r="BI189">
        <f t="shared" si="68"/>
        <v>172.6</v>
      </c>
      <c r="BJ189">
        <f t="shared" si="69"/>
        <v>24840.2</v>
      </c>
      <c r="BK189">
        <f t="shared" si="70"/>
        <v>25012.799999999999</v>
      </c>
    </row>
    <row r="190" spans="2:63">
      <c r="B190">
        <v>15</v>
      </c>
      <c r="C190">
        <v>1994</v>
      </c>
      <c r="D190">
        <v>1994</v>
      </c>
      <c r="E190" t="s">
        <v>52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647.5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64729.8</v>
      </c>
      <c r="AH190">
        <v>0</v>
      </c>
      <c r="AI190">
        <v>0</v>
      </c>
      <c r="AJ190">
        <v>12997.6</v>
      </c>
      <c r="AK190">
        <v>0</v>
      </c>
      <c r="AL190">
        <v>12213.2</v>
      </c>
      <c r="AM190">
        <v>100283.3</v>
      </c>
      <c r="AN190">
        <v>1237</v>
      </c>
      <c r="AO190">
        <v>202.9</v>
      </c>
      <c r="AP190">
        <v>12241.7</v>
      </c>
      <c r="AQ190">
        <v>22878.1</v>
      </c>
      <c r="AR190">
        <v>664.1</v>
      </c>
      <c r="AS190">
        <v>193505.8</v>
      </c>
      <c r="AT190">
        <v>10516.5</v>
      </c>
      <c r="AU190">
        <v>0</v>
      </c>
      <c r="AV190">
        <v>57288.6</v>
      </c>
      <c r="AW190">
        <v>16276.1</v>
      </c>
      <c r="AX190">
        <v>11368.1</v>
      </c>
      <c r="AY190">
        <f t="shared" si="58"/>
        <v>0</v>
      </c>
      <c r="AZ190">
        <f t="shared" si="59"/>
        <v>222226.5</v>
      </c>
      <c r="BA190">
        <f t="shared" si="60"/>
        <v>48332.4</v>
      </c>
      <c r="BB190">
        <f t="shared" si="61"/>
        <v>180450</v>
      </c>
      <c r="BC190">
        <f t="shared" si="62"/>
        <v>664.1</v>
      </c>
      <c r="BD190">
        <f t="shared" si="63"/>
        <v>222226.5</v>
      </c>
      <c r="BE190">
        <f t="shared" si="64"/>
        <v>48332.4</v>
      </c>
      <c r="BF190">
        <f t="shared" si="65"/>
        <v>664.1</v>
      </c>
      <c r="BG190">
        <f t="shared" si="66"/>
        <v>222226.5</v>
      </c>
      <c r="BH190">
        <f t="shared" si="67"/>
        <v>48332.4</v>
      </c>
      <c r="BI190">
        <f t="shared" si="68"/>
        <v>202.9</v>
      </c>
      <c r="BJ190">
        <f t="shared" si="69"/>
        <v>28517.800000000003</v>
      </c>
      <c r="BK190">
        <f t="shared" si="70"/>
        <v>28720.700000000004</v>
      </c>
    </row>
    <row r="191" spans="2:63">
      <c r="B191">
        <v>16</v>
      </c>
      <c r="C191">
        <v>1995</v>
      </c>
      <c r="D191">
        <v>1995</v>
      </c>
      <c r="E191" t="s">
        <v>52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681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74519.399999999994</v>
      </c>
      <c r="AH191">
        <v>0</v>
      </c>
      <c r="AI191">
        <v>0</v>
      </c>
      <c r="AJ191">
        <v>13509.2</v>
      </c>
      <c r="AK191">
        <v>0</v>
      </c>
      <c r="AL191">
        <v>10728.6</v>
      </c>
      <c r="AM191">
        <v>115293.5</v>
      </c>
      <c r="AN191">
        <v>1274.2</v>
      </c>
      <c r="AO191">
        <v>170.7</v>
      </c>
      <c r="AP191">
        <v>13380.2</v>
      </c>
      <c r="AQ191">
        <v>29163.9</v>
      </c>
      <c r="AR191">
        <v>753.6</v>
      </c>
      <c r="AS191">
        <v>222028.7</v>
      </c>
      <c r="AT191">
        <v>11640.2</v>
      </c>
      <c r="AU191">
        <v>0</v>
      </c>
      <c r="AV191">
        <v>70140.7</v>
      </c>
      <c r="AW191">
        <v>18326.400000000001</v>
      </c>
      <c r="AX191">
        <v>11773.6</v>
      </c>
      <c r="AY191">
        <f t="shared" si="58"/>
        <v>0</v>
      </c>
      <c r="AZ191">
        <f t="shared" si="59"/>
        <v>253906</v>
      </c>
      <c r="BA191">
        <f t="shared" si="60"/>
        <v>48925.8</v>
      </c>
      <c r="BB191">
        <f t="shared" si="61"/>
        <v>214598.09999999998</v>
      </c>
      <c r="BC191">
        <f t="shared" si="62"/>
        <v>753.6</v>
      </c>
      <c r="BD191">
        <f t="shared" si="63"/>
        <v>253906</v>
      </c>
      <c r="BE191">
        <f t="shared" si="64"/>
        <v>48925.8</v>
      </c>
      <c r="BF191">
        <f t="shared" si="65"/>
        <v>753.6</v>
      </c>
      <c r="BG191">
        <f t="shared" si="66"/>
        <v>253906</v>
      </c>
      <c r="BH191">
        <f t="shared" si="67"/>
        <v>48925.8</v>
      </c>
      <c r="BI191">
        <f t="shared" si="68"/>
        <v>170.7</v>
      </c>
      <c r="BJ191">
        <f t="shared" si="69"/>
        <v>31706.600000000002</v>
      </c>
      <c r="BK191">
        <f t="shared" si="70"/>
        <v>31877.300000000003</v>
      </c>
    </row>
    <row r="192" spans="2:63">
      <c r="B192">
        <v>17</v>
      </c>
      <c r="C192">
        <v>1996</v>
      </c>
      <c r="D192">
        <v>1996</v>
      </c>
      <c r="E192" t="s">
        <v>52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482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80920.600000000006</v>
      </c>
      <c r="AH192">
        <v>0</v>
      </c>
      <c r="AI192">
        <v>0</v>
      </c>
      <c r="AJ192">
        <v>11532.4</v>
      </c>
      <c r="AK192">
        <v>0</v>
      </c>
      <c r="AL192">
        <v>8208.7999999999993</v>
      </c>
      <c r="AM192">
        <v>109922.7</v>
      </c>
      <c r="AN192">
        <v>1070.9000000000001</v>
      </c>
      <c r="AO192">
        <v>184.8</v>
      </c>
      <c r="AP192">
        <v>10564.3</v>
      </c>
      <c r="AQ192">
        <v>19595.2</v>
      </c>
      <c r="AR192">
        <v>903.8</v>
      </c>
      <c r="AS192">
        <v>264619.3</v>
      </c>
      <c r="AT192">
        <v>8695.2999999999993</v>
      </c>
      <c r="AU192">
        <v>0</v>
      </c>
      <c r="AV192">
        <v>43657.9</v>
      </c>
      <c r="AW192">
        <v>12642.2</v>
      </c>
      <c r="AX192">
        <v>9803.5</v>
      </c>
      <c r="AY192">
        <f t="shared" si="58"/>
        <v>0</v>
      </c>
      <c r="AZ192">
        <f t="shared" si="59"/>
        <v>288010.59999999998</v>
      </c>
      <c r="BA192">
        <f t="shared" si="60"/>
        <v>39310.899999999994</v>
      </c>
      <c r="BB192">
        <f t="shared" si="61"/>
        <v>173175.8</v>
      </c>
      <c r="BC192">
        <f t="shared" si="62"/>
        <v>903.8</v>
      </c>
      <c r="BD192">
        <f t="shared" si="63"/>
        <v>288010.59999999998</v>
      </c>
      <c r="BE192">
        <f t="shared" si="64"/>
        <v>39310.899999999994</v>
      </c>
      <c r="BF192">
        <f t="shared" si="65"/>
        <v>903.8</v>
      </c>
      <c r="BG192">
        <f t="shared" si="66"/>
        <v>288010.59999999998</v>
      </c>
      <c r="BH192">
        <f t="shared" si="67"/>
        <v>39310.899999999994</v>
      </c>
      <c r="BI192">
        <f t="shared" si="68"/>
        <v>184.8</v>
      </c>
      <c r="BJ192">
        <f t="shared" si="69"/>
        <v>23206.5</v>
      </c>
      <c r="BK192">
        <f t="shared" si="70"/>
        <v>23391.3</v>
      </c>
    </row>
    <row r="193" spans="2:63">
      <c r="B193">
        <v>18</v>
      </c>
      <c r="C193">
        <v>1997</v>
      </c>
      <c r="D193">
        <v>1997</v>
      </c>
      <c r="E193" t="s">
        <v>52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527.5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87534.6</v>
      </c>
      <c r="AH193">
        <v>0</v>
      </c>
      <c r="AI193">
        <v>0</v>
      </c>
      <c r="AJ193">
        <v>12346.9</v>
      </c>
      <c r="AK193">
        <v>0</v>
      </c>
      <c r="AL193">
        <v>8887</v>
      </c>
      <c r="AM193">
        <v>122049.1</v>
      </c>
      <c r="AN193">
        <v>1238.9000000000001</v>
      </c>
      <c r="AO193">
        <v>161.9</v>
      </c>
      <c r="AP193">
        <v>10378.9</v>
      </c>
      <c r="AQ193">
        <v>32997.199999999997</v>
      </c>
      <c r="AR193">
        <v>881.8</v>
      </c>
      <c r="AS193">
        <v>277793.7</v>
      </c>
      <c r="AT193">
        <v>8993.5</v>
      </c>
      <c r="AU193">
        <v>0</v>
      </c>
      <c r="AV193">
        <v>74735.199999999997</v>
      </c>
      <c r="AW193">
        <v>14192.3</v>
      </c>
      <c r="AX193">
        <v>10303.700000000001</v>
      </c>
      <c r="AY193">
        <f t="shared" si="58"/>
        <v>0</v>
      </c>
      <c r="AZ193">
        <f t="shared" si="59"/>
        <v>302526.8</v>
      </c>
      <c r="BA193">
        <f t="shared" si="60"/>
        <v>41770</v>
      </c>
      <c r="BB193">
        <f t="shared" si="61"/>
        <v>229781.5</v>
      </c>
      <c r="BC193">
        <f t="shared" si="62"/>
        <v>881.8</v>
      </c>
      <c r="BD193">
        <f t="shared" si="63"/>
        <v>302526.8</v>
      </c>
      <c r="BE193">
        <f t="shared" si="64"/>
        <v>41770</v>
      </c>
      <c r="BF193">
        <f t="shared" si="65"/>
        <v>881.8</v>
      </c>
      <c r="BG193">
        <f t="shared" si="66"/>
        <v>302526.8</v>
      </c>
      <c r="BH193">
        <f t="shared" si="67"/>
        <v>41770</v>
      </c>
      <c r="BI193">
        <f t="shared" si="68"/>
        <v>161.9</v>
      </c>
      <c r="BJ193">
        <f t="shared" si="69"/>
        <v>24571.199999999997</v>
      </c>
      <c r="BK193">
        <f t="shared" si="70"/>
        <v>24733.1</v>
      </c>
    </row>
    <row r="194" spans="2:63">
      <c r="B194">
        <v>19</v>
      </c>
      <c r="C194">
        <v>1998</v>
      </c>
      <c r="D194">
        <v>1998</v>
      </c>
      <c r="E194" t="s">
        <v>52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519.4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85791.2</v>
      </c>
      <c r="AH194">
        <v>0</v>
      </c>
      <c r="AI194">
        <v>0</v>
      </c>
      <c r="AJ194">
        <v>12021</v>
      </c>
      <c r="AK194">
        <v>0</v>
      </c>
      <c r="AL194">
        <v>10043.299999999999</v>
      </c>
      <c r="AM194">
        <v>117866.7</v>
      </c>
      <c r="AN194">
        <v>1137.9000000000001</v>
      </c>
      <c r="AO194">
        <v>170.7</v>
      </c>
      <c r="AP194">
        <v>10205.1</v>
      </c>
      <c r="AQ194">
        <v>28342.9</v>
      </c>
      <c r="AR194">
        <v>805.8</v>
      </c>
      <c r="AS194">
        <v>278972.90000000002</v>
      </c>
      <c r="AT194">
        <v>8921.5</v>
      </c>
      <c r="AU194">
        <v>0</v>
      </c>
      <c r="AV194">
        <v>67008</v>
      </c>
      <c r="AW194">
        <v>13888.7</v>
      </c>
      <c r="AX194">
        <v>10357</v>
      </c>
      <c r="AY194">
        <f t="shared" si="58"/>
        <v>0</v>
      </c>
      <c r="AZ194">
        <f t="shared" si="59"/>
        <v>303237.40000000002</v>
      </c>
      <c r="BA194">
        <f t="shared" si="60"/>
        <v>42480.7</v>
      </c>
      <c r="BB194">
        <f t="shared" si="61"/>
        <v>213217.6</v>
      </c>
      <c r="BC194">
        <f t="shared" si="62"/>
        <v>805.8</v>
      </c>
      <c r="BD194">
        <f t="shared" si="63"/>
        <v>303237.40000000002</v>
      </c>
      <c r="BE194">
        <f t="shared" si="64"/>
        <v>42480.7</v>
      </c>
      <c r="BF194">
        <f t="shared" si="65"/>
        <v>805.8</v>
      </c>
      <c r="BG194">
        <f t="shared" si="66"/>
        <v>303237.40000000002</v>
      </c>
      <c r="BH194">
        <f t="shared" si="67"/>
        <v>42480.7</v>
      </c>
      <c r="BI194">
        <f t="shared" si="68"/>
        <v>170.7</v>
      </c>
      <c r="BJ194">
        <f t="shared" si="69"/>
        <v>24093.800000000003</v>
      </c>
      <c r="BK194">
        <f t="shared" si="70"/>
        <v>24264.500000000004</v>
      </c>
    </row>
    <row r="195" spans="2:63">
      <c r="B195">
        <v>20</v>
      </c>
      <c r="C195">
        <v>1999</v>
      </c>
      <c r="D195">
        <v>1999</v>
      </c>
      <c r="E195" t="s">
        <v>52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593.4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87233.7</v>
      </c>
      <c r="AH195">
        <v>0</v>
      </c>
      <c r="AI195">
        <v>0</v>
      </c>
      <c r="AJ195">
        <v>12189</v>
      </c>
      <c r="AK195">
        <v>0</v>
      </c>
      <c r="AL195">
        <v>10506.6</v>
      </c>
      <c r="AM195">
        <v>119628.4</v>
      </c>
      <c r="AN195">
        <v>1204.8</v>
      </c>
      <c r="AO195">
        <v>96</v>
      </c>
      <c r="AP195">
        <v>7273.7</v>
      </c>
      <c r="AQ195">
        <v>26678.799999999999</v>
      </c>
      <c r="AR195">
        <v>713.1</v>
      </c>
      <c r="AS195">
        <v>261018.5</v>
      </c>
      <c r="AT195">
        <v>10061.6</v>
      </c>
      <c r="AU195">
        <v>0</v>
      </c>
      <c r="AV195">
        <v>59795.4</v>
      </c>
      <c r="AW195">
        <v>12545.7</v>
      </c>
      <c r="AX195">
        <v>10859.4</v>
      </c>
      <c r="AY195">
        <f t="shared" ref="AY195:AY233" si="71">AE195+AI195+AU195</f>
        <v>0</v>
      </c>
      <c r="AZ195">
        <f t="shared" ref="AZ195:AZ233" si="72">AK195+AO195+AP195+AS195+AW195</f>
        <v>280933.90000000002</v>
      </c>
      <c r="BA195">
        <f t="shared" ref="BA195:BA233" si="73">AJ195+AL195+AN195+AT195+AX195</f>
        <v>44821.4</v>
      </c>
      <c r="BB195">
        <f t="shared" ref="BB195:BB233" si="74">AM195+AQ195+AV195</f>
        <v>206102.59999999998</v>
      </c>
      <c r="BC195">
        <f t="shared" ref="BC195:BC233" si="75">AE195+AI195+AR195+AU195</f>
        <v>713.1</v>
      </c>
      <c r="BD195">
        <f t="shared" ref="BD195:BD233" si="76">AK195+AO195+AP195+AS195+AW195</f>
        <v>280933.90000000002</v>
      </c>
      <c r="BE195">
        <f t="shared" ref="BE195:BE233" si="77">AJ195+AL195+AN195+AT195+AX195</f>
        <v>44821.4</v>
      </c>
      <c r="BF195">
        <f t="shared" ref="BF195:BF233" si="78">AE195+AI195+AR195+AU195</f>
        <v>713.1</v>
      </c>
      <c r="BG195">
        <f t="shared" ref="BG195:BG233" si="79">AK195+AO195+AP195+AS195+AW195</f>
        <v>280933.90000000002</v>
      </c>
      <c r="BH195">
        <f t="shared" ref="BH195:BH233" si="80">AJ195+AL195+AN195+AT195+AX195</f>
        <v>44821.4</v>
      </c>
      <c r="BI195">
        <f t="shared" si="68"/>
        <v>96</v>
      </c>
      <c r="BJ195">
        <f t="shared" si="69"/>
        <v>19819.400000000001</v>
      </c>
      <c r="BK195">
        <f t="shared" si="70"/>
        <v>19915.400000000001</v>
      </c>
    </row>
    <row r="196" spans="2:63">
      <c r="B196">
        <v>21</v>
      </c>
      <c r="C196">
        <v>2000</v>
      </c>
      <c r="D196">
        <v>2000</v>
      </c>
      <c r="E196" t="s">
        <v>52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585.5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76408.3</v>
      </c>
      <c r="AH196">
        <v>0</v>
      </c>
      <c r="AI196">
        <v>0</v>
      </c>
      <c r="AJ196">
        <v>14548.8</v>
      </c>
      <c r="AK196">
        <v>0</v>
      </c>
      <c r="AL196">
        <v>10860.5</v>
      </c>
      <c r="AM196">
        <v>127576</v>
      </c>
      <c r="AN196">
        <v>1445.8</v>
      </c>
      <c r="AO196">
        <v>154.4</v>
      </c>
      <c r="AP196">
        <v>8214.7999999999993</v>
      </c>
      <c r="AQ196">
        <v>25923.7</v>
      </c>
      <c r="AR196">
        <v>1097.2</v>
      </c>
      <c r="AS196">
        <v>315958.90000000002</v>
      </c>
      <c r="AT196">
        <v>10412.9</v>
      </c>
      <c r="AU196">
        <v>0</v>
      </c>
      <c r="AV196">
        <v>62095</v>
      </c>
      <c r="AW196">
        <v>11625.3</v>
      </c>
      <c r="AX196">
        <v>11874</v>
      </c>
      <c r="AY196">
        <f t="shared" si="71"/>
        <v>0</v>
      </c>
      <c r="AZ196">
        <f t="shared" si="72"/>
        <v>335953.4</v>
      </c>
      <c r="BA196">
        <f t="shared" si="73"/>
        <v>49142</v>
      </c>
      <c r="BB196">
        <f t="shared" si="74"/>
        <v>215594.7</v>
      </c>
      <c r="BC196">
        <f t="shared" si="75"/>
        <v>1097.2</v>
      </c>
      <c r="BD196">
        <f t="shared" si="76"/>
        <v>335953.4</v>
      </c>
      <c r="BE196">
        <f t="shared" si="77"/>
        <v>49142</v>
      </c>
      <c r="BF196">
        <f t="shared" si="78"/>
        <v>1097.2</v>
      </c>
      <c r="BG196">
        <f t="shared" si="79"/>
        <v>335953.4</v>
      </c>
      <c r="BH196">
        <f t="shared" si="80"/>
        <v>49142</v>
      </c>
      <c r="BI196">
        <f t="shared" si="68"/>
        <v>154.4</v>
      </c>
      <c r="BJ196">
        <f t="shared" si="69"/>
        <v>19840.099999999999</v>
      </c>
      <c r="BK196">
        <f t="shared" si="70"/>
        <v>19994.5</v>
      </c>
    </row>
    <row r="197" spans="2:63">
      <c r="B197">
        <v>22</v>
      </c>
      <c r="C197">
        <v>2001</v>
      </c>
      <c r="D197">
        <v>2001</v>
      </c>
      <c r="E197" t="s">
        <v>52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643.70000000000005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74932.7</v>
      </c>
      <c r="AH197">
        <v>0</v>
      </c>
      <c r="AI197">
        <v>0</v>
      </c>
      <c r="AJ197">
        <v>10884.4</v>
      </c>
      <c r="AK197">
        <v>0</v>
      </c>
      <c r="AL197">
        <v>7520.6</v>
      </c>
      <c r="AM197">
        <v>105109.2</v>
      </c>
      <c r="AN197">
        <v>1059.7</v>
      </c>
      <c r="AO197">
        <v>135</v>
      </c>
      <c r="AP197">
        <v>6919.5</v>
      </c>
      <c r="AQ197">
        <v>21220.1</v>
      </c>
      <c r="AR197">
        <v>640.1</v>
      </c>
      <c r="AS197">
        <v>195792.5</v>
      </c>
      <c r="AT197">
        <v>9834.6</v>
      </c>
      <c r="AU197">
        <v>0</v>
      </c>
      <c r="AV197">
        <v>56495.8</v>
      </c>
      <c r="AW197">
        <v>9136.2999999999993</v>
      </c>
      <c r="AX197">
        <v>10331.799999999999</v>
      </c>
      <c r="AY197">
        <f t="shared" si="71"/>
        <v>0</v>
      </c>
      <c r="AZ197">
        <f t="shared" si="72"/>
        <v>211983.3</v>
      </c>
      <c r="BA197">
        <f t="shared" si="73"/>
        <v>39631.100000000006</v>
      </c>
      <c r="BB197">
        <f t="shared" si="74"/>
        <v>182825.09999999998</v>
      </c>
      <c r="BC197">
        <f t="shared" si="75"/>
        <v>640.1</v>
      </c>
      <c r="BD197">
        <f t="shared" si="76"/>
        <v>211983.3</v>
      </c>
      <c r="BE197">
        <f t="shared" si="77"/>
        <v>39631.100000000006</v>
      </c>
      <c r="BF197">
        <f t="shared" si="78"/>
        <v>640.1</v>
      </c>
      <c r="BG197">
        <f t="shared" si="79"/>
        <v>211983.3</v>
      </c>
      <c r="BH197">
        <f t="shared" si="80"/>
        <v>39631.100000000006</v>
      </c>
      <c r="BI197">
        <f t="shared" si="68"/>
        <v>135</v>
      </c>
      <c r="BJ197">
        <f t="shared" si="69"/>
        <v>16055.8</v>
      </c>
      <c r="BK197">
        <f t="shared" si="70"/>
        <v>16190.8</v>
      </c>
    </row>
    <row r="198" spans="2:63">
      <c r="B198">
        <v>23</v>
      </c>
      <c r="C198">
        <v>2002</v>
      </c>
      <c r="D198">
        <v>2002</v>
      </c>
      <c r="E198" t="s">
        <v>52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755.3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68683.399999999994</v>
      </c>
      <c r="AH198">
        <v>0</v>
      </c>
      <c r="AI198">
        <v>0</v>
      </c>
      <c r="AJ198">
        <v>8006.1</v>
      </c>
      <c r="AK198">
        <v>0</v>
      </c>
      <c r="AL198">
        <v>7227.9</v>
      </c>
      <c r="AM198">
        <v>100645.1</v>
      </c>
      <c r="AN198">
        <v>772.3</v>
      </c>
      <c r="AO198">
        <v>193.6</v>
      </c>
      <c r="AP198">
        <v>6213.4</v>
      </c>
      <c r="AQ198">
        <v>24050.9</v>
      </c>
      <c r="AR198">
        <v>593.4</v>
      </c>
      <c r="AS198">
        <v>192042.5</v>
      </c>
      <c r="AT198">
        <v>10861.5</v>
      </c>
      <c r="AU198">
        <v>0</v>
      </c>
      <c r="AV198">
        <v>61724.5</v>
      </c>
      <c r="AW198">
        <v>3741</v>
      </c>
      <c r="AX198">
        <v>9582.2999999999993</v>
      </c>
      <c r="AY198">
        <f t="shared" si="71"/>
        <v>0</v>
      </c>
      <c r="AZ198">
        <f t="shared" si="72"/>
        <v>202190.5</v>
      </c>
      <c r="BA198">
        <f t="shared" si="73"/>
        <v>36450.1</v>
      </c>
      <c r="BB198">
        <f t="shared" si="74"/>
        <v>186420.5</v>
      </c>
      <c r="BC198">
        <f t="shared" si="75"/>
        <v>593.4</v>
      </c>
      <c r="BD198">
        <f t="shared" si="76"/>
        <v>202190.5</v>
      </c>
      <c r="BE198">
        <f t="shared" si="77"/>
        <v>36450.1</v>
      </c>
      <c r="BF198">
        <f t="shared" si="78"/>
        <v>593.4</v>
      </c>
      <c r="BG198">
        <f t="shared" si="79"/>
        <v>202190.5</v>
      </c>
      <c r="BH198">
        <f t="shared" si="80"/>
        <v>36450.1</v>
      </c>
      <c r="BI198">
        <f t="shared" si="68"/>
        <v>193.6</v>
      </c>
      <c r="BJ198">
        <f t="shared" si="69"/>
        <v>9954.4</v>
      </c>
      <c r="BK198">
        <f t="shared" si="70"/>
        <v>10148</v>
      </c>
    </row>
    <row r="199" spans="2:63">
      <c r="B199">
        <v>24</v>
      </c>
      <c r="C199">
        <v>2003</v>
      </c>
      <c r="D199">
        <v>2003</v>
      </c>
      <c r="E199" t="s">
        <v>52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768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57776.3</v>
      </c>
      <c r="AH199">
        <v>0</v>
      </c>
      <c r="AI199">
        <v>0</v>
      </c>
      <c r="AJ199">
        <v>6134.1</v>
      </c>
      <c r="AK199">
        <v>0</v>
      </c>
      <c r="AL199">
        <v>6813</v>
      </c>
      <c r="AM199">
        <v>85957.7</v>
      </c>
      <c r="AN199">
        <v>619.79999999999995</v>
      </c>
      <c r="AO199">
        <v>153.4</v>
      </c>
      <c r="AP199">
        <v>3792.5</v>
      </c>
      <c r="AQ199">
        <v>22720.1</v>
      </c>
      <c r="AR199">
        <v>715.7</v>
      </c>
      <c r="AS199">
        <v>181916.79999999999</v>
      </c>
      <c r="AT199">
        <v>10649.8</v>
      </c>
      <c r="AU199">
        <v>0</v>
      </c>
      <c r="AV199">
        <v>57299.199999999997</v>
      </c>
      <c r="AW199">
        <v>0</v>
      </c>
      <c r="AX199">
        <v>8659.7000000000007</v>
      </c>
      <c r="AY199">
        <f t="shared" si="71"/>
        <v>0</v>
      </c>
      <c r="AZ199">
        <f t="shared" si="72"/>
        <v>185862.69999999998</v>
      </c>
      <c r="BA199">
        <f t="shared" si="73"/>
        <v>32876.399999999994</v>
      </c>
      <c r="BB199">
        <f t="shared" si="74"/>
        <v>165977</v>
      </c>
      <c r="BC199">
        <f t="shared" si="75"/>
        <v>715.7</v>
      </c>
      <c r="BD199">
        <f t="shared" si="76"/>
        <v>185862.69999999998</v>
      </c>
      <c r="BE199">
        <f t="shared" si="77"/>
        <v>32876.399999999994</v>
      </c>
      <c r="BF199">
        <f t="shared" si="78"/>
        <v>715.7</v>
      </c>
      <c r="BG199">
        <f t="shared" si="79"/>
        <v>185862.69999999998</v>
      </c>
      <c r="BH199">
        <f t="shared" si="80"/>
        <v>32876.399999999994</v>
      </c>
      <c r="BI199">
        <f t="shared" si="68"/>
        <v>153.4</v>
      </c>
      <c r="BJ199">
        <f t="shared" si="69"/>
        <v>3792.5</v>
      </c>
      <c r="BK199">
        <f t="shared" si="70"/>
        <v>3945.9</v>
      </c>
    </row>
    <row r="200" spans="2:63">
      <c r="B200">
        <v>25</v>
      </c>
      <c r="C200">
        <v>2004</v>
      </c>
      <c r="D200">
        <v>2004</v>
      </c>
      <c r="E200" t="s">
        <v>52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483.1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48307.3</v>
      </c>
      <c r="AH200">
        <v>0</v>
      </c>
      <c r="AI200">
        <v>0</v>
      </c>
      <c r="AJ200">
        <v>0</v>
      </c>
      <c r="AK200">
        <v>0</v>
      </c>
      <c r="AL200">
        <v>8741.2000000000007</v>
      </c>
      <c r="AM200">
        <v>79956.600000000006</v>
      </c>
      <c r="AN200">
        <v>0</v>
      </c>
      <c r="AO200">
        <v>198.8</v>
      </c>
      <c r="AP200">
        <v>4912.1000000000004</v>
      </c>
      <c r="AQ200">
        <v>22297.3</v>
      </c>
      <c r="AR200">
        <v>676.9</v>
      </c>
      <c r="AS200">
        <v>161769.4</v>
      </c>
      <c r="AT200">
        <v>7163</v>
      </c>
      <c r="AU200">
        <v>0</v>
      </c>
      <c r="AV200">
        <v>59391.6</v>
      </c>
      <c r="AW200">
        <v>0</v>
      </c>
      <c r="AX200">
        <v>3456.1</v>
      </c>
      <c r="AY200">
        <f t="shared" si="71"/>
        <v>0</v>
      </c>
      <c r="AZ200">
        <f t="shared" si="72"/>
        <v>166880.29999999999</v>
      </c>
      <c r="BA200">
        <f t="shared" si="73"/>
        <v>19360.3</v>
      </c>
      <c r="BB200">
        <f t="shared" si="74"/>
        <v>161645.5</v>
      </c>
      <c r="BC200">
        <f t="shared" si="75"/>
        <v>676.9</v>
      </c>
      <c r="BD200">
        <f t="shared" si="76"/>
        <v>166880.29999999999</v>
      </c>
      <c r="BE200">
        <f t="shared" si="77"/>
        <v>19360.3</v>
      </c>
      <c r="BF200">
        <f t="shared" si="78"/>
        <v>676.9</v>
      </c>
      <c r="BG200">
        <f t="shared" si="79"/>
        <v>166880.29999999999</v>
      </c>
      <c r="BH200">
        <f t="shared" si="80"/>
        <v>19360.3</v>
      </c>
      <c r="BI200">
        <f t="shared" si="68"/>
        <v>198.8</v>
      </c>
      <c r="BJ200">
        <f t="shared" si="69"/>
        <v>4912.1000000000004</v>
      </c>
      <c r="BK200">
        <f t="shared" si="70"/>
        <v>5110.9000000000005</v>
      </c>
    </row>
    <row r="201" spans="2:63">
      <c r="B201">
        <v>26</v>
      </c>
      <c r="C201">
        <v>2005</v>
      </c>
      <c r="D201">
        <v>2005</v>
      </c>
      <c r="E201" t="s">
        <v>52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449.6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45045.2</v>
      </c>
      <c r="AH201">
        <v>0</v>
      </c>
      <c r="AI201">
        <v>0</v>
      </c>
      <c r="AJ201">
        <v>0</v>
      </c>
      <c r="AK201">
        <v>0</v>
      </c>
      <c r="AL201">
        <v>8178.6</v>
      </c>
      <c r="AM201">
        <v>61577.8</v>
      </c>
      <c r="AN201">
        <v>0</v>
      </c>
      <c r="AO201">
        <v>195</v>
      </c>
      <c r="AP201">
        <v>4819.3</v>
      </c>
      <c r="AQ201">
        <v>16911.8</v>
      </c>
      <c r="AR201">
        <v>732.6</v>
      </c>
      <c r="AS201">
        <v>187641.5</v>
      </c>
      <c r="AT201">
        <v>6411.3</v>
      </c>
      <c r="AU201">
        <v>0</v>
      </c>
      <c r="AV201">
        <v>44916.800000000003</v>
      </c>
      <c r="AW201">
        <v>0</v>
      </c>
      <c r="AX201">
        <v>3243.6</v>
      </c>
      <c r="AY201">
        <f t="shared" si="71"/>
        <v>0</v>
      </c>
      <c r="AZ201">
        <f t="shared" si="72"/>
        <v>192655.8</v>
      </c>
      <c r="BA201">
        <f t="shared" si="73"/>
        <v>17833.5</v>
      </c>
      <c r="BB201">
        <f t="shared" si="74"/>
        <v>123406.40000000001</v>
      </c>
      <c r="BC201">
        <f t="shared" si="75"/>
        <v>732.6</v>
      </c>
      <c r="BD201">
        <f t="shared" si="76"/>
        <v>192655.8</v>
      </c>
      <c r="BE201">
        <f t="shared" si="77"/>
        <v>17833.5</v>
      </c>
      <c r="BF201">
        <f t="shared" si="78"/>
        <v>732.6</v>
      </c>
      <c r="BG201">
        <f t="shared" si="79"/>
        <v>192655.8</v>
      </c>
      <c r="BH201">
        <f t="shared" si="80"/>
        <v>17833.5</v>
      </c>
      <c r="BI201">
        <f t="shared" si="68"/>
        <v>195</v>
      </c>
      <c r="BJ201">
        <f t="shared" si="69"/>
        <v>4819.3</v>
      </c>
      <c r="BK201">
        <f t="shared" si="70"/>
        <v>5014.3</v>
      </c>
    </row>
    <row r="202" spans="2:63">
      <c r="B202">
        <v>27</v>
      </c>
      <c r="C202">
        <v>2006</v>
      </c>
      <c r="D202">
        <v>2006</v>
      </c>
      <c r="E202" t="s">
        <v>52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603.1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44095.1</v>
      </c>
      <c r="AH202">
        <v>0</v>
      </c>
      <c r="AI202">
        <v>0</v>
      </c>
      <c r="AJ202">
        <v>0</v>
      </c>
      <c r="AK202">
        <v>0</v>
      </c>
      <c r="AL202">
        <v>9941.2999999999993</v>
      </c>
      <c r="AM202">
        <v>67399.3</v>
      </c>
      <c r="AN202">
        <v>0</v>
      </c>
      <c r="AO202">
        <v>0</v>
      </c>
      <c r="AP202">
        <v>0</v>
      </c>
      <c r="AQ202">
        <v>17715.2</v>
      </c>
      <c r="AR202">
        <v>693.5</v>
      </c>
      <c r="AS202">
        <v>199377</v>
      </c>
      <c r="AT202">
        <v>7240.8</v>
      </c>
      <c r="AU202">
        <v>0</v>
      </c>
      <c r="AV202">
        <v>57414.6</v>
      </c>
      <c r="AW202">
        <v>1342</v>
      </c>
      <c r="AX202">
        <v>4494.5</v>
      </c>
      <c r="AY202">
        <f t="shared" si="71"/>
        <v>0</v>
      </c>
      <c r="AZ202">
        <f t="shared" si="72"/>
        <v>200719</v>
      </c>
      <c r="BA202">
        <f t="shared" si="73"/>
        <v>21676.6</v>
      </c>
      <c r="BB202">
        <f t="shared" si="74"/>
        <v>142529.1</v>
      </c>
      <c r="BC202">
        <f t="shared" si="75"/>
        <v>693.5</v>
      </c>
      <c r="BD202">
        <f t="shared" si="76"/>
        <v>200719</v>
      </c>
      <c r="BE202">
        <f t="shared" si="77"/>
        <v>21676.6</v>
      </c>
      <c r="BF202">
        <f t="shared" si="78"/>
        <v>693.5</v>
      </c>
      <c r="BG202">
        <f t="shared" si="79"/>
        <v>200719</v>
      </c>
      <c r="BH202">
        <f t="shared" si="80"/>
        <v>21676.6</v>
      </c>
      <c r="BI202">
        <f t="shared" si="68"/>
        <v>0</v>
      </c>
      <c r="BJ202">
        <f t="shared" si="69"/>
        <v>1342</v>
      </c>
      <c r="BK202">
        <f t="shared" si="70"/>
        <v>1342</v>
      </c>
    </row>
    <row r="203" spans="2:63">
      <c r="B203">
        <v>28</v>
      </c>
      <c r="C203">
        <v>2007</v>
      </c>
      <c r="D203">
        <v>2007</v>
      </c>
      <c r="E203" t="s">
        <v>52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509.4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48502.1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166838.20000000001</v>
      </c>
      <c r="AN203">
        <v>0</v>
      </c>
      <c r="AO203">
        <v>0</v>
      </c>
      <c r="AP203">
        <v>0</v>
      </c>
      <c r="AQ203">
        <v>13157.6</v>
      </c>
      <c r="AR203">
        <v>834.3</v>
      </c>
      <c r="AS203">
        <v>176522.8</v>
      </c>
      <c r="AT203">
        <v>6115.5</v>
      </c>
      <c r="AU203">
        <v>0</v>
      </c>
      <c r="AV203">
        <v>39411.300000000003</v>
      </c>
      <c r="AW203">
        <v>0</v>
      </c>
      <c r="AX203">
        <v>3795.9</v>
      </c>
      <c r="AY203">
        <f t="shared" si="71"/>
        <v>0</v>
      </c>
      <c r="AZ203">
        <f t="shared" si="72"/>
        <v>176522.8</v>
      </c>
      <c r="BA203">
        <f t="shared" si="73"/>
        <v>9911.4</v>
      </c>
      <c r="BB203">
        <f t="shared" si="74"/>
        <v>219407.10000000003</v>
      </c>
      <c r="BC203">
        <f t="shared" si="75"/>
        <v>834.3</v>
      </c>
      <c r="BD203">
        <f t="shared" si="76"/>
        <v>176522.8</v>
      </c>
      <c r="BE203">
        <f t="shared" si="77"/>
        <v>9911.4</v>
      </c>
      <c r="BF203">
        <f t="shared" si="78"/>
        <v>834.3</v>
      </c>
      <c r="BG203">
        <f t="shared" si="79"/>
        <v>176522.8</v>
      </c>
      <c r="BH203">
        <f t="shared" si="80"/>
        <v>9911.4</v>
      </c>
      <c r="BI203">
        <f t="shared" si="68"/>
        <v>0</v>
      </c>
      <c r="BJ203">
        <f t="shared" si="69"/>
        <v>0</v>
      </c>
      <c r="BK203">
        <f t="shared" si="70"/>
        <v>0</v>
      </c>
    </row>
    <row r="204" spans="2:63">
      <c r="B204">
        <v>29</v>
      </c>
      <c r="C204">
        <v>2008</v>
      </c>
      <c r="D204">
        <v>2008</v>
      </c>
      <c r="E204" t="s">
        <v>52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543.6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45103.6</v>
      </c>
      <c r="AH204">
        <v>0</v>
      </c>
      <c r="AI204">
        <v>0</v>
      </c>
      <c r="AJ204">
        <v>6479.1</v>
      </c>
      <c r="AK204">
        <v>0</v>
      </c>
      <c r="AL204">
        <v>8714.9</v>
      </c>
      <c r="AM204">
        <v>59861</v>
      </c>
      <c r="AN204">
        <v>555.1</v>
      </c>
      <c r="AO204">
        <v>0</v>
      </c>
      <c r="AP204">
        <v>0</v>
      </c>
      <c r="AQ204">
        <v>13147.8</v>
      </c>
      <c r="AR204">
        <v>2076.5</v>
      </c>
      <c r="AS204">
        <v>383142.7</v>
      </c>
      <c r="AT204">
        <v>7971</v>
      </c>
      <c r="AU204">
        <v>0</v>
      </c>
      <c r="AV204">
        <v>39817.300000000003</v>
      </c>
      <c r="AW204">
        <v>2356.6999999999998</v>
      </c>
      <c r="AX204">
        <v>7783.5</v>
      </c>
      <c r="AY204">
        <f t="shared" si="71"/>
        <v>0</v>
      </c>
      <c r="AZ204">
        <f t="shared" si="72"/>
        <v>385499.4</v>
      </c>
      <c r="BA204">
        <f t="shared" si="73"/>
        <v>31503.599999999999</v>
      </c>
      <c r="BB204">
        <f t="shared" si="74"/>
        <v>112826.1</v>
      </c>
      <c r="BC204">
        <f t="shared" si="75"/>
        <v>2076.5</v>
      </c>
      <c r="BD204">
        <f t="shared" si="76"/>
        <v>385499.4</v>
      </c>
      <c r="BE204">
        <f t="shared" si="77"/>
        <v>31503.599999999999</v>
      </c>
      <c r="BF204">
        <f t="shared" si="78"/>
        <v>2076.5</v>
      </c>
      <c r="BG204">
        <f t="shared" si="79"/>
        <v>385499.4</v>
      </c>
      <c r="BH204">
        <f t="shared" si="80"/>
        <v>31503.599999999999</v>
      </c>
      <c r="BI204">
        <f t="shared" si="68"/>
        <v>0</v>
      </c>
      <c r="BJ204">
        <f t="shared" si="69"/>
        <v>2356.6999999999998</v>
      </c>
      <c r="BK204">
        <f t="shared" si="70"/>
        <v>2356.6999999999998</v>
      </c>
    </row>
    <row r="205" spans="2:63">
      <c r="B205">
        <v>1</v>
      </c>
      <c r="C205">
        <v>1980</v>
      </c>
      <c r="D205">
        <v>1980</v>
      </c>
      <c r="E205" t="s">
        <v>50</v>
      </c>
      <c r="F205">
        <v>0</v>
      </c>
      <c r="G205">
        <v>3210.1</v>
      </c>
      <c r="H205">
        <v>50831</v>
      </c>
      <c r="I205">
        <v>463.7</v>
      </c>
      <c r="J205">
        <v>1684</v>
      </c>
      <c r="K205">
        <v>28005</v>
      </c>
      <c r="L205">
        <v>7904.7</v>
      </c>
      <c r="M205">
        <v>11671.6</v>
      </c>
      <c r="N205">
        <v>68518.899999999994</v>
      </c>
      <c r="O205">
        <v>8700.7999999999993</v>
      </c>
      <c r="P205">
        <v>3650.4</v>
      </c>
      <c r="Q205">
        <v>3384.5</v>
      </c>
      <c r="R205">
        <v>984.4</v>
      </c>
      <c r="S205">
        <v>176.4</v>
      </c>
      <c r="T205">
        <v>2683</v>
      </c>
      <c r="U205">
        <v>4028.8</v>
      </c>
      <c r="V205">
        <v>2938</v>
      </c>
      <c r="W205">
        <v>2401.1999999999998</v>
      </c>
      <c r="X205">
        <v>26811</v>
      </c>
      <c r="Y205">
        <v>24064.2</v>
      </c>
      <c r="Z205">
        <v>22232</v>
      </c>
      <c r="AA205">
        <v>293.10000000000002</v>
      </c>
      <c r="AB205">
        <v>668.4</v>
      </c>
      <c r="AC205">
        <v>6035</v>
      </c>
      <c r="AD205">
        <v>0</v>
      </c>
      <c r="AE205">
        <v>50996.5</v>
      </c>
      <c r="AF205">
        <v>370.4</v>
      </c>
      <c r="AG205">
        <v>10496.6</v>
      </c>
      <c r="AH205">
        <v>1766.5</v>
      </c>
      <c r="AI205">
        <v>24542.7</v>
      </c>
      <c r="AJ205">
        <v>16831.7</v>
      </c>
      <c r="AK205">
        <v>19572.3</v>
      </c>
      <c r="AL205">
        <v>12494.2</v>
      </c>
      <c r="AM205">
        <v>14585.6</v>
      </c>
      <c r="AN205">
        <v>19713.8</v>
      </c>
      <c r="AO205">
        <v>9298.4</v>
      </c>
      <c r="AP205">
        <v>11883.6</v>
      </c>
      <c r="AQ205">
        <v>38654.300000000003</v>
      </c>
      <c r="AR205">
        <v>16188.8</v>
      </c>
      <c r="AS205">
        <v>27663.599999999999</v>
      </c>
      <c r="AT205">
        <v>2274.8000000000002</v>
      </c>
      <c r="AU205">
        <v>23943.1</v>
      </c>
      <c r="AV205">
        <v>45554.6</v>
      </c>
      <c r="AW205">
        <v>15344.2</v>
      </c>
      <c r="AX205">
        <v>8888.2999999999993</v>
      </c>
      <c r="AY205">
        <f t="shared" si="71"/>
        <v>99482.299999999988</v>
      </c>
      <c r="AZ205">
        <f t="shared" si="72"/>
        <v>83762.099999999991</v>
      </c>
      <c r="BA205">
        <f t="shared" si="73"/>
        <v>60202.8</v>
      </c>
      <c r="BB205">
        <f t="shared" si="74"/>
        <v>98794.5</v>
      </c>
      <c r="BC205">
        <f t="shared" si="75"/>
        <v>115671.1</v>
      </c>
      <c r="BD205">
        <f t="shared" si="76"/>
        <v>83762.099999999991</v>
      </c>
      <c r="BE205">
        <f t="shared" si="77"/>
        <v>60202.8</v>
      </c>
      <c r="BF205">
        <f t="shared" si="78"/>
        <v>115671.1</v>
      </c>
      <c r="BG205">
        <f t="shared" si="79"/>
        <v>83762.099999999991</v>
      </c>
      <c r="BH205">
        <f t="shared" si="80"/>
        <v>60202.8</v>
      </c>
      <c r="BI205">
        <f t="shared" si="68"/>
        <v>28870.699999999997</v>
      </c>
      <c r="BJ205">
        <f t="shared" si="69"/>
        <v>27227.800000000003</v>
      </c>
      <c r="BK205">
        <f t="shared" si="70"/>
        <v>56098.5</v>
      </c>
    </row>
    <row r="206" spans="2:63">
      <c r="B206">
        <v>2</v>
      </c>
      <c r="C206">
        <v>1981</v>
      </c>
      <c r="D206">
        <v>1981</v>
      </c>
      <c r="E206" t="s">
        <v>50</v>
      </c>
      <c r="F206">
        <v>0</v>
      </c>
      <c r="G206">
        <v>3034.9</v>
      </c>
      <c r="H206">
        <v>56033.4</v>
      </c>
      <c r="I206">
        <v>468.7</v>
      </c>
      <c r="J206">
        <v>1402.9</v>
      </c>
      <c r="K206">
        <v>24168.7</v>
      </c>
      <c r="L206">
        <v>6622.6</v>
      </c>
      <c r="M206">
        <v>10844.7</v>
      </c>
      <c r="N206">
        <v>73225.3</v>
      </c>
      <c r="O206">
        <v>10281.799999999999</v>
      </c>
      <c r="P206">
        <v>3617.4</v>
      </c>
      <c r="Q206">
        <v>3760.4</v>
      </c>
      <c r="R206">
        <v>988.4</v>
      </c>
      <c r="S206">
        <v>106.5</v>
      </c>
      <c r="T206">
        <v>2878.2</v>
      </c>
      <c r="U206">
        <v>1566.3</v>
      </c>
      <c r="V206">
        <v>1340.6</v>
      </c>
      <c r="W206">
        <v>2258.3000000000002</v>
      </c>
      <c r="X206">
        <v>21342.5</v>
      </c>
      <c r="Y206">
        <v>34255</v>
      </c>
      <c r="Z206">
        <v>23057.8</v>
      </c>
      <c r="AA206">
        <v>387.6</v>
      </c>
      <c r="AB206">
        <v>1141.7</v>
      </c>
      <c r="AC206">
        <v>4012.8</v>
      </c>
      <c r="AD206">
        <v>0</v>
      </c>
      <c r="AE206">
        <v>44173.9</v>
      </c>
      <c r="AF206">
        <v>227.4</v>
      </c>
      <c r="AG206">
        <v>5840.7</v>
      </c>
      <c r="AH206">
        <v>1379</v>
      </c>
      <c r="AI206">
        <v>19479.8</v>
      </c>
      <c r="AJ206">
        <v>12516.1</v>
      </c>
      <c r="AK206">
        <v>11380.2</v>
      </c>
      <c r="AL206">
        <v>6706.9</v>
      </c>
      <c r="AM206">
        <v>8127.6</v>
      </c>
      <c r="AN206">
        <v>10800</v>
      </c>
      <c r="AO206">
        <v>7376.4</v>
      </c>
      <c r="AP206">
        <v>8543.1</v>
      </c>
      <c r="AQ206">
        <v>27825.9</v>
      </c>
      <c r="AR206">
        <v>13243.8</v>
      </c>
      <c r="AS206">
        <v>19510.599999999999</v>
      </c>
      <c r="AT206">
        <v>1408.9</v>
      </c>
      <c r="AU206">
        <v>19702.3</v>
      </c>
      <c r="AV206">
        <v>31798.2</v>
      </c>
      <c r="AW206">
        <v>9046.1</v>
      </c>
      <c r="AX206">
        <v>5624.5</v>
      </c>
      <c r="AY206">
        <f t="shared" si="71"/>
        <v>83356</v>
      </c>
      <c r="AZ206">
        <f t="shared" si="72"/>
        <v>55856.399999999994</v>
      </c>
      <c r="BA206">
        <f t="shared" si="73"/>
        <v>37056.400000000001</v>
      </c>
      <c r="BB206">
        <f t="shared" si="74"/>
        <v>67751.7</v>
      </c>
      <c r="BC206">
        <f t="shared" si="75"/>
        <v>96599.8</v>
      </c>
      <c r="BD206">
        <f t="shared" si="76"/>
        <v>55856.399999999994</v>
      </c>
      <c r="BE206">
        <f t="shared" si="77"/>
        <v>37056.400000000001</v>
      </c>
      <c r="BF206">
        <f t="shared" si="78"/>
        <v>96599.8</v>
      </c>
      <c r="BG206">
        <f t="shared" si="79"/>
        <v>55856.399999999994</v>
      </c>
      <c r="BH206">
        <f t="shared" si="80"/>
        <v>37056.400000000001</v>
      </c>
      <c r="BI206">
        <f t="shared" si="68"/>
        <v>18756.599999999999</v>
      </c>
      <c r="BJ206">
        <f t="shared" si="69"/>
        <v>17589.2</v>
      </c>
      <c r="BK206">
        <f t="shared" si="70"/>
        <v>36345.800000000003</v>
      </c>
    </row>
    <row r="207" spans="2:63">
      <c r="B207">
        <v>3</v>
      </c>
      <c r="C207">
        <v>1982</v>
      </c>
      <c r="D207">
        <v>1982</v>
      </c>
      <c r="E207" t="s">
        <v>50</v>
      </c>
      <c r="F207">
        <v>0</v>
      </c>
      <c r="G207">
        <v>2804.6</v>
      </c>
      <c r="H207">
        <v>41382.9</v>
      </c>
      <c r="I207">
        <v>348.5</v>
      </c>
      <c r="J207">
        <v>1052.5</v>
      </c>
      <c r="K207">
        <v>18321.8</v>
      </c>
      <c r="L207">
        <v>5039.5</v>
      </c>
      <c r="M207">
        <v>8803.7000000000007</v>
      </c>
      <c r="N207">
        <v>55242.7</v>
      </c>
      <c r="O207">
        <v>8581.4</v>
      </c>
      <c r="P207">
        <v>3207.2</v>
      </c>
      <c r="Q207">
        <v>4089.2</v>
      </c>
      <c r="R207">
        <v>1095.8</v>
      </c>
      <c r="S207">
        <v>89.4</v>
      </c>
      <c r="T207">
        <v>2114.3000000000002</v>
      </c>
      <c r="U207">
        <v>2203.4</v>
      </c>
      <c r="V207">
        <v>1507.6</v>
      </c>
      <c r="W207">
        <v>2847.3</v>
      </c>
      <c r="X207">
        <v>19185.2</v>
      </c>
      <c r="Y207">
        <v>20638.5</v>
      </c>
      <c r="Z207">
        <v>14495.6</v>
      </c>
      <c r="AA207">
        <v>418.8</v>
      </c>
      <c r="AB207">
        <v>520.4</v>
      </c>
      <c r="AC207">
        <v>3590.2</v>
      </c>
      <c r="AD207">
        <v>0</v>
      </c>
      <c r="AE207">
        <v>34037.300000000003</v>
      </c>
      <c r="AF207">
        <v>226</v>
      </c>
      <c r="AG207">
        <v>7191</v>
      </c>
      <c r="AH207">
        <v>1149.5</v>
      </c>
      <c r="AI207">
        <v>16679.599999999999</v>
      </c>
      <c r="AJ207">
        <v>10405.9</v>
      </c>
      <c r="AK207">
        <v>13366</v>
      </c>
      <c r="AL207">
        <v>7983.2</v>
      </c>
      <c r="AM207">
        <v>9801</v>
      </c>
      <c r="AN207">
        <v>12876</v>
      </c>
      <c r="AO207">
        <v>6446</v>
      </c>
      <c r="AP207">
        <v>8017.9</v>
      </c>
      <c r="AQ207">
        <v>22781.8</v>
      </c>
      <c r="AR207">
        <v>11164.8</v>
      </c>
      <c r="AS207">
        <v>19880</v>
      </c>
      <c r="AT207">
        <v>1308.0999999999999</v>
      </c>
      <c r="AU207">
        <v>16801.3</v>
      </c>
      <c r="AV207">
        <v>28451.9</v>
      </c>
      <c r="AW207">
        <v>10329.5</v>
      </c>
      <c r="AX207">
        <v>5206.2</v>
      </c>
      <c r="AY207">
        <f t="shared" si="71"/>
        <v>67518.2</v>
      </c>
      <c r="AZ207">
        <f t="shared" si="72"/>
        <v>58039.4</v>
      </c>
      <c r="BA207">
        <f t="shared" si="73"/>
        <v>37779.399999999994</v>
      </c>
      <c r="BB207">
        <f t="shared" si="74"/>
        <v>61034.7</v>
      </c>
      <c r="BC207">
        <f t="shared" si="75"/>
        <v>78683</v>
      </c>
      <c r="BD207">
        <f t="shared" si="76"/>
        <v>58039.4</v>
      </c>
      <c r="BE207">
        <f t="shared" si="77"/>
        <v>37779.399999999994</v>
      </c>
      <c r="BF207">
        <f t="shared" si="78"/>
        <v>78683</v>
      </c>
      <c r="BG207">
        <f t="shared" si="79"/>
        <v>58039.4</v>
      </c>
      <c r="BH207">
        <f t="shared" si="80"/>
        <v>37779.399999999994</v>
      </c>
      <c r="BI207">
        <f t="shared" si="68"/>
        <v>19812</v>
      </c>
      <c r="BJ207">
        <f t="shared" si="69"/>
        <v>18347.400000000001</v>
      </c>
      <c r="BK207">
        <f t="shared" si="70"/>
        <v>38159.4</v>
      </c>
    </row>
    <row r="208" spans="2:63">
      <c r="B208">
        <v>4</v>
      </c>
      <c r="C208">
        <v>1983</v>
      </c>
      <c r="D208">
        <v>1983</v>
      </c>
      <c r="E208" t="s">
        <v>50</v>
      </c>
      <c r="F208">
        <v>0</v>
      </c>
      <c r="G208">
        <v>2941.3</v>
      </c>
      <c r="H208">
        <v>35021.800000000003</v>
      </c>
      <c r="I208">
        <v>367.3</v>
      </c>
      <c r="J208">
        <v>1222.0999999999999</v>
      </c>
      <c r="K208">
        <v>20747.599999999999</v>
      </c>
      <c r="L208">
        <v>5578.7</v>
      </c>
      <c r="M208">
        <v>8688.2000000000007</v>
      </c>
      <c r="N208">
        <v>56715.7</v>
      </c>
      <c r="O208">
        <v>9530.7999999999993</v>
      </c>
      <c r="P208">
        <v>3835.1</v>
      </c>
      <c r="Q208">
        <v>4061.8</v>
      </c>
      <c r="R208">
        <v>1012.6</v>
      </c>
      <c r="S208">
        <v>106.6</v>
      </c>
      <c r="T208">
        <v>3094.4</v>
      </c>
      <c r="U208">
        <v>1961.4</v>
      </c>
      <c r="V208">
        <v>1474.2</v>
      </c>
      <c r="W208">
        <v>3059.8</v>
      </c>
      <c r="X208">
        <v>18769.099999999999</v>
      </c>
      <c r="Y208">
        <v>25781.8</v>
      </c>
      <c r="Z208">
        <v>16225.9</v>
      </c>
      <c r="AA208">
        <v>444.2</v>
      </c>
      <c r="AB208">
        <v>495.8</v>
      </c>
      <c r="AC208">
        <v>4893.8</v>
      </c>
      <c r="AD208">
        <v>0</v>
      </c>
      <c r="AE208">
        <v>40020.9</v>
      </c>
      <c r="AF208">
        <v>317.60000000000002</v>
      </c>
      <c r="AG208">
        <v>6768.5</v>
      </c>
      <c r="AH208">
        <v>1441.6</v>
      </c>
      <c r="AI208">
        <v>21909.599999999999</v>
      </c>
      <c r="AJ208">
        <v>12779</v>
      </c>
      <c r="AK208">
        <v>13212.2</v>
      </c>
      <c r="AL208">
        <v>7626.6</v>
      </c>
      <c r="AM208">
        <v>8971.9</v>
      </c>
      <c r="AN208">
        <v>12196.4</v>
      </c>
      <c r="AO208">
        <v>7845.7</v>
      </c>
      <c r="AP208">
        <v>9372.6</v>
      </c>
      <c r="AQ208">
        <v>28952.799999999999</v>
      </c>
      <c r="AR208">
        <v>14292.6</v>
      </c>
      <c r="AS208">
        <v>21495.5</v>
      </c>
      <c r="AT208">
        <v>1834.6</v>
      </c>
      <c r="AU208">
        <v>21170</v>
      </c>
      <c r="AV208">
        <v>34316.800000000003</v>
      </c>
      <c r="AW208">
        <v>10837.6</v>
      </c>
      <c r="AX208">
        <v>7407.9</v>
      </c>
      <c r="AY208">
        <f t="shared" si="71"/>
        <v>83100.5</v>
      </c>
      <c r="AZ208">
        <f t="shared" si="72"/>
        <v>62763.6</v>
      </c>
      <c r="BA208">
        <f t="shared" si="73"/>
        <v>41844.5</v>
      </c>
      <c r="BB208">
        <f t="shared" si="74"/>
        <v>72241.5</v>
      </c>
      <c r="BC208">
        <f t="shared" si="75"/>
        <v>97393.1</v>
      </c>
      <c r="BD208">
        <f t="shared" si="76"/>
        <v>62763.6</v>
      </c>
      <c r="BE208">
        <f t="shared" si="77"/>
        <v>41844.5</v>
      </c>
      <c r="BF208">
        <f t="shared" si="78"/>
        <v>97393.1</v>
      </c>
      <c r="BG208">
        <f t="shared" si="79"/>
        <v>62763.6</v>
      </c>
      <c r="BH208">
        <f t="shared" si="80"/>
        <v>41844.5</v>
      </c>
      <c r="BI208">
        <f t="shared" si="68"/>
        <v>21057.9</v>
      </c>
      <c r="BJ208">
        <f t="shared" si="69"/>
        <v>20210.2</v>
      </c>
      <c r="BK208">
        <f t="shared" si="70"/>
        <v>41268.100000000006</v>
      </c>
    </row>
    <row r="209" spans="2:63">
      <c r="B209">
        <v>5</v>
      </c>
      <c r="C209">
        <v>1984</v>
      </c>
      <c r="D209">
        <v>1984</v>
      </c>
      <c r="E209" t="s">
        <v>50</v>
      </c>
      <c r="F209">
        <v>0</v>
      </c>
      <c r="G209">
        <v>2947.8</v>
      </c>
      <c r="H209">
        <v>46814.3</v>
      </c>
      <c r="I209">
        <v>471.4</v>
      </c>
      <c r="J209">
        <v>1490.3</v>
      </c>
      <c r="K209">
        <v>23742.6</v>
      </c>
      <c r="L209">
        <v>6562.1</v>
      </c>
      <c r="M209">
        <v>8487.7000000000007</v>
      </c>
      <c r="N209">
        <v>73389</v>
      </c>
      <c r="O209">
        <v>8322.7000000000007</v>
      </c>
      <c r="P209">
        <v>3983.9</v>
      </c>
      <c r="Q209">
        <v>4372.6000000000004</v>
      </c>
      <c r="R209">
        <v>1245.8</v>
      </c>
      <c r="S209">
        <v>160</v>
      </c>
      <c r="T209">
        <v>2562.1999999999998</v>
      </c>
      <c r="U209">
        <v>3930.1</v>
      </c>
      <c r="V209">
        <v>1903.9</v>
      </c>
      <c r="W209">
        <v>3008.3</v>
      </c>
      <c r="X209">
        <v>25772.9</v>
      </c>
      <c r="Y209">
        <v>24236</v>
      </c>
      <c r="Z209">
        <v>19674.099999999999</v>
      </c>
      <c r="AA209">
        <v>434.2</v>
      </c>
      <c r="AB209">
        <v>576.5</v>
      </c>
      <c r="AC209">
        <v>5345.7</v>
      </c>
      <c r="AD209">
        <v>0</v>
      </c>
      <c r="AE209">
        <v>52233.599999999999</v>
      </c>
      <c r="AF209">
        <v>320.89999999999998</v>
      </c>
      <c r="AG209">
        <v>7932.9</v>
      </c>
      <c r="AH209">
        <v>1698.8</v>
      </c>
      <c r="AI209">
        <v>26783.599999999999</v>
      </c>
      <c r="AJ209">
        <v>15160.2</v>
      </c>
      <c r="AK209">
        <v>16088.1</v>
      </c>
      <c r="AL209">
        <v>10533.2</v>
      </c>
      <c r="AM209">
        <v>11803.5</v>
      </c>
      <c r="AN209">
        <v>16706.400000000001</v>
      </c>
      <c r="AO209">
        <v>9515.7000000000007</v>
      </c>
      <c r="AP209">
        <v>10835.6</v>
      </c>
      <c r="AQ209">
        <v>33681.699999999997</v>
      </c>
      <c r="AR209">
        <v>16650</v>
      </c>
      <c r="AS209">
        <v>26449.7</v>
      </c>
      <c r="AT209">
        <v>1915.7</v>
      </c>
      <c r="AU209">
        <v>25547.7</v>
      </c>
      <c r="AV209">
        <v>39991.199999999997</v>
      </c>
      <c r="AW209">
        <v>12861.3</v>
      </c>
      <c r="AX209">
        <v>7738.1</v>
      </c>
      <c r="AY209">
        <f t="shared" si="71"/>
        <v>104564.9</v>
      </c>
      <c r="AZ209">
        <f t="shared" si="72"/>
        <v>75750.400000000009</v>
      </c>
      <c r="BA209">
        <f t="shared" si="73"/>
        <v>52053.599999999999</v>
      </c>
      <c r="BB209">
        <f t="shared" si="74"/>
        <v>85476.4</v>
      </c>
      <c r="BC209">
        <f t="shared" si="75"/>
        <v>121214.9</v>
      </c>
      <c r="BD209">
        <f t="shared" si="76"/>
        <v>75750.400000000009</v>
      </c>
      <c r="BE209">
        <f t="shared" si="77"/>
        <v>52053.599999999999</v>
      </c>
      <c r="BF209">
        <f t="shared" si="78"/>
        <v>121214.9</v>
      </c>
      <c r="BG209">
        <f t="shared" si="79"/>
        <v>75750.400000000009</v>
      </c>
      <c r="BH209">
        <f t="shared" si="80"/>
        <v>52053.599999999999</v>
      </c>
      <c r="BI209">
        <f t="shared" si="68"/>
        <v>25603.800000000003</v>
      </c>
      <c r="BJ209">
        <f t="shared" si="69"/>
        <v>23696.9</v>
      </c>
      <c r="BK209">
        <f t="shared" si="70"/>
        <v>49300.700000000004</v>
      </c>
    </row>
    <row r="210" spans="2:63">
      <c r="B210">
        <v>6</v>
      </c>
      <c r="C210">
        <v>1985</v>
      </c>
      <c r="D210">
        <v>1985</v>
      </c>
      <c r="E210" t="s">
        <v>50</v>
      </c>
      <c r="F210">
        <v>0</v>
      </c>
      <c r="G210">
        <v>2809.1</v>
      </c>
      <c r="H210">
        <v>38465.199999999997</v>
      </c>
      <c r="I210">
        <v>347.6</v>
      </c>
      <c r="J210">
        <v>1458.6</v>
      </c>
      <c r="K210">
        <v>23338.1</v>
      </c>
      <c r="L210">
        <v>5967.9</v>
      </c>
      <c r="M210">
        <v>8591.6</v>
      </c>
      <c r="N210">
        <v>56721.3</v>
      </c>
      <c r="O210">
        <v>8039.5</v>
      </c>
      <c r="P210">
        <v>3698.1</v>
      </c>
      <c r="Q210">
        <v>4006.7</v>
      </c>
      <c r="R210">
        <v>1627.4</v>
      </c>
      <c r="S210">
        <v>117</v>
      </c>
      <c r="T210">
        <v>2131</v>
      </c>
      <c r="U210">
        <v>3195.5</v>
      </c>
      <c r="V210">
        <v>1929.2</v>
      </c>
      <c r="W210">
        <v>2569.8000000000002</v>
      </c>
      <c r="X210">
        <v>21801.4</v>
      </c>
      <c r="Y210">
        <v>21538.400000000001</v>
      </c>
      <c r="Z210">
        <v>19195.8</v>
      </c>
      <c r="AA210">
        <v>400.9</v>
      </c>
      <c r="AB210">
        <v>584</v>
      </c>
      <c r="AC210">
        <v>4463.1000000000004</v>
      </c>
      <c r="AD210">
        <v>0</v>
      </c>
      <c r="AE210">
        <v>52492.9</v>
      </c>
      <c r="AF210">
        <v>273.2</v>
      </c>
      <c r="AG210">
        <v>6392.6</v>
      </c>
      <c r="AH210">
        <v>1743.3</v>
      </c>
      <c r="AI210">
        <v>26998.2</v>
      </c>
      <c r="AJ210">
        <v>11709.8</v>
      </c>
      <c r="AK210">
        <v>15736</v>
      </c>
      <c r="AL210">
        <v>7851.8</v>
      </c>
      <c r="AM210">
        <v>9363.2999999999993</v>
      </c>
      <c r="AN210">
        <v>12503.8</v>
      </c>
      <c r="AO210">
        <v>9864.2000000000007</v>
      </c>
      <c r="AP210">
        <v>11292.9</v>
      </c>
      <c r="AQ210">
        <v>25989</v>
      </c>
      <c r="AR210">
        <v>17162</v>
      </c>
      <c r="AS210">
        <v>25418.3</v>
      </c>
      <c r="AT210">
        <v>1676.4</v>
      </c>
      <c r="AU210">
        <v>26319</v>
      </c>
      <c r="AV210">
        <v>30649.3</v>
      </c>
      <c r="AW210">
        <v>12771.6</v>
      </c>
      <c r="AX210">
        <v>6739.5</v>
      </c>
      <c r="AY210">
        <f t="shared" si="71"/>
        <v>105810.1</v>
      </c>
      <c r="AZ210">
        <f t="shared" si="72"/>
        <v>75083</v>
      </c>
      <c r="BA210">
        <f t="shared" si="73"/>
        <v>40481.299999999996</v>
      </c>
      <c r="BB210">
        <f t="shared" si="74"/>
        <v>66001.600000000006</v>
      </c>
      <c r="BC210">
        <f t="shared" si="75"/>
        <v>122972.1</v>
      </c>
      <c r="BD210">
        <f t="shared" si="76"/>
        <v>75083</v>
      </c>
      <c r="BE210">
        <f t="shared" si="77"/>
        <v>40481.299999999996</v>
      </c>
      <c r="BF210">
        <f t="shared" si="78"/>
        <v>122972.1</v>
      </c>
      <c r="BG210">
        <f t="shared" si="79"/>
        <v>75083</v>
      </c>
      <c r="BH210">
        <f t="shared" si="80"/>
        <v>40481.299999999996</v>
      </c>
      <c r="BI210">
        <f t="shared" si="68"/>
        <v>25600.2</v>
      </c>
      <c r="BJ210">
        <f t="shared" si="69"/>
        <v>24064.5</v>
      </c>
      <c r="BK210">
        <f t="shared" si="70"/>
        <v>49664.7</v>
      </c>
    </row>
    <row r="211" spans="2:63">
      <c r="B211">
        <v>7</v>
      </c>
      <c r="C211">
        <v>1986</v>
      </c>
      <c r="D211">
        <v>1986</v>
      </c>
      <c r="E211" t="s">
        <v>50</v>
      </c>
      <c r="F211">
        <v>0</v>
      </c>
      <c r="G211">
        <v>2672.3</v>
      </c>
      <c r="H211">
        <v>45156.3</v>
      </c>
      <c r="I211">
        <v>437.8</v>
      </c>
      <c r="J211">
        <v>1408.5</v>
      </c>
      <c r="K211">
        <v>21955.200000000001</v>
      </c>
      <c r="L211">
        <v>5833.6</v>
      </c>
      <c r="M211">
        <v>9755.1</v>
      </c>
      <c r="N211">
        <v>58015.199999999997</v>
      </c>
      <c r="O211">
        <v>10250.9</v>
      </c>
      <c r="P211">
        <v>3297.8</v>
      </c>
      <c r="Q211">
        <v>4561</v>
      </c>
      <c r="R211">
        <v>1383.4</v>
      </c>
      <c r="S211">
        <v>139.9</v>
      </c>
      <c r="T211">
        <v>2438</v>
      </c>
      <c r="U211">
        <v>2830.2</v>
      </c>
      <c r="V211">
        <v>1916.8</v>
      </c>
      <c r="W211">
        <v>3093</v>
      </c>
      <c r="X211">
        <v>21390.799999999999</v>
      </c>
      <c r="Y211">
        <v>26231</v>
      </c>
      <c r="Z211">
        <v>26414.1</v>
      </c>
      <c r="AA211">
        <v>288.2</v>
      </c>
      <c r="AB211">
        <v>656.5</v>
      </c>
      <c r="AC211">
        <v>4309.2</v>
      </c>
      <c r="AD211">
        <v>0</v>
      </c>
      <c r="AE211">
        <v>43073</v>
      </c>
      <c r="AF211">
        <v>240.6</v>
      </c>
      <c r="AG211">
        <v>8211</v>
      </c>
      <c r="AH211">
        <v>1616.5</v>
      </c>
      <c r="AI211">
        <v>25245</v>
      </c>
      <c r="AJ211">
        <v>12986.2</v>
      </c>
      <c r="AK211">
        <v>16325.8</v>
      </c>
      <c r="AL211">
        <v>9603.7000000000007</v>
      </c>
      <c r="AM211">
        <v>11435.1</v>
      </c>
      <c r="AN211">
        <v>15533.7</v>
      </c>
      <c r="AO211">
        <v>9265.2999999999993</v>
      </c>
      <c r="AP211">
        <v>10880.1</v>
      </c>
      <c r="AQ211">
        <v>28935.7</v>
      </c>
      <c r="AR211">
        <v>16380.7</v>
      </c>
      <c r="AS211">
        <v>26248.6</v>
      </c>
      <c r="AT211">
        <v>1388.3</v>
      </c>
      <c r="AU211">
        <v>24901.7</v>
      </c>
      <c r="AV211">
        <v>34837.1</v>
      </c>
      <c r="AW211">
        <v>13079.3</v>
      </c>
      <c r="AX211">
        <v>5840.9</v>
      </c>
      <c r="AY211">
        <f t="shared" si="71"/>
        <v>93219.7</v>
      </c>
      <c r="AZ211">
        <f t="shared" si="72"/>
        <v>75799.099999999991</v>
      </c>
      <c r="BA211">
        <f t="shared" si="73"/>
        <v>45352.80000000001</v>
      </c>
      <c r="BB211">
        <f t="shared" si="74"/>
        <v>75207.899999999994</v>
      </c>
      <c r="BC211">
        <f t="shared" si="75"/>
        <v>109600.4</v>
      </c>
      <c r="BD211">
        <f t="shared" si="76"/>
        <v>75799.099999999991</v>
      </c>
      <c r="BE211">
        <f t="shared" si="77"/>
        <v>45352.80000000001</v>
      </c>
      <c r="BF211">
        <f t="shared" si="78"/>
        <v>109600.4</v>
      </c>
      <c r="BG211">
        <f t="shared" si="79"/>
        <v>75799.099999999991</v>
      </c>
      <c r="BH211">
        <f t="shared" si="80"/>
        <v>45352.80000000001</v>
      </c>
      <c r="BI211">
        <f t="shared" si="68"/>
        <v>25591.1</v>
      </c>
      <c r="BJ211">
        <f t="shared" si="69"/>
        <v>23959.4</v>
      </c>
      <c r="BK211">
        <f t="shared" si="70"/>
        <v>49550.5</v>
      </c>
    </row>
    <row r="212" spans="2:63">
      <c r="B212">
        <v>8</v>
      </c>
      <c r="C212">
        <v>1987</v>
      </c>
      <c r="D212">
        <v>1987</v>
      </c>
      <c r="E212" t="s">
        <v>50</v>
      </c>
      <c r="F212">
        <v>0</v>
      </c>
      <c r="G212">
        <v>2766.2</v>
      </c>
      <c r="H212">
        <v>41782.800000000003</v>
      </c>
      <c r="I212">
        <v>401.6</v>
      </c>
      <c r="J212">
        <v>1356.1</v>
      </c>
      <c r="K212">
        <v>22047.9</v>
      </c>
      <c r="L212">
        <v>5975.3</v>
      </c>
      <c r="M212">
        <v>8713</v>
      </c>
      <c r="N212">
        <v>68421</v>
      </c>
      <c r="O212">
        <v>10276.700000000001</v>
      </c>
      <c r="P212">
        <v>2143.6999999999998</v>
      </c>
      <c r="Q212">
        <v>3574.7</v>
      </c>
      <c r="R212">
        <v>902.3</v>
      </c>
      <c r="S212">
        <v>128.5</v>
      </c>
      <c r="T212">
        <v>1342.4</v>
      </c>
      <c r="U212">
        <v>2309.6999999999998</v>
      </c>
      <c r="V212">
        <v>1762.3</v>
      </c>
      <c r="W212">
        <v>3141.3</v>
      </c>
      <c r="X212">
        <v>17039.2</v>
      </c>
      <c r="Y212">
        <v>21696.7</v>
      </c>
      <c r="Z212">
        <v>19765.5</v>
      </c>
      <c r="AA212">
        <v>320</v>
      </c>
      <c r="AB212">
        <v>541.1</v>
      </c>
      <c r="AC212">
        <v>4625.6000000000004</v>
      </c>
      <c r="AD212">
        <v>0</v>
      </c>
      <c r="AE212">
        <v>39466.6</v>
      </c>
      <c r="AF212">
        <v>252.6</v>
      </c>
      <c r="AG212">
        <v>7167.4</v>
      </c>
      <c r="AH212">
        <v>1539.4</v>
      </c>
      <c r="AI212">
        <v>22957.5</v>
      </c>
      <c r="AJ212">
        <v>13978.3</v>
      </c>
      <c r="AK212">
        <v>14020</v>
      </c>
      <c r="AL212">
        <v>6747.1</v>
      </c>
      <c r="AM212">
        <v>9039.6</v>
      </c>
      <c r="AN212">
        <v>10966.6</v>
      </c>
      <c r="AO212">
        <v>8460.9</v>
      </c>
      <c r="AP212">
        <v>9733.2000000000007</v>
      </c>
      <c r="AQ212">
        <v>32104.9</v>
      </c>
      <c r="AR212">
        <v>15059.9</v>
      </c>
      <c r="AS212">
        <v>23134</v>
      </c>
      <c r="AT212">
        <v>1435.9</v>
      </c>
      <c r="AU212">
        <v>22576.9</v>
      </c>
      <c r="AV212">
        <v>36779.800000000003</v>
      </c>
      <c r="AW212">
        <v>11198.8</v>
      </c>
      <c r="AX212">
        <v>6005.9</v>
      </c>
      <c r="AY212">
        <f t="shared" si="71"/>
        <v>85001</v>
      </c>
      <c r="AZ212">
        <f t="shared" si="72"/>
        <v>66546.900000000009</v>
      </c>
      <c r="BA212">
        <f t="shared" si="73"/>
        <v>39133.800000000003</v>
      </c>
      <c r="BB212">
        <f t="shared" si="74"/>
        <v>77924.3</v>
      </c>
      <c r="BC212">
        <f t="shared" si="75"/>
        <v>100060.9</v>
      </c>
      <c r="BD212">
        <f t="shared" si="76"/>
        <v>66546.900000000009</v>
      </c>
      <c r="BE212">
        <f t="shared" si="77"/>
        <v>39133.800000000003</v>
      </c>
      <c r="BF212">
        <f t="shared" si="78"/>
        <v>100060.9</v>
      </c>
      <c r="BG212">
        <f t="shared" si="79"/>
        <v>66546.900000000009</v>
      </c>
      <c r="BH212">
        <f t="shared" si="80"/>
        <v>39133.800000000003</v>
      </c>
      <c r="BI212">
        <f t="shared" si="68"/>
        <v>22480.9</v>
      </c>
      <c r="BJ212">
        <f t="shared" si="69"/>
        <v>20932</v>
      </c>
      <c r="BK212">
        <f t="shared" si="70"/>
        <v>43412.9</v>
      </c>
    </row>
    <row r="213" spans="2:63">
      <c r="B213">
        <v>9</v>
      </c>
      <c r="C213">
        <v>1988</v>
      </c>
      <c r="D213">
        <v>1988</v>
      </c>
      <c r="E213" t="s">
        <v>50</v>
      </c>
      <c r="F213">
        <v>0</v>
      </c>
      <c r="G213">
        <v>2525.9</v>
      </c>
      <c r="H213">
        <v>46098.2</v>
      </c>
      <c r="I213">
        <v>444.7</v>
      </c>
      <c r="J213">
        <v>1403.9</v>
      </c>
      <c r="K213">
        <v>22998.1</v>
      </c>
      <c r="L213">
        <v>6190.3</v>
      </c>
      <c r="M213">
        <v>10264.5</v>
      </c>
      <c r="N213">
        <v>72089</v>
      </c>
      <c r="O213">
        <v>10629.1</v>
      </c>
      <c r="P213">
        <v>1834</v>
      </c>
      <c r="Q213">
        <v>3634.5</v>
      </c>
      <c r="R213">
        <v>907</v>
      </c>
      <c r="S213">
        <v>169</v>
      </c>
      <c r="T213">
        <v>2246.9</v>
      </c>
      <c r="U213">
        <v>2565.1</v>
      </c>
      <c r="V213">
        <v>1353.1</v>
      </c>
      <c r="W213">
        <v>3604.3</v>
      </c>
      <c r="X213">
        <v>20672.2</v>
      </c>
      <c r="Y213">
        <v>22409.1</v>
      </c>
      <c r="Z213">
        <v>20620.099999999999</v>
      </c>
      <c r="AA213">
        <v>430.2</v>
      </c>
      <c r="AB213">
        <v>502</v>
      </c>
      <c r="AC213">
        <v>7458.6</v>
      </c>
      <c r="AD213">
        <v>0</v>
      </c>
      <c r="AE213">
        <v>46033.1</v>
      </c>
      <c r="AF213">
        <v>444.2</v>
      </c>
      <c r="AG213">
        <v>9124.9</v>
      </c>
      <c r="AH213">
        <v>1659.4</v>
      </c>
      <c r="AI213">
        <v>24732.1</v>
      </c>
      <c r="AJ213">
        <v>19931.5</v>
      </c>
      <c r="AK213">
        <v>14620.6</v>
      </c>
      <c r="AL213">
        <v>9289.2000000000007</v>
      </c>
      <c r="AM213">
        <v>11845.6</v>
      </c>
      <c r="AN213">
        <v>14861.1</v>
      </c>
      <c r="AO213">
        <v>9037.2000000000007</v>
      </c>
      <c r="AP213">
        <v>10033.200000000001</v>
      </c>
      <c r="AQ213">
        <v>45899.6</v>
      </c>
      <c r="AR213">
        <v>16369.2</v>
      </c>
      <c r="AS213">
        <v>26264.2</v>
      </c>
      <c r="AT213">
        <v>2551.1</v>
      </c>
      <c r="AU213">
        <v>24307</v>
      </c>
      <c r="AV213">
        <v>52525.7</v>
      </c>
      <c r="AW213">
        <v>11651.4</v>
      </c>
      <c r="AX213">
        <v>10621.1</v>
      </c>
      <c r="AY213">
        <f t="shared" si="71"/>
        <v>95072.2</v>
      </c>
      <c r="AZ213">
        <f t="shared" si="72"/>
        <v>71606.599999999991</v>
      </c>
      <c r="BA213">
        <f t="shared" si="73"/>
        <v>57254</v>
      </c>
      <c r="BB213">
        <f t="shared" si="74"/>
        <v>110270.9</v>
      </c>
      <c r="BC213">
        <f t="shared" si="75"/>
        <v>111441.4</v>
      </c>
      <c r="BD213">
        <f t="shared" si="76"/>
        <v>71606.599999999991</v>
      </c>
      <c r="BE213">
        <f t="shared" si="77"/>
        <v>57254</v>
      </c>
      <c r="BF213">
        <f t="shared" si="78"/>
        <v>111441.4</v>
      </c>
      <c r="BG213">
        <f t="shared" si="79"/>
        <v>71606.599999999991</v>
      </c>
      <c r="BH213">
        <f t="shared" si="80"/>
        <v>57254</v>
      </c>
      <c r="BI213">
        <f t="shared" si="68"/>
        <v>23657.800000000003</v>
      </c>
      <c r="BJ213">
        <f t="shared" si="69"/>
        <v>21684.6</v>
      </c>
      <c r="BK213">
        <f t="shared" si="70"/>
        <v>45342.400000000001</v>
      </c>
    </row>
    <row r="214" spans="2:63">
      <c r="B214">
        <v>10</v>
      </c>
      <c r="C214">
        <v>1989</v>
      </c>
      <c r="D214">
        <v>1989</v>
      </c>
      <c r="E214" t="s">
        <v>50</v>
      </c>
      <c r="F214">
        <v>0</v>
      </c>
      <c r="G214">
        <v>2166.6</v>
      </c>
      <c r="H214">
        <v>44398</v>
      </c>
      <c r="I214">
        <v>446.6</v>
      </c>
      <c r="J214">
        <v>1151.7</v>
      </c>
      <c r="K214">
        <v>18362.599999999999</v>
      </c>
      <c r="L214">
        <v>5095.7</v>
      </c>
      <c r="M214">
        <v>9458.7999999999993</v>
      </c>
      <c r="N214">
        <v>55427.3</v>
      </c>
      <c r="O214">
        <v>11323.7</v>
      </c>
      <c r="P214">
        <v>3581.6</v>
      </c>
      <c r="Q214">
        <v>3850.8</v>
      </c>
      <c r="R214">
        <v>1093.2</v>
      </c>
      <c r="S214">
        <v>125.5</v>
      </c>
      <c r="T214">
        <v>2273.6999999999998</v>
      </c>
      <c r="U214">
        <v>2969.5</v>
      </c>
      <c r="V214">
        <v>2048.1</v>
      </c>
      <c r="W214">
        <v>3839.2</v>
      </c>
      <c r="X214">
        <v>23470.400000000001</v>
      </c>
      <c r="Y214">
        <v>26848.5</v>
      </c>
      <c r="Z214">
        <v>24273</v>
      </c>
      <c r="AA214">
        <v>455.8</v>
      </c>
      <c r="AB214">
        <v>664.4</v>
      </c>
      <c r="AC214">
        <v>5240.2</v>
      </c>
      <c r="AD214">
        <v>0</v>
      </c>
      <c r="AE214">
        <v>46058</v>
      </c>
      <c r="AF214">
        <v>295.3</v>
      </c>
      <c r="AG214">
        <v>7739.6</v>
      </c>
      <c r="AH214">
        <v>1557.7</v>
      </c>
      <c r="AI214">
        <v>23356.5</v>
      </c>
      <c r="AJ214">
        <v>15477.6</v>
      </c>
      <c r="AK214">
        <v>17243.2</v>
      </c>
      <c r="AL214">
        <v>10923.8</v>
      </c>
      <c r="AM214">
        <v>11538.3</v>
      </c>
      <c r="AN214">
        <v>17429.7</v>
      </c>
      <c r="AO214">
        <v>8544.2000000000007</v>
      </c>
      <c r="AP214">
        <v>10259</v>
      </c>
      <c r="AQ214">
        <v>34971.800000000003</v>
      </c>
      <c r="AR214">
        <v>15611.2</v>
      </c>
      <c r="AS214">
        <v>24526.400000000001</v>
      </c>
      <c r="AT214">
        <v>1717</v>
      </c>
      <c r="AU214">
        <v>23047.200000000001</v>
      </c>
      <c r="AV214">
        <v>41578.800000000003</v>
      </c>
      <c r="AW214">
        <v>13785.5</v>
      </c>
      <c r="AX214">
        <v>7094.7</v>
      </c>
      <c r="AY214">
        <f t="shared" si="71"/>
        <v>92461.7</v>
      </c>
      <c r="AZ214">
        <f t="shared" si="72"/>
        <v>74358.3</v>
      </c>
      <c r="BA214">
        <f t="shared" si="73"/>
        <v>52642.8</v>
      </c>
      <c r="BB214">
        <f t="shared" si="74"/>
        <v>88088.900000000009</v>
      </c>
      <c r="BC214">
        <f t="shared" si="75"/>
        <v>108072.9</v>
      </c>
      <c r="BD214">
        <f t="shared" si="76"/>
        <v>74358.3</v>
      </c>
      <c r="BE214">
        <f t="shared" si="77"/>
        <v>52642.8</v>
      </c>
      <c r="BF214">
        <f t="shared" si="78"/>
        <v>108072.9</v>
      </c>
      <c r="BG214">
        <f t="shared" si="79"/>
        <v>74358.3</v>
      </c>
      <c r="BH214">
        <f t="shared" si="80"/>
        <v>52642.8</v>
      </c>
      <c r="BI214">
        <f t="shared" si="68"/>
        <v>25787.4</v>
      </c>
      <c r="BJ214">
        <f t="shared" si="69"/>
        <v>24044.5</v>
      </c>
      <c r="BK214">
        <f t="shared" si="70"/>
        <v>49831.9</v>
      </c>
    </row>
    <row r="215" spans="2:63">
      <c r="B215">
        <v>11</v>
      </c>
      <c r="C215">
        <v>1990</v>
      </c>
      <c r="D215">
        <v>1990</v>
      </c>
      <c r="E215" t="s">
        <v>50</v>
      </c>
      <c r="F215">
        <v>0</v>
      </c>
      <c r="G215">
        <v>2232</v>
      </c>
      <c r="H215">
        <v>42374.7</v>
      </c>
      <c r="I215">
        <v>402.7</v>
      </c>
      <c r="J215">
        <v>1294</v>
      </c>
      <c r="K215">
        <v>21296.5</v>
      </c>
      <c r="L215">
        <v>5802</v>
      </c>
      <c r="M215">
        <v>7830.4</v>
      </c>
      <c r="N215">
        <v>54952.9</v>
      </c>
      <c r="O215">
        <v>11273.6</v>
      </c>
      <c r="P215">
        <v>3038.8</v>
      </c>
      <c r="Q215">
        <v>3240.5</v>
      </c>
      <c r="R215">
        <v>1209.0999999999999</v>
      </c>
      <c r="S215">
        <v>140.6</v>
      </c>
      <c r="T215">
        <v>2179</v>
      </c>
      <c r="U215">
        <v>2665.7</v>
      </c>
      <c r="V215">
        <v>1860</v>
      </c>
      <c r="W215">
        <v>3870.2</v>
      </c>
      <c r="X215">
        <v>19010.900000000001</v>
      </c>
      <c r="Y215">
        <v>26597</v>
      </c>
      <c r="Z215">
        <v>22006</v>
      </c>
      <c r="AA215">
        <v>466.4</v>
      </c>
      <c r="AB215">
        <v>576.29999999999995</v>
      </c>
      <c r="AC215">
        <v>4790.7</v>
      </c>
      <c r="AD215">
        <v>0</v>
      </c>
      <c r="AE215">
        <v>53074.400000000001</v>
      </c>
      <c r="AF215">
        <v>247</v>
      </c>
      <c r="AG215">
        <v>9891.9</v>
      </c>
      <c r="AH215">
        <v>2038.6</v>
      </c>
      <c r="AI215">
        <v>30638.1</v>
      </c>
      <c r="AJ215">
        <v>16063.1</v>
      </c>
      <c r="AK215">
        <v>17462</v>
      </c>
      <c r="AL215">
        <v>10469.5</v>
      </c>
      <c r="AM215">
        <v>12916.4</v>
      </c>
      <c r="AN215">
        <v>17018.8</v>
      </c>
      <c r="AO215">
        <v>11100.3</v>
      </c>
      <c r="AP215">
        <v>12041.6</v>
      </c>
      <c r="AQ215">
        <v>36428</v>
      </c>
      <c r="AR215">
        <v>20424.900000000001</v>
      </c>
      <c r="AS215">
        <v>30633.8</v>
      </c>
      <c r="AT215">
        <v>1459.9</v>
      </c>
      <c r="AU215">
        <v>30154.6</v>
      </c>
      <c r="AV215">
        <v>42557</v>
      </c>
      <c r="AW215">
        <v>14132.7</v>
      </c>
      <c r="AX215">
        <v>6012.8</v>
      </c>
      <c r="AY215">
        <f t="shared" si="71"/>
        <v>113867.1</v>
      </c>
      <c r="AZ215">
        <f t="shared" si="72"/>
        <v>85370.4</v>
      </c>
      <c r="BA215">
        <f t="shared" si="73"/>
        <v>51024.1</v>
      </c>
      <c r="BB215">
        <f t="shared" si="74"/>
        <v>91901.4</v>
      </c>
      <c r="BC215">
        <f t="shared" si="75"/>
        <v>134292</v>
      </c>
      <c r="BD215">
        <f t="shared" si="76"/>
        <v>85370.4</v>
      </c>
      <c r="BE215">
        <f t="shared" si="77"/>
        <v>51024.1</v>
      </c>
      <c r="BF215">
        <f t="shared" si="78"/>
        <v>134292</v>
      </c>
      <c r="BG215">
        <f t="shared" si="79"/>
        <v>85370.4</v>
      </c>
      <c r="BH215">
        <f t="shared" si="80"/>
        <v>51024.1</v>
      </c>
      <c r="BI215">
        <f t="shared" si="68"/>
        <v>28562.3</v>
      </c>
      <c r="BJ215">
        <f t="shared" si="69"/>
        <v>26174.300000000003</v>
      </c>
      <c r="BK215">
        <f t="shared" si="70"/>
        <v>54736.600000000006</v>
      </c>
    </row>
    <row r="216" spans="2:63">
      <c r="B216">
        <v>12</v>
      </c>
      <c r="C216">
        <v>1991</v>
      </c>
      <c r="D216">
        <v>1991</v>
      </c>
      <c r="E216" t="s">
        <v>50</v>
      </c>
      <c r="F216">
        <v>0</v>
      </c>
      <c r="G216">
        <v>2360.1999999999998</v>
      </c>
      <c r="H216">
        <v>38624.9</v>
      </c>
      <c r="I216">
        <v>396.6</v>
      </c>
      <c r="J216">
        <v>1190.2</v>
      </c>
      <c r="K216">
        <v>21109.4</v>
      </c>
      <c r="L216">
        <v>5581.1</v>
      </c>
      <c r="M216">
        <v>10332.799999999999</v>
      </c>
      <c r="N216">
        <v>43979.199999999997</v>
      </c>
      <c r="O216">
        <v>9659.4</v>
      </c>
      <c r="P216">
        <v>2870.7</v>
      </c>
      <c r="Q216">
        <v>3354.3</v>
      </c>
      <c r="R216">
        <v>1444.2</v>
      </c>
      <c r="S216">
        <v>205</v>
      </c>
      <c r="T216">
        <v>1842.6</v>
      </c>
      <c r="U216">
        <v>2842.2</v>
      </c>
      <c r="V216">
        <v>1650.8</v>
      </c>
      <c r="W216">
        <v>3270.9</v>
      </c>
      <c r="X216">
        <v>18481.8</v>
      </c>
      <c r="Y216">
        <v>23052.3</v>
      </c>
      <c r="Z216">
        <v>19052.400000000001</v>
      </c>
      <c r="AA216">
        <v>407.9</v>
      </c>
      <c r="AB216">
        <v>479.8</v>
      </c>
      <c r="AC216">
        <v>7182.8</v>
      </c>
      <c r="AD216">
        <v>0</v>
      </c>
      <c r="AE216">
        <v>47753.1</v>
      </c>
      <c r="AF216">
        <v>412.6</v>
      </c>
      <c r="AG216">
        <v>10779.9</v>
      </c>
      <c r="AH216">
        <v>2059.8000000000002</v>
      </c>
      <c r="AI216">
        <v>25058.9</v>
      </c>
      <c r="AJ216">
        <v>21679.8</v>
      </c>
      <c r="AK216">
        <v>18670.2</v>
      </c>
      <c r="AL216">
        <v>12172.8</v>
      </c>
      <c r="AM216">
        <v>14352</v>
      </c>
      <c r="AN216">
        <v>19557.099999999999</v>
      </c>
      <c r="AO216">
        <v>9259</v>
      </c>
      <c r="AP216">
        <v>10726.2</v>
      </c>
      <c r="AQ216">
        <v>47936.800000000003</v>
      </c>
      <c r="AR216">
        <v>20723.599999999999</v>
      </c>
      <c r="AS216">
        <v>31830.5</v>
      </c>
      <c r="AT216">
        <v>2638.5</v>
      </c>
      <c r="AU216">
        <v>30424.1</v>
      </c>
      <c r="AV216">
        <v>57110.8</v>
      </c>
      <c r="AW216">
        <v>15327.3</v>
      </c>
      <c r="AX216">
        <v>9878</v>
      </c>
      <c r="AY216">
        <f t="shared" si="71"/>
        <v>103236.1</v>
      </c>
      <c r="AZ216">
        <f t="shared" si="72"/>
        <v>85813.2</v>
      </c>
      <c r="BA216">
        <f t="shared" si="73"/>
        <v>65926.2</v>
      </c>
      <c r="BB216">
        <f t="shared" si="74"/>
        <v>119399.6</v>
      </c>
      <c r="BC216">
        <f t="shared" si="75"/>
        <v>123959.70000000001</v>
      </c>
      <c r="BD216">
        <f t="shared" si="76"/>
        <v>85813.2</v>
      </c>
      <c r="BE216">
        <f t="shared" si="77"/>
        <v>65926.2</v>
      </c>
      <c r="BF216">
        <f t="shared" si="78"/>
        <v>123959.70000000001</v>
      </c>
      <c r="BG216">
        <f t="shared" si="79"/>
        <v>85813.2</v>
      </c>
      <c r="BH216">
        <f t="shared" si="80"/>
        <v>65926.2</v>
      </c>
      <c r="BI216">
        <f t="shared" si="68"/>
        <v>27929.200000000001</v>
      </c>
      <c r="BJ216">
        <f t="shared" si="69"/>
        <v>26053.5</v>
      </c>
      <c r="BK216">
        <f t="shared" si="70"/>
        <v>53982.7</v>
      </c>
    </row>
    <row r="217" spans="2:63">
      <c r="B217">
        <v>13</v>
      </c>
      <c r="C217">
        <v>1992</v>
      </c>
      <c r="D217">
        <v>1992</v>
      </c>
      <c r="E217" t="s">
        <v>50</v>
      </c>
      <c r="F217">
        <v>0</v>
      </c>
      <c r="G217">
        <v>2537.1</v>
      </c>
      <c r="H217">
        <v>40345.199999999997</v>
      </c>
      <c r="I217">
        <v>433.4</v>
      </c>
      <c r="J217">
        <v>1127.4000000000001</v>
      </c>
      <c r="K217">
        <v>18583.8</v>
      </c>
      <c r="L217">
        <v>5030.7</v>
      </c>
      <c r="M217">
        <v>9216.4</v>
      </c>
      <c r="N217">
        <v>50181.5</v>
      </c>
      <c r="O217">
        <v>6802</v>
      </c>
      <c r="P217">
        <v>904.8</v>
      </c>
      <c r="Q217">
        <v>1282</v>
      </c>
      <c r="R217">
        <v>643.1</v>
      </c>
      <c r="S217">
        <v>49.9</v>
      </c>
      <c r="T217">
        <v>1079.5999999999999</v>
      </c>
      <c r="U217">
        <v>1137.5999999999999</v>
      </c>
      <c r="V217">
        <v>982.6</v>
      </c>
      <c r="W217">
        <v>1498</v>
      </c>
      <c r="X217">
        <v>8645.1</v>
      </c>
      <c r="Y217">
        <v>14729.8</v>
      </c>
      <c r="Z217">
        <v>8556</v>
      </c>
      <c r="AA217">
        <v>137.80000000000001</v>
      </c>
      <c r="AB217">
        <v>393.1</v>
      </c>
      <c r="AC217">
        <v>3088.7</v>
      </c>
      <c r="AD217">
        <v>0</v>
      </c>
      <c r="AE217">
        <v>38422.9</v>
      </c>
      <c r="AF217">
        <v>157.69999999999999</v>
      </c>
      <c r="AG217">
        <v>6753.7</v>
      </c>
      <c r="AH217">
        <v>1268.9000000000001</v>
      </c>
      <c r="AI217">
        <v>16392</v>
      </c>
      <c r="AJ217">
        <v>11135.3</v>
      </c>
      <c r="AK217">
        <v>9425.1</v>
      </c>
      <c r="AL217">
        <v>6710.1</v>
      </c>
      <c r="AM217">
        <v>8362.5</v>
      </c>
      <c r="AN217">
        <v>11042.4</v>
      </c>
      <c r="AO217">
        <v>5827.5</v>
      </c>
      <c r="AP217">
        <v>6373.7</v>
      </c>
      <c r="AQ217">
        <v>24246</v>
      </c>
      <c r="AR217">
        <v>12827</v>
      </c>
      <c r="AS217">
        <v>18987.599999999999</v>
      </c>
      <c r="AT217">
        <v>1044.5999999999999</v>
      </c>
      <c r="AU217">
        <v>19065.3</v>
      </c>
      <c r="AV217">
        <v>29845.599999999999</v>
      </c>
      <c r="AW217">
        <v>8014.2</v>
      </c>
      <c r="AX217">
        <v>3955.4</v>
      </c>
      <c r="AY217">
        <f t="shared" si="71"/>
        <v>73880.2</v>
      </c>
      <c r="AZ217">
        <f t="shared" si="72"/>
        <v>48628.099999999991</v>
      </c>
      <c r="BA217">
        <f t="shared" si="73"/>
        <v>33887.800000000003</v>
      </c>
      <c r="BB217">
        <f t="shared" si="74"/>
        <v>62454.1</v>
      </c>
      <c r="BC217">
        <f t="shared" si="75"/>
        <v>86707.199999999997</v>
      </c>
      <c r="BD217">
        <f t="shared" si="76"/>
        <v>48628.099999999991</v>
      </c>
      <c r="BE217">
        <f t="shared" si="77"/>
        <v>33887.800000000003</v>
      </c>
      <c r="BF217">
        <f t="shared" si="78"/>
        <v>86707.199999999997</v>
      </c>
      <c r="BG217">
        <f t="shared" si="79"/>
        <v>48628.099999999991</v>
      </c>
      <c r="BH217">
        <f t="shared" si="80"/>
        <v>33887.800000000003</v>
      </c>
      <c r="BI217">
        <f t="shared" si="68"/>
        <v>15252.6</v>
      </c>
      <c r="BJ217">
        <f t="shared" si="69"/>
        <v>14387.9</v>
      </c>
      <c r="BK217">
        <f t="shared" si="70"/>
        <v>29640.5</v>
      </c>
    </row>
    <row r="218" spans="2:63">
      <c r="B218">
        <v>14</v>
      </c>
      <c r="C218">
        <v>1993</v>
      </c>
      <c r="D218">
        <v>1993</v>
      </c>
      <c r="E218" t="s">
        <v>50</v>
      </c>
      <c r="F218">
        <v>0</v>
      </c>
      <c r="G218">
        <v>2982</v>
      </c>
      <c r="H218">
        <v>39957.4</v>
      </c>
      <c r="I218">
        <v>402.7</v>
      </c>
      <c r="J218">
        <v>899.3</v>
      </c>
      <c r="K218">
        <v>14400.3</v>
      </c>
      <c r="L218">
        <v>4006.5</v>
      </c>
      <c r="M218">
        <v>8929.2000000000007</v>
      </c>
      <c r="N218">
        <v>47943.199999999997</v>
      </c>
      <c r="O218">
        <v>6760.4</v>
      </c>
      <c r="P218">
        <v>758.7</v>
      </c>
      <c r="Q218">
        <v>957.1</v>
      </c>
      <c r="R218">
        <v>301.10000000000002</v>
      </c>
      <c r="S218">
        <v>19.5</v>
      </c>
      <c r="T218">
        <v>696.7</v>
      </c>
      <c r="U218">
        <v>940.2</v>
      </c>
      <c r="V218">
        <v>683.3</v>
      </c>
      <c r="W218">
        <v>1566</v>
      </c>
      <c r="X218">
        <v>5579.1</v>
      </c>
      <c r="Y218">
        <v>13655.2</v>
      </c>
      <c r="Z218">
        <v>7788.2</v>
      </c>
      <c r="AA218">
        <v>90.9</v>
      </c>
      <c r="AB218">
        <v>335.3</v>
      </c>
      <c r="AC218">
        <v>1072.3</v>
      </c>
      <c r="AD218">
        <v>0</v>
      </c>
      <c r="AE218">
        <v>31204.2</v>
      </c>
      <c r="AF218">
        <v>52.6</v>
      </c>
      <c r="AG218">
        <v>1934.7</v>
      </c>
      <c r="AH218">
        <v>877.8</v>
      </c>
      <c r="AI218">
        <v>11522.9</v>
      </c>
      <c r="AJ218">
        <v>4037.5</v>
      </c>
      <c r="AK218">
        <v>982</v>
      </c>
      <c r="AL218">
        <v>1479.9</v>
      </c>
      <c r="AM218">
        <v>2186.3000000000002</v>
      </c>
      <c r="AN218">
        <v>2509.1999999999998</v>
      </c>
      <c r="AO218">
        <v>3850.9</v>
      </c>
      <c r="AP218">
        <v>3221.6</v>
      </c>
      <c r="AQ218">
        <v>8827.1</v>
      </c>
      <c r="AR218">
        <v>8931.2999999999993</v>
      </c>
      <c r="AS218">
        <v>8745.4</v>
      </c>
      <c r="AT218">
        <v>349.1</v>
      </c>
      <c r="AU218">
        <v>13268.3</v>
      </c>
      <c r="AV218">
        <v>10195.9</v>
      </c>
      <c r="AW218">
        <v>1405.7</v>
      </c>
      <c r="AX218">
        <v>1324.5</v>
      </c>
      <c r="AY218">
        <f t="shared" si="71"/>
        <v>55995.399999999994</v>
      </c>
      <c r="AZ218">
        <f t="shared" si="72"/>
        <v>18205.600000000002</v>
      </c>
      <c r="BA218">
        <f t="shared" si="73"/>
        <v>9700.1999999999989</v>
      </c>
      <c r="BB218">
        <f t="shared" si="74"/>
        <v>21209.300000000003</v>
      </c>
      <c r="BC218">
        <f t="shared" si="75"/>
        <v>64926.7</v>
      </c>
      <c r="BD218">
        <f t="shared" si="76"/>
        <v>18205.600000000002</v>
      </c>
      <c r="BE218">
        <f t="shared" si="77"/>
        <v>9700.1999999999989</v>
      </c>
      <c r="BF218">
        <f t="shared" si="78"/>
        <v>64926.7</v>
      </c>
      <c r="BG218">
        <f t="shared" si="79"/>
        <v>18205.600000000002</v>
      </c>
      <c r="BH218">
        <f t="shared" si="80"/>
        <v>9700.1999999999989</v>
      </c>
      <c r="BI218">
        <f t="shared" si="68"/>
        <v>4832.8999999999996</v>
      </c>
      <c r="BJ218">
        <f t="shared" si="69"/>
        <v>4627.3</v>
      </c>
      <c r="BK218">
        <f t="shared" si="70"/>
        <v>9460.2000000000007</v>
      </c>
    </row>
    <row r="219" spans="2:63">
      <c r="B219">
        <v>15</v>
      </c>
      <c r="C219">
        <v>1994</v>
      </c>
      <c r="D219">
        <v>1994</v>
      </c>
      <c r="E219" t="s">
        <v>50</v>
      </c>
      <c r="F219">
        <v>0</v>
      </c>
      <c r="G219">
        <v>2814.2</v>
      </c>
      <c r="H219">
        <v>43087.8</v>
      </c>
      <c r="I219">
        <v>445</v>
      </c>
      <c r="J219">
        <v>1562</v>
      </c>
      <c r="K219">
        <v>26175.200000000001</v>
      </c>
      <c r="L219">
        <v>6876.1</v>
      </c>
      <c r="M219">
        <v>13129</v>
      </c>
      <c r="N219">
        <v>57536.6</v>
      </c>
      <c r="O219">
        <v>7954.2</v>
      </c>
      <c r="P219">
        <v>1606</v>
      </c>
      <c r="Q219">
        <v>2595.1</v>
      </c>
      <c r="R219">
        <v>938.4</v>
      </c>
      <c r="S219">
        <v>150.1</v>
      </c>
      <c r="T219">
        <v>923.4</v>
      </c>
      <c r="U219">
        <v>1548.4</v>
      </c>
      <c r="V219">
        <v>1218</v>
      </c>
      <c r="W219">
        <v>2274.1999999999998</v>
      </c>
      <c r="X219">
        <v>11407</v>
      </c>
      <c r="Y219">
        <v>16583.7</v>
      </c>
      <c r="Z219">
        <v>11672.5</v>
      </c>
      <c r="AA219">
        <v>310.2</v>
      </c>
      <c r="AB219">
        <v>458.5</v>
      </c>
      <c r="AC219">
        <v>3990.9</v>
      </c>
      <c r="AD219">
        <v>0</v>
      </c>
      <c r="AE219">
        <v>52487.3</v>
      </c>
      <c r="AF219">
        <v>226.5</v>
      </c>
      <c r="AG219">
        <v>6476.5</v>
      </c>
      <c r="AH219">
        <v>1914.4</v>
      </c>
      <c r="AI219">
        <v>25373.5</v>
      </c>
      <c r="AJ219">
        <v>12537.1</v>
      </c>
      <c r="AK219">
        <v>15393.1</v>
      </c>
      <c r="AL219">
        <v>7654.6</v>
      </c>
      <c r="AM219">
        <v>8746.1</v>
      </c>
      <c r="AN219">
        <v>12773.5</v>
      </c>
      <c r="AO219">
        <v>9062.2000000000007</v>
      </c>
      <c r="AP219">
        <v>10494.9</v>
      </c>
      <c r="AQ219">
        <v>27371.5</v>
      </c>
      <c r="AR219">
        <v>19775.2</v>
      </c>
      <c r="AS219">
        <v>24986.799999999999</v>
      </c>
      <c r="AT219">
        <v>1548.7</v>
      </c>
      <c r="AU219">
        <v>28790</v>
      </c>
      <c r="AV219">
        <v>32360.799999999999</v>
      </c>
      <c r="AW219">
        <v>13903.1</v>
      </c>
      <c r="AX219">
        <v>5721.4</v>
      </c>
      <c r="AY219">
        <f t="shared" si="71"/>
        <v>106650.8</v>
      </c>
      <c r="AZ219">
        <f t="shared" si="72"/>
        <v>73840.100000000006</v>
      </c>
      <c r="BA219">
        <f t="shared" si="73"/>
        <v>40235.299999999996</v>
      </c>
      <c r="BB219">
        <f t="shared" si="74"/>
        <v>68478.399999999994</v>
      </c>
      <c r="BC219">
        <f t="shared" si="75"/>
        <v>126426</v>
      </c>
      <c r="BD219">
        <f t="shared" si="76"/>
        <v>73840.100000000006</v>
      </c>
      <c r="BE219">
        <f t="shared" si="77"/>
        <v>40235.299999999996</v>
      </c>
      <c r="BF219">
        <f t="shared" si="78"/>
        <v>126426</v>
      </c>
      <c r="BG219">
        <f t="shared" si="79"/>
        <v>73840.100000000006</v>
      </c>
      <c r="BH219">
        <f t="shared" si="80"/>
        <v>40235.299999999996</v>
      </c>
      <c r="BI219">
        <f t="shared" si="68"/>
        <v>24455.300000000003</v>
      </c>
      <c r="BJ219">
        <f t="shared" si="69"/>
        <v>24398</v>
      </c>
      <c r="BK219">
        <f t="shared" si="70"/>
        <v>48853.3</v>
      </c>
    </row>
    <row r="220" spans="2:63">
      <c r="B220">
        <v>16</v>
      </c>
      <c r="C220">
        <v>1995</v>
      </c>
      <c r="D220">
        <v>1995</v>
      </c>
      <c r="E220" t="s">
        <v>50</v>
      </c>
      <c r="F220">
        <v>0</v>
      </c>
      <c r="G220">
        <v>2605.8000000000002</v>
      </c>
      <c r="H220">
        <v>36961.4</v>
      </c>
      <c r="I220">
        <v>375.9</v>
      </c>
      <c r="J220">
        <v>1169.3</v>
      </c>
      <c r="K220">
        <v>19546.099999999999</v>
      </c>
      <c r="L220">
        <v>5279</v>
      </c>
      <c r="M220">
        <v>8148</v>
      </c>
      <c r="N220">
        <v>50025.599999999999</v>
      </c>
      <c r="O220">
        <v>5534.6</v>
      </c>
      <c r="P220">
        <v>2313.5</v>
      </c>
      <c r="Q220">
        <v>2401.1999999999998</v>
      </c>
      <c r="R220">
        <v>1005.2</v>
      </c>
      <c r="S220">
        <v>186.6</v>
      </c>
      <c r="T220">
        <v>887.4</v>
      </c>
      <c r="U220">
        <v>1851.5</v>
      </c>
      <c r="V220">
        <v>1377.8</v>
      </c>
      <c r="W220">
        <v>2250.9</v>
      </c>
      <c r="X220">
        <v>11845.9</v>
      </c>
      <c r="Y220">
        <v>13366.3</v>
      </c>
      <c r="Z220">
        <v>10812.8</v>
      </c>
      <c r="AA220">
        <v>217.6</v>
      </c>
      <c r="AB220">
        <v>335.3</v>
      </c>
      <c r="AC220">
        <v>6220.3</v>
      </c>
      <c r="AD220">
        <v>0</v>
      </c>
      <c r="AE220">
        <v>42948.3</v>
      </c>
      <c r="AF220">
        <v>345.3</v>
      </c>
      <c r="AG220">
        <v>9281.6</v>
      </c>
      <c r="AH220">
        <v>1791.6</v>
      </c>
      <c r="AI220">
        <v>23791.599999999999</v>
      </c>
      <c r="AJ220">
        <v>19464.900000000001</v>
      </c>
      <c r="AK220">
        <v>16146.1</v>
      </c>
      <c r="AL220">
        <v>9585.7999999999993</v>
      </c>
      <c r="AM220">
        <v>11829</v>
      </c>
      <c r="AN220">
        <v>16101.7</v>
      </c>
      <c r="AO220">
        <v>8535.2000000000007</v>
      </c>
      <c r="AP220">
        <v>10146.4</v>
      </c>
      <c r="AQ220">
        <v>42347.6</v>
      </c>
      <c r="AR220">
        <v>18893.5</v>
      </c>
      <c r="AS220">
        <v>27393.3</v>
      </c>
      <c r="AT220">
        <v>2406.9</v>
      </c>
      <c r="AU220">
        <v>26839.200000000001</v>
      </c>
      <c r="AV220">
        <v>48540.2</v>
      </c>
      <c r="AW220">
        <v>14407.5</v>
      </c>
      <c r="AX220">
        <v>8891.5</v>
      </c>
      <c r="AY220">
        <f t="shared" si="71"/>
        <v>93579.099999999991</v>
      </c>
      <c r="AZ220">
        <f t="shared" si="72"/>
        <v>76628.5</v>
      </c>
      <c r="BA220">
        <f t="shared" si="73"/>
        <v>56450.8</v>
      </c>
      <c r="BB220">
        <f t="shared" si="74"/>
        <v>102716.79999999999</v>
      </c>
      <c r="BC220">
        <f t="shared" si="75"/>
        <v>112472.59999999999</v>
      </c>
      <c r="BD220">
        <f t="shared" si="76"/>
        <v>76628.5</v>
      </c>
      <c r="BE220">
        <f t="shared" si="77"/>
        <v>56450.8</v>
      </c>
      <c r="BF220">
        <f t="shared" si="78"/>
        <v>112472.59999999999</v>
      </c>
      <c r="BG220">
        <f t="shared" si="79"/>
        <v>76628.5</v>
      </c>
      <c r="BH220">
        <f t="shared" si="80"/>
        <v>56450.8</v>
      </c>
      <c r="BI220">
        <f t="shared" si="68"/>
        <v>24681.300000000003</v>
      </c>
      <c r="BJ220">
        <f t="shared" si="69"/>
        <v>24553.9</v>
      </c>
      <c r="BK220">
        <f t="shared" si="70"/>
        <v>49235.200000000004</v>
      </c>
    </row>
    <row r="221" spans="2:63">
      <c r="B221">
        <v>17</v>
      </c>
      <c r="C221">
        <v>1996</v>
      </c>
      <c r="D221">
        <v>1996</v>
      </c>
      <c r="E221" t="s">
        <v>50</v>
      </c>
      <c r="F221">
        <v>0</v>
      </c>
      <c r="G221">
        <v>2559.5</v>
      </c>
      <c r="H221">
        <v>40415.199999999997</v>
      </c>
      <c r="I221">
        <v>401.7</v>
      </c>
      <c r="J221">
        <v>620.70000000000005</v>
      </c>
      <c r="K221">
        <v>9791.4</v>
      </c>
      <c r="L221">
        <v>2915.7</v>
      </c>
      <c r="M221">
        <v>7807.8</v>
      </c>
      <c r="N221">
        <v>43537.1</v>
      </c>
      <c r="O221">
        <v>6691.4</v>
      </c>
      <c r="P221">
        <v>1631</v>
      </c>
      <c r="Q221">
        <v>1768.9</v>
      </c>
      <c r="R221">
        <v>890.7</v>
      </c>
      <c r="S221">
        <v>169.7</v>
      </c>
      <c r="T221">
        <v>789.8</v>
      </c>
      <c r="U221">
        <v>1069.2</v>
      </c>
      <c r="V221">
        <v>722</v>
      </c>
      <c r="W221">
        <v>1728.7</v>
      </c>
      <c r="X221">
        <v>9398.2000000000007</v>
      </c>
      <c r="Y221">
        <v>14963.2</v>
      </c>
      <c r="Z221">
        <v>9904.1</v>
      </c>
      <c r="AA221">
        <v>193.9</v>
      </c>
      <c r="AB221">
        <v>373.6</v>
      </c>
      <c r="AC221">
        <v>3706.5</v>
      </c>
      <c r="AD221">
        <v>0</v>
      </c>
      <c r="AE221">
        <v>34656.5</v>
      </c>
      <c r="AF221">
        <v>210.5</v>
      </c>
      <c r="AG221">
        <v>6142.2</v>
      </c>
      <c r="AH221">
        <v>1115.9000000000001</v>
      </c>
      <c r="AI221">
        <v>17655.400000000001</v>
      </c>
      <c r="AJ221">
        <v>11467.2</v>
      </c>
      <c r="AK221">
        <v>8864.7999999999993</v>
      </c>
      <c r="AL221">
        <v>3809.7</v>
      </c>
      <c r="AM221">
        <v>6606.5</v>
      </c>
      <c r="AN221">
        <v>6475.2</v>
      </c>
      <c r="AO221">
        <v>6170.9</v>
      </c>
      <c r="AP221">
        <v>6841.3</v>
      </c>
      <c r="AQ221">
        <v>24912.400000000001</v>
      </c>
      <c r="AR221">
        <v>11841.1</v>
      </c>
      <c r="AS221">
        <v>17519</v>
      </c>
      <c r="AT221">
        <v>1520.4</v>
      </c>
      <c r="AU221">
        <v>16842.8</v>
      </c>
      <c r="AV221">
        <v>27125.9</v>
      </c>
      <c r="AW221">
        <v>8166.4</v>
      </c>
      <c r="AX221">
        <v>5394.5</v>
      </c>
      <c r="AY221">
        <f t="shared" si="71"/>
        <v>69154.7</v>
      </c>
      <c r="AZ221">
        <f t="shared" si="72"/>
        <v>47562.400000000001</v>
      </c>
      <c r="BA221">
        <f t="shared" si="73"/>
        <v>28667.000000000004</v>
      </c>
      <c r="BB221">
        <f t="shared" si="74"/>
        <v>58644.800000000003</v>
      </c>
      <c r="BC221">
        <f t="shared" si="75"/>
        <v>80995.8</v>
      </c>
      <c r="BD221">
        <f t="shared" si="76"/>
        <v>47562.400000000001</v>
      </c>
      <c r="BE221">
        <f t="shared" si="77"/>
        <v>28667.000000000004</v>
      </c>
      <c r="BF221">
        <f t="shared" si="78"/>
        <v>80995.8</v>
      </c>
      <c r="BG221">
        <f t="shared" si="79"/>
        <v>47562.400000000001</v>
      </c>
      <c r="BH221">
        <f t="shared" si="80"/>
        <v>28667.000000000004</v>
      </c>
      <c r="BI221">
        <f t="shared" si="68"/>
        <v>15035.699999999999</v>
      </c>
      <c r="BJ221">
        <f t="shared" si="69"/>
        <v>15007.7</v>
      </c>
      <c r="BK221">
        <f t="shared" si="70"/>
        <v>30043.4</v>
      </c>
    </row>
    <row r="222" spans="2:63">
      <c r="B222">
        <v>18</v>
      </c>
      <c r="C222">
        <v>1997</v>
      </c>
      <c r="D222">
        <v>1997</v>
      </c>
      <c r="E222" t="s">
        <v>50</v>
      </c>
      <c r="F222">
        <v>0</v>
      </c>
      <c r="G222">
        <v>2515.9</v>
      </c>
      <c r="H222">
        <v>40409.599999999999</v>
      </c>
      <c r="I222">
        <v>417.5</v>
      </c>
      <c r="J222">
        <v>1229.5</v>
      </c>
      <c r="K222">
        <v>20087.099999999999</v>
      </c>
      <c r="L222">
        <v>5723.8</v>
      </c>
      <c r="M222">
        <v>9425.7999999999993</v>
      </c>
      <c r="N222">
        <v>52213.599999999999</v>
      </c>
      <c r="O222">
        <v>7088.6</v>
      </c>
      <c r="P222">
        <v>2094</v>
      </c>
      <c r="Q222">
        <v>1635.3</v>
      </c>
      <c r="R222">
        <v>861.2</v>
      </c>
      <c r="S222">
        <v>150.6</v>
      </c>
      <c r="T222">
        <v>861.7</v>
      </c>
      <c r="U222">
        <v>1671</v>
      </c>
      <c r="V222">
        <v>1277.7</v>
      </c>
      <c r="W222">
        <v>2284.1999999999998</v>
      </c>
      <c r="X222">
        <v>8077.6</v>
      </c>
      <c r="Y222">
        <v>14507.5</v>
      </c>
      <c r="Z222">
        <v>10032.799999999999</v>
      </c>
      <c r="AA222">
        <v>233.4</v>
      </c>
      <c r="AB222">
        <v>267.7</v>
      </c>
      <c r="AC222">
        <v>5293.1</v>
      </c>
      <c r="AD222">
        <v>0</v>
      </c>
      <c r="AE222">
        <v>48895.3</v>
      </c>
      <c r="AF222">
        <v>281</v>
      </c>
      <c r="AG222">
        <v>9740.7999999999993</v>
      </c>
      <c r="AH222">
        <v>1613.3</v>
      </c>
      <c r="AI222">
        <v>28316.2</v>
      </c>
      <c r="AJ222">
        <v>18212.400000000001</v>
      </c>
      <c r="AK222">
        <v>14514.1</v>
      </c>
      <c r="AL222">
        <v>9303.5</v>
      </c>
      <c r="AM222">
        <v>12174.4</v>
      </c>
      <c r="AN222">
        <v>15970.4</v>
      </c>
      <c r="AO222">
        <v>10585</v>
      </c>
      <c r="AP222">
        <v>10778.6</v>
      </c>
      <c r="AQ222">
        <v>38244.199999999997</v>
      </c>
      <c r="AR222">
        <v>17291.3</v>
      </c>
      <c r="AS222">
        <v>27158.3</v>
      </c>
      <c r="AT222">
        <v>2080</v>
      </c>
      <c r="AU222">
        <v>24610.3</v>
      </c>
      <c r="AV222">
        <v>43031.6</v>
      </c>
      <c r="AW222">
        <v>13487.7</v>
      </c>
      <c r="AX222">
        <v>7363.4</v>
      </c>
      <c r="AY222">
        <f t="shared" si="71"/>
        <v>101821.8</v>
      </c>
      <c r="AZ222">
        <f t="shared" si="72"/>
        <v>76523.7</v>
      </c>
      <c r="BA222">
        <f t="shared" si="73"/>
        <v>52929.700000000004</v>
      </c>
      <c r="BB222">
        <f t="shared" si="74"/>
        <v>93450.2</v>
      </c>
      <c r="BC222">
        <f t="shared" si="75"/>
        <v>119113.1</v>
      </c>
      <c r="BD222">
        <f t="shared" si="76"/>
        <v>76523.7</v>
      </c>
      <c r="BE222">
        <f t="shared" si="77"/>
        <v>52929.700000000004</v>
      </c>
      <c r="BF222">
        <f t="shared" si="78"/>
        <v>119113.1</v>
      </c>
      <c r="BG222">
        <f t="shared" si="79"/>
        <v>76523.7</v>
      </c>
      <c r="BH222">
        <f t="shared" si="80"/>
        <v>52929.700000000004</v>
      </c>
      <c r="BI222">
        <f t="shared" si="68"/>
        <v>25099.1</v>
      </c>
      <c r="BJ222">
        <f t="shared" si="69"/>
        <v>24266.300000000003</v>
      </c>
      <c r="BK222">
        <f t="shared" si="70"/>
        <v>49365.4</v>
      </c>
    </row>
    <row r="223" spans="2:63">
      <c r="B223">
        <v>19</v>
      </c>
      <c r="C223">
        <v>1998</v>
      </c>
      <c r="D223">
        <v>1998</v>
      </c>
      <c r="E223" t="s">
        <v>50</v>
      </c>
      <c r="F223">
        <v>0</v>
      </c>
      <c r="G223">
        <v>2644.4</v>
      </c>
      <c r="H223">
        <v>37612.9</v>
      </c>
      <c r="I223">
        <v>374.2</v>
      </c>
      <c r="J223">
        <v>1177.4000000000001</v>
      </c>
      <c r="K223">
        <v>16744.099999999999</v>
      </c>
      <c r="L223">
        <v>5187.5</v>
      </c>
      <c r="M223">
        <v>10935.3</v>
      </c>
      <c r="N223">
        <v>59408.7</v>
      </c>
      <c r="O223">
        <v>5613.1</v>
      </c>
      <c r="P223">
        <v>1896.8</v>
      </c>
      <c r="Q223">
        <v>1602</v>
      </c>
      <c r="R223">
        <v>730.9</v>
      </c>
      <c r="S223">
        <v>117.3</v>
      </c>
      <c r="T223">
        <v>669</v>
      </c>
      <c r="U223">
        <v>1489.6</v>
      </c>
      <c r="V223">
        <v>1064</v>
      </c>
      <c r="W223">
        <v>2006.7</v>
      </c>
      <c r="X223">
        <v>7293.5</v>
      </c>
      <c r="Y223">
        <v>12231</v>
      </c>
      <c r="Z223">
        <v>8176.9</v>
      </c>
      <c r="AA223">
        <v>224.4</v>
      </c>
      <c r="AB223">
        <v>271.5</v>
      </c>
      <c r="AC223">
        <v>3807.5</v>
      </c>
      <c r="AD223">
        <v>0</v>
      </c>
      <c r="AE223">
        <v>48414.6</v>
      </c>
      <c r="AF223">
        <v>194.5</v>
      </c>
      <c r="AG223">
        <v>7896.5</v>
      </c>
      <c r="AH223">
        <v>1672.6</v>
      </c>
      <c r="AI223">
        <v>30073.599999999999</v>
      </c>
      <c r="AJ223">
        <v>13447.3</v>
      </c>
      <c r="AK223">
        <v>14523</v>
      </c>
      <c r="AL223">
        <v>8246.7000000000007</v>
      </c>
      <c r="AM223">
        <v>10265.6</v>
      </c>
      <c r="AN223">
        <v>14036.6</v>
      </c>
      <c r="AO223">
        <v>11652.5</v>
      </c>
      <c r="AP223">
        <v>11483.1</v>
      </c>
      <c r="AQ223">
        <v>28111.599999999999</v>
      </c>
      <c r="AR223">
        <v>17666.599999999999</v>
      </c>
      <c r="AS223">
        <v>25500.6</v>
      </c>
      <c r="AT223">
        <v>1498.9</v>
      </c>
      <c r="AU223">
        <v>24985.5</v>
      </c>
      <c r="AV223">
        <v>31752.799999999999</v>
      </c>
      <c r="AW223">
        <v>14012.3</v>
      </c>
      <c r="AX223">
        <v>5400.9</v>
      </c>
      <c r="AY223">
        <f t="shared" si="71"/>
        <v>103473.7</v>
      </c>
      <c r="AZ223">
        <f t="shared" si="72"/>
        <v>77171.5</v>
      </c>
      <c r="BA223">
        <f t="shared" si="73"/>
        <v>42630.400000000001</v>
      </c>
      <c r="BB223">
        <f t="shared" si="74"/>
        <v>70130</v>
      </c>
      <c r="BC223">
        <f t="shared" si="75"/>
        <v>121140.29999999999</v>
      </c>
      <c r="BD223">
        <f t="shared" si="76"/>
        <v>77171.5</v>
      </c>
      <c r="BE223">
        <f t="shared" si="77"/>
        <v>42630.400000000001</v>
      </c>
      <c r="BF223">
        <f t="shared" si="78"/>
        <v>121140.29999999999</v>
      </c>
      <c r="BG223">
        <f t="shared" si="79"/>
        <v>77171.5</v>
      </c>
      <c r="BH223">
        <f t="shared" si="80"/>
        <v>42630.400000000001</v>
      </c>
      <c r="BI223">
        <f t="shared" si="68"/>
        <v>26175.5</v>
      </c>
      <c r="BJ223">
        <f t="shared" si="69"/>
        <v>25495.4</v>
      </c>
      <c r="BK223">
        <f t="shared" si="70"/>
        <v>51670.9</v>
      </c>
    </row>
    <row r="224" spans="2:63">
      <c r="B224">
        <v>20</v>
      </c>
      <c r="C224">
        <v>1999</v>
      </c>
      <c r="D224">
        <v>1999</v>
      </c>
      <c r="E224" t="s">
        <v>50</v>
      </c>
      <c r="F224">
        <v>0</v>
      </c>
      <c r="G224">
        <v>2630.8</v>
      </c>
      <c r="H224">
        <v>35534.6</v>
      </c>
      <c r="I224">
        <v>373.6</v>
      </c>
      <c r="J224">
        <v>1001.5</v>
      </c>
      <c r="K224">
        <v>14612.7</v>
      </c>
      <c r="L224">
        <v>4372.2</v>
      </c>
      <c r="M224">
        <v>6971.1</v>
      </c>
      <c r="N224">
        <v>50170.5</v>
      </c>
      <c r="O224">
        <v>5534.6</v>
      </c>
      <c r="P224">
        <v>1302.0999999999999</v>
      </c>
      <c r="Q224">
        <v>1399.5</v>
      </c>
      <c r="R224">
        <v>597.70000000000005</v>
      </c>
      <c r="S224">
        <v>137.69999999999999</v>
      </c>
      <c r="T224">
        <v>645.29999999999995</v>
      </c>
      <c r="U224">
        <v>1256.8</v>
      </c>
      <c r="V224">
        <v>1153.5999999999999</v>
      </c>
      <c r="W224">
        <v>1570.1</v>
      </c>
      <c r="X224">
        <v>6365</v>
      </c>
      <c r="Y224">
        <v>10594.6</v>
      </c>
      <c r="Z224">
        <v>6849.4</v>
      </c>
      <c r="AA224">
        <v>227.1</v>
      </c>
      <c r="AB224">
        <v>268.5</v>
      </c>
      <c r="AC224">
        <v>4003.9</v>
      </c>
      <c r="AD224">
        <v>0</v>
      </c>
      <c r="AE224">
        <v>36818</v>
      </c>
      <c r="AF224">
        <v>225.1</v>
      </c>
      <c r="AG224">
        <v>5984</v>
      </c>
      <c r="AH224">
        <v>1324</v>
      </c>
      <c r="AI224">
        <v>20424</v>
      </c>
      <c r="AJ224">
        <v>11915.5</v>
      </c>
      <c r="AK224">
        <v>2896.4</v>
      </c>
      <c r="AL224">
        <v>5163.8999999999996</v>
      </c>
      <c r="AM224">
        <v>7270.5</v>
      </c>
      <c r="AN224">
        <v>8965.7000000000007</v>
      </c>
      <c r="AO224">
        <v>7837.4</v>
      </c>
      <c r="AP224">
        <v>5891.8</v>
      </c>
      <c r="AQ224">
        <v>24835.9</v>
      </c>
      <c r="AR224">
        <v>14374.4</v>
      </c>
      <c r="AS224">
        <v>17823.2</v>
      </c>
      <c r="AT224">
        <v>1867.5</v>
      </c>
      <c r="AU224">
        <v>19975.599999999999</v>
      </c>
      <c r="AV224">
        <v>26775.200000000001</v>
      </c>
      <c r="AW224">
        <v>3455.4</v>
      </c>
      <c r="AX224">
        <v>6418.6</v>
      </c>
      <c r="AY224">
        <f t="shared" si="71"/>
        <v>77217.600000000006</v>
      </c>
      <c r="AZ224">
        <f t="shared" si="72"/>
        <v>37904.200000000004</v>
      </c>
      <c r="BA224">
        <f t="shared" si="73"/>
        <v>34331.200000000004</v>
      </c>
      <c r="BB224">
        <f t="shared" si="74"/>
        <v>58881.600000000006</v>
      </c>
      <c r="BC224">
        <f t="shared" si="75"/>
        <v>91592</v>
      </c>
      <c r="BD224">
        <f t="shared" si="76"/>
        <v>37904.200000000004</v>
      </c>
      <c r="BE224">
        <f t="shared" si="77"/>
        <v>34331.200000000004</v>
      </c>
      <c r="BF224">
        <f t="shared" si="78"/>
        <v>91592</v>
      </c>
      <c r="BG224">
        <f t="shared" si="79"/>
        <v>37904.200000000004</v>
      </c>
      <c r="BH224">
        <f t="shared" si="80"/>
        <v>34331.200000000004</v>
      </c>
      <c r="BI224">
        <f t="shared" si="68"/>
        <v>10733.8</v>
      </c>
      <c r="BJ224">
        <f t="shared" si="69"/>
        <v>9347.2000000000007</v>
      </c>
      <c r="BK224">
        <f t="shared" si="70"/>
        <v>20081</v>
      </c>
    </row>
    <row r="225" spans="2:63">
      <c r="B225">
        <v>21</v>
      </c>
      <c r="C225">
        <v>2000</v>
      </c>
      <c r="D225">
        <v>2000</v>
      </c>
      <c r="E225" t="s">
        <v>50</v>
      </c>
      <c r="F225">
        <v>0</v>
      </c>
      <c r="G225">
        <v>3292</v>
      </c>
      <c r="H225">
        <v>47795.5</v>
      </c>
      <c r="I225">
        <v>542.70000000000005</v>
      </c>
      <c r="J225">
        <v>1730</v>
      </c>
      <c r="K225">
        <v>23479.7</v>
      </c>
      <c r="L225">
        <v>7227.4</v>
      </c>
      <c r="M225">
        <v>11755.9</v>
      </c>
      <c r="N225">
        <v>64308.800000000003</v>
      </c>
      <c r="O225">
        <v>7308.7</v>
      </c>
      <c r="P225">
        <v>2617.3000000000002</v>
      </c>
      <c r="Q225">
        <v>2051.1</v>
      </c>
      <c r="R225">
        <v>926.8</v>
      </c>
      <c r="S225">
        <v>185.1</v>
      </c>
      <c r="T225">
        <v>833.6</v>
      </c>
      <c r="U225">
        <v>1568.2</v>
      </c>
      <c r="V225">
        <v>952.7</v>
      </c>
      <c r="W225">
        <v>2864</v>
      </c>
      <c r="X225">
        <v>10043.799999999999</v>
      </c>
      <c r="Y225">
        <v>14524</v>
      </c>
      <c r="Z225">
        <v>11168.6</v>
      </c>
      <c r="AA225">
        <v>314.2</v>
      </c>
      <c r="AB225">
        <v>402.4</v>
      </c>
      <c r="AC225">
        <v>6327.7</v>
      </c>
      <c r="AD225">
        <v>0</v>
      </c>
      <c r="AE225">
        <v>59598.8</v>
      </c>
      <c r="AF225">
        <v>342.7</v>
      </c>
      <c r="AG225">
        <v>11376.4</v>
      </c>
      <c r="AH225">
        <v>2560.8000000000002</v>
      </c>
      <c r="AI225">
        <v>36507.800000000003</v>
      </c>
      <c r="AJ225">
        <v>21649.7</v>
      </c>
      <c r="AK225">
        <v>16792.8</v>
      </c>
      <c r="AL225">
        <v>8645.5</v>
      </c>
      <c r="AM225">
        <v>13489.8</v>
      </c>
      <c r="AN225">
        <v>15126.8</v>
      </c>
      <c r="AO225">
        <v>15118.7</v>
      </c>
      <c r="AP225">
        <v>13790.2</v>
      </c>
      <c r="AQ225">
        <v>44402.7</v>
      </c>
      <c r="AR225">
        <v>27025.5</v>
      </c>
      <c r="AS225">
        <v>37089.300000000003</v>
      </c>
      <c r="AT225">
        <v>2735</v>
      </c>
      <c r="AU225">
        <v>36907.5</v>
      </c>
      <c r="AV225">
        <v>46527.5</v>
      </c>
      <c r="AW225">
        <v>16220.5</v>
      </c>
      <c r="AX225">
        <v>9374.2999999999993</v>
      </c>
      <c r="AY225">
        <f t="shared" si="71"/>
        <v>133014.1</v>
      </c>
      <c r="AZ225">
        <f t="shared" si="72"/>
        <v>99011.5</v>
      </c>
      <c r="BA225">
        <f t="shared" si="73"/>
        <v>57531.3</v>
      </c>
      <c r="BB225">
        <f t="shared" si="74"/>
        <v>104420</v>
      </c>
      <c r="BC225">
        <f t="shared" si="75"/>
        <v>160039.6</v>
      </c>
      <c r="BD225">
        <f t="shared" si="76"/>
        <v>99011.5</v>
      </c>
      <c r="BE225">
        <f t="shared" si="77"/>
        <v>57531.3</v>
      </c>
      <c r="BF225">
        <f t="shared" si="78"/>
        <v>160039.6</v>
      </c>
      <c r="BG225">
        <f t="shared" si="79"/>
        <v>99011.5</v>
      </c>
      <c r="BH225">
        <f t="shared" si="80"/>
        <v>57531.3</v>
      </c>
      <c r="BI225">
        <f t="shared" si="68"/>
        <v>31911.5</v>
      </c>
      <c r="BJ225">
        <f t="shared" si="69"/>
        <v>30010.7</v>
      </c>
      <c r="BK225">
        <f t="shared" si="70"/>
        <v>61922.2</v>
      </c>
    </row>
    <row r="226" spans="2:63">
      <c r="B226">
        <v>22</v>
      </c>
      <c r="C226">
        <v>2001</v>
      </c>
      <c r="D226">
        <v>2001</v>
      </c>
      <c r="E226" t="s">
        <v>50</v>
      </c>
      <c r="F226">
        <v>0</v>
      </c>
      <c r="G226">
        <v>2804.3</v>
      </c>
      <c r="H226">
        <v>52692.6</v>
      </c>
      <c r="I226">
        <v>598</v>
      </c>
      <c r="J226">
        <v>1292.5</v>
      </c>
      <c r="K226">
        <v>18511.099999999999</v>
      </c>
      <c r="L226">
        <v>5538.6</v>
      </c>
      <c r="M226">
        <v>10417</v>
      </c>
      <c r="N226">
        <v>63439.6</v>
      </c>
      <c r="O226">
        <v>7579.1</v>
      </c>
      <c r="P226">
        <v>2485.5</v>
      </c>
      <c r="Q226">
        <v>2089.8000000000002</v>
      </c>
      <c r="R226">
        <v>1352.5</v>
      </c>
      <c r="S226">
        <v>102.7</v>
      </c>
      <c r="T226">
        <v>818.1</v>
      </c>
      <c r="U226">
        <v>1862.8</v>
      </c>
      <c r="V226">
        <v>904.7</v>
      </c>
      <c r="W226">
        <v>2445</v>
      </c>
      <c r="X226">
        <v>12024.5</v>
      </c>
      <c r="Y226">
        <v>18570.8</v>
      </c>
      <c r="Z226">
        <v>14625.2</v>
      </c>
      <c r="AA226">
        <v>242.3</v>
      </c>
      <c r="AB226">
        <v>329.1</v>
      </c>
      <c r="AC226">
        <v>5456.2</v>
      </c>
      <c r="AD226">
        <v>0</v>
      </c>
      <c r="AE226">
        <v>40311.699999999997</v>
      </c>
      <c r="AF226">
        <v>309.60000000000002</v>
      </c>
      <c r="AG226">
        <v>8748.7000000000007</v>
      </c>
      <c r="AH226">
        <v>1885.5</v>
      </c>
      <c r="AI226">
        <v>31047.8</v>
      </c>
      <c r="AJ226">
        <v>16284</v>
      </c>
      <c r="AK226">
        <v>13924.9</v>
      </c>
      <c r="AL226">
        <v>8859.7000000000007</v>
      </c>
      <c r="AM226">
        <v>11437.9</v>
      </c>
      <c r="AN226">
        <v>15719.9</v>
      </c>
      <c r="AO226">
        <v>11933.8</v>
      </c>
      <c r="AP226">
        <v>11043.8</v>
      </c>
      <c r="AQ226">
        <v>33881.199999999997</v>
      </c>
      <c r="AR226">
        <v>21289.7</v>
      </c>
      <c r="AS226">
        <v>28618.1</v>
      </c>
      <c r="AT226">
        <v>2557.3000000000002</v>
      </c>
      <c r="AU226">
        <v>26055.5</v>
      </c>
      <c r="AV226">
        <v>37022.699999999997</v>
      </c>
      <c r="AW226">
        <v>13753.4</v>
      </c>
      <c r="AX226">
        <v>8608.2999999999993</v>
      </c>
      <c r="AY226">
        <f t="shared" si="71"/>
        <v>97415</v>
      </c>
      <c r="AZ226">
        <f t="shared" si="72"/>
        <v>79274</v>
      </c>
      <c r="BA226">
        <f t="shared" si="73"/>
        <v>52029.2</v>
      </c>
      <c r="BB226">
        <f t="shared" si="74"/>
        <v>82341.799999999988</v>
      </c>
      <c r="BC226">
        <f t="shared" si="75"/>
        <v>118704.7</v>
      </c>
      <c r="BD226">
        <f t="shared" si="76"/>
        <v>79274</v>
      </c>
      <c r="BE226">
        <f t="shared" si="77"/>
        <v>52029.2</v>
      </c>
      <c r="BF226">
        <f t="shared" si="78"/>
        <v>118704.7</v>
      </c>
      <c r="BG226">
        <f t="shared" si="79"/>
        <v>79274</v>
      </c>
      <c r="BH226">
        <f t="shared" si="80"/>
        <v>52029.2</v>
      </c>
      <c r="BI226">
        <f t="shared" si="68"/>
        <v>25858.699999999997</v>
      </c>
      <c r="BJ226">
        <f t="shared" si="69"/>
        <v>24797.199999999997</v>
      </c>
      <c r="BK226">
        <f t="shared" si="70"/>
        <v>50655.899999999994</v>
      </c>
    </row>
    <row r="227" spans="2:63">
      <c r="B227">
        <v>23</v>
      </c>
      <c r="C227">
        <v>2002</v>
      </c>
      <c r="D227">
        <v>2002</v>
      </c>
      <c r="E227" t="s">
        <v>50</v>
      </c>
      <c r="F227">
        <v>0</v>
      </c>
      <c r="G227">
        <v>3288.7</v>
      </c>
      <c r="H227">
        <v>54956.800000000003</v>
      </c>
      <c r="I227">
        <v>649.1</v>
      </c>
      <c r="J227">
        <v>1389.4</v>
      </c>
      <c r="K227">
        <v>20013.599999999999</v>
      </c>
      <c r="L227">
        <v>6149.1</v>
      </c>
      <c r="M227">
        <v>12634.1</v>
      </c>
      <c r="N227">
        <v>62071.3</v>
      </c>
      <c r="O227">
        <v>9501</v>
      </c>
      <c r="P227">
        <v>2975</v>
      </c>
      <c r="Q227">
        <v>2766.1</v>
      </c>
      <c r="R227">
        <v>1761.2</v>
      </c>
      <c r="S227">
        <v>128.1</v>
      </c>
      <c r="T227">
        <v>1078.5</v>
      </c>
      <c r="U227">
        <v>2477</v>
      </c>
      <c r="V227">
        <v>1387.7</v>
      </c>
      <c r="W227">
        <v>3434.5</v>
      </c>
      <c r="X227">
        <v>14913</v>
      </c>
      <c r="Y227">
        <v>21812.3</v>
      </c>
      <c r="Z227">
        <v>17614.5</v>
      </c>
      <c r="AA227">
        <v>362.4</v>
      </c>
      <c r="AB227">
        <v>395.9</v>
      </c>
      <c r="AC227">
        <v>7541.2</v>
      </c>
      <c r="AD227">
        <v>0</v>
      </c>
      <c r="AE227">
        <v>57887.5</v>
      </c>
      <c r="AF227">
        <v>431.3</v>
      </c>
      <c r="AG227">
        <v>14232.2</v>
      </c>
      <c r="AH227">
        <v>2503.3000000000002</v>
      </c>
      <c r="AI227">
        <v>41454.9</v>
      </c>
      <c r="AJ227">
        <v>22298.2</v>
      </c>
      <c r="AK227">
        <v>19305.900000000001</v>
      </c>
      <c r="AL227">
        <v>14585.6</v>
      </c>
      <c r="AM227">
        <v>17878.900000000001</v>
      </c>
      <c r="AN227">
        <v>25087.9</v>
      </c>
      <c r="AO227">
        <v>16720.3</v>
      </c>
      <c r="AP227">
        <v>14512.5</v>
      </c>
      <c r="AQ227">
        <v>45311.199999999997</v>
      </c>
      <c r="AR227">
        <v>29720</v>
      </c>
      <c r="AS227">
        <v>41341.699999999997</v>
      </c>
      <c r="AT227">
        <v>3679.3</v>
      </c>
      <c r="AU227">
        <v>34983.300000000003</v>
      </c>
      <c r="AV227">
        <v>50283.6</v>
      </c>
      <c r="AW227">
        <v>18372.599999999999</v>
      </c>
      <c r="AX227">
        <v>12645.4</v>
      </c>
      <c r="AY227">
        <f t="shared" si="71"/>
        <v>134325.70000000001</v>
      </c>
      <c r="AZ227">
        <f t="shared" si="72"/>
        <v>110253</v>
      </c>
      <c r="BA227">
        <f t="shared" si="73"/>
        <v>78296.399999999994</v>
      </c>
      <c r="BB227">
        <f t="shared" si="74"/>
        <v>113473.7</v>
      </c>
      <c r="BC227">
        <f t="shared" si="75"/>
        <v>164045.70000000001</v>
      </c>
      <c r="BD227">
        <f t="shared" si="76"/>
        <v>110253</v>
      </c>
      <c r="BE227">
        <f t="shared" si="77"/>
        <v>78296.399999999994</v>
      </c>
      <c r="BF227">
        <f t="shared" si="78"/>
        <v>164045.70000000001</v>
      </c>
      <c r="BG227">
        <f t="shared" si="79"/>
        <v>110253</v>
      </c>
      <c r="BH227">
        <f t="shared" si="80"/>
        <v>78296.399999999994</v>
      </c>
      <c r="BI227">
        <f t="shared" si="68"/>
        <v>36026.199999999997</v>
      </c>
      <c r="BJ227">
        <f t="shared" si="69"/>
        <v>32885.1</v>
      </c>
      <c r="BK227">
        <f t="shared" si="70"/>
        <v>68911.299999999988</v>
      </c>
    </row>
    <row r="228" spans="2:63">
      <c r="B228">
        <v>24</v>
      </c>
      <c r="C228">
        <v>2003</v>
      </c>
      <c r="D228">
        <v>2003</v>
      </c>
      <c r="E228" t="s">
        <v>50</v>
      </c>
      <c r="F228">
        <v>0</v>
      </c>
      <c r="G228">
        <v>3246.3</v>
      </c>
      <c r="H228">
        <v>47312.6</v>
      </c>
      <c r="I228">
        <v>492.1</v>
      </c>
      <c r="J228">
        <v>1442.6</v>
      </c>
      <c r="K228">
        <v>21995.8</v>
      </c>
      <c r="L228">
        <v>6462.3</v>
      </c>
      <c r="M228">
        <v>10248.6</v>
      </c>
      <c r="N228">
        <v>66692.600000000006</v>
      </c>
      <c r="O228">
        <v>8181.1</v>
      </c>
      <c r="P228">
        <v>2388.8000000000002</v>
      </c>
      <c r="Q228">
        <v>2728.2</v>
      </c>
      <c r="R228">
        <v>1609.4</v>
      </c>
      <c r="S228">
        <v>113.9</v>
      </c>
      <c r="T228">
        <v>1019.5</v>
      </c>
      <c r="U228">
        <v>2242.5</v>
      </c>
      <c r="V228">
        <v>1178.5999999999999</v>
      </c>
      <c r="W228">
        <v>3057.6</v>
      </c>
      <c r="X228">
        <v>13702.8</v>
      </c>
      <c r="Y228">
        <v>19789</v>
      </c>
      <c r="Z228">
        <v>15568.7</v>
      </c>
      <c r="AA228">
        <v>284.39999999999998</v>
      </c>
      <c r="AB228">
        <v>356.5</v>
      </c>
      <c r="AC228">
        <v>6938.4</v>
      </c>
      <c r="AD228">
        <v>29</v>
      </c>
      <c r="AE228">
        <v>48968</v>
      </c>
      <c r="AF228">
        <v>334.4</v>
      </c>
      <c r="AG228">
        <v>12767.2</v>
      </c>
      <c r="AH228">
        <v>2196.9</v>
      </c>
      <c r="AI228">
        <v>32286.7</v>
      </c>
      <c r="AJ228">
        <v>20440.099999999999</v>
      </c>
      <c r="AK228">
        <v>15678.2</v>
      </c>
      <c r="AL228">
        <v>10944.1</v>
      </c>
      <c r="AM228">
        <v>15050.1</v>
      </c>
      <c r="AN228">
        <v>18623.099999999999</v>
      </c>
      <c r="AO228">
        <v>14218.3</v>
      </c>
      <c r="AP228">
        <v>11680.4</v>
      </c>
      <c r="AQ228">
        <v>43519.9</v>
      </c>
      <c r="AR228">
        <v>25719</v>
      </c>
      <c r="AS228">
        <v>35597.699999999997</v>
      </c>
      <c r="AT228">
        <v>3261.7</v>
      </c>
      <c r="AU228">
        <v>31457.9</v>
      </c>
      <c r="AV228">
        <v>46473.599999999999</v>
      </c>
      <c r="AW228">
        <v>14560</v>
      </c>
      <c r="AX228">
        <v>11014.5</v>
      </c>
      <c r="AY228">
        <f t="shared" si="71"/>
        <v>112712.6</v>
      </c>
      <c r="AZ228">
        <f t="shared" si="72"/>
        <v>91734.6</v>
      </c>
      <c r="BA228">
        <f t="shared" si="73"/>
        <v>64283.499999999993</v>
      </c>
      <c r="BB228">
        <f t="shared" si="74"/>
        <v>105043.6</v>
      </c>
      <c r="BC228">
        <f t="shared" si="75"/>
        <v>138431.6</v>
      </c>
      <c r="BD228">
        <f t="shared" si="76"/>
        <v>91734.6</v>
      </c>
      <c r="BE228">
        <f t="shared" si="77"/>
        <v>64283.499999999993</v>
      </c>
      <c r="BF228">
        <f t="shared" si="78"/>
        <v>138431.6</v>
      </c>
      <c r="BG228">
        <f t="shared" si="79"/>
        <v>91734.6</v>
      </c>
      <c r="BH228">
        <f t="shared" si="80"/>
        <v>64283.499999999993</v>
      </c>
      <c r="BI228">
        <f t="shared" si="68"/>
        <v>29896.5</v>
      </c>
      <c r="BJ228">
        <f t="shared" si="69"/>
        <v>26240.400000000001</v>
      </c>
      <c r="BK228">
        <f t="shared" si="70"/>
        <v>56136.9</v>
      </c>
    </row>
    <row r="229" spans="2:63">
      <c r="B229">
        <v>25</v>
      </c>
      <c r="C229">
        <v>2004</v>
      </c>
      <c r="D229">
        <v>2004</v>
      </c>
      <c r="E229" t="s">
        <v>50</v>
      </c>
      <c r="F229">
        <v>0</v>
      </c>
      <c r="G229">
        <v>2169.9</v>
      </c>
      <c r="H229">
        <v>44833.7</v>
      </c>
      <c r="I229">
        <v>484.9</v>
      </c>
      <c r="J229">
        <v>1197.7</v>
      </c>
      <c r="K229">
        <v>15306.7</v>
      </c>
      <c r="L229">
        <v>5101.5</v>
      </c>
      <c r="M229">
        <v>10778.2</v>
      </c>
      <c r="N229">
        <v>50245.4</v>
      </c>
      <c r="O229">
        <v>7821</v>
      </c>
      <c r="P229">
        <v>2209.6999999999998</v>
      </c>
      <c r="Q229">
        <v>2321.5</v>
      </c>
      <c r="R229">
        <v>1674.4</v>
      </c>
      <c r="S229">
        <v>42.5</v>
      </c>
      <c r="T229">
        <v>1067.7</v>
      </c>
      <c r="U229">
        <v>2497.3000000000002</v>
      </c>
      <c r="V229">
        <v>1154.9000000000001</v>
      </c>
      <c r="W229">
        <v>3231</v>
      </c>
      <c r="X229">
        <v>13225.8</v>
      </c>
      <c r="Y229">
        <v>18796.5</v>
      </c>
      <c r="Z229">
        <v>16245.3</v>
      </c>
      <c r="AA229">
        <v>263.3</v>
      </c>
      <c r="AB229">
        <v>329.8</v>
      </c>
      <c r="AC229">
        <v>6048.5</v>
      </c>
      <c r="AD229">
        <v>25.2</v>
      </c>
      <c r="AE229">
        <v>40315.9</v>
      </c>
      <c r="AF229">
        <v>285.89999999999998</v>
      </c>
      <c r="AG229">
        <v>11794.9</v>
      </c>
      <c r="AH229">
        <v>1758.8</v>
      </c>
      <c r="AI229">
        <v>26556.7</v>
      </c>
      <c r="AJ229">
        <v>18039.400000000001</v>
      </c>
      <c r="AK229">
        <v>13971.6</v>
      </c>
      <c r="AL229">
        <v>10588.6</v>
      </c>
      <c r="AM229">
        <v>14064.7</v>
      </c>
      <c r="AN229">
        <v>17676.3</v>
      </c>
      <c r="AO229">
        <v>13086.9</v>
      </c>
      <c r="AP229">
        <v>10447.799999999999</v>
      </c>
      <c r="AQ229">
        <v>39183.699999999997</v>
      </c>
      <c r="AR229">
        <v>21347.9</v>
      </c>
      <c r="AS229">
        <v>31085.9</v>
      </c>
      <c r="AT229">
        <v>2842.1</v>
      </c>
      <c r="AU229">
        <v>26622.400000000001</v>
      </c>
      <c r="AV229">
        <v>41982.9</v>
      </c>
      <c r="AW229">
        <v>13096.3</v>
      </c>
      <c r="AX229">
        <v>9344.6</v>
      </c>
      <c r="AY229">
        <f t="shared" si="71"/>
        <v>93495</v>
      </c>
      <c r="AZ229">
        <f t="shared" si="72"/>
        <v>81688.500000000015</v>
      </c>
      <c r="BA229">
        <f t="shared" si="73"/>
        <v>58491</v>
      </c>
      <c r="BB229">
        <f t="shared" si="74"/>
        <v>95231.299999999988</v>
      </c>
      <c r="BC229">
        <f t="shared" si="75"/>
        <v>114842.9</v>
      </c>
      <c r="BD229">
        <f t="shared" si="76"/>
        <v>81688.500000000015</v>
      </c>
      <c r="BE229">
        <f t="shared" si="77"/>
        <v>58491</v>
      </c>
      <c r="BF229">
        <f t="shared" si="78"/>
        <v>114842.9</v>
      </c>
      <c r="BG229">
        <f t="shared" si="79"/>
        <v>81688.500000000015</v>
      </c>
      <c r="BH229">
        <f t="shared" si="80"/>
        <v>58491</v>
      </c>
      <c r="BI229">
        <f t="shared" si="68"/>
        <v>27058.5</v>
      </c>
      <c r="BJ229">
        <f t="shared" si="69"/>
        <v>23544.1</v>
      </c>
      <c r="BK229">
        <f t="shared" si="70"/>
        <v>50602.6</v>
      </c>
    </row>
    <row r="230" spans="2:63">
      <c r="B230">
        <v>26</v>
      </c>
      <c r="C230">
        <v>2005</v>
      </c>
      <c r="D230">
        <v>2005</v>
      </c>
      <c r="E230" t="s">
        <v>50</v>
      </c>
      <c r="F230">
        <v>0</v>
      </c>
      <c r="G230">
        <v>2276.5</v>
      </c>
      <c r="H230">
        <v>41491.699999999997</v>
      </c>
      <c r="I230">
        <v>672.9</v>
      </c>
      <c r="J230">
        <v>1597.3</v>
      </c>
      <c r="K230">
        <v>17524</v>
      </c>
      <c r="L230">
        <v>6532</v>
      </c>
      <c r="M230">
        <v>8942.2999999999993</v>
      </c>
      <c r="N230">
        <v>45748.2</v>
      </c>
      <c r="O230">
        <v>6690.9</v>
      </c>
      <c r="P230">
        <v>1760.6</v>
      </c>
      <c r="Q230">
        <v>1953.6</v>
      </c>
      <c r="R230">
        <v>1217.8</v>
      </c>
      <c r="S230">
        <v>104.1</v>
      </c>
      <c r="T230">
        <v>817.8</v>
      </c>
      <c r="U230">
        <v>1764</v>
      </c>
      <c r="V230">
        <v>835.6</v>
      </c>
      <c r="W230">
        <v>2589.5</v>
      </c>
      <c r="X230">
        <v>10582.6</v>
      </c>
      <c r="Y230">
        <v>15427.4</v>
      </c>
      <c r="Z230">
        <v>13138.1</v>
      </c>
      <c r="AA230">
        <v>289.39999999999998</v>
      </c>
      <c r="AB230">
        <v>289.10000000000002</v>
      </c>
      <c r="AC230">
        <v>5509.6</v>
      </c>
      <c r="AD230">
        <v>22.3</v>
      </c>
      <c r="AE230">
        <v>37548.199999999997</v>
      </c>
      <c r="AF230">
        <v>294.8</v>
      </c>
      <c r="AG230">
        <v>10218.700000000001</v>
      </c>
      <c r="AH230">
        <v>1521.8</v>
      </c>
      <c r="AI230">
        <v>23054.7</v>
      </c>
      <c r="AJ230">
        <v>15363</v>
      </c>
      <c r="AK230">
        <v>11025.6</v>
      </c>
      <c r="AL230">
        <v>9340</v>
      </c>
      <c r="AM230">
        <v>12615.1</v>
      </c>
      <c r="AN230">
        <v>15580.8</v>
      </c>
      <c r="AO230">
        <v>9365.7999999999993</v>
      </c>
      <c r="AP230">
        <v>7301.3</v>
      </c>
      <c r="AQ230">
        <v>34929.1</v>
      </c>
      <c r="AR230">
        <v>19136.2</v>
      </c>
      <c r="AS230">
        <v>27046.2</v>
      </c>
      <c r="AT230">
        <v>2847.8</v>
      </c>
      <c r="AU230">
        <v>24789.7</v>
      </c>
      <c r="AV230">
        <v>38924.1</v>
      </c>
      <c r="AW230">
        <v>10218.6</v>
      </c>
      <c r="AX230">
        <v>8449.5</v>
      </c>
      <c r="AY230">
        <f t="shared" si="71"/>
        <v>85392.599999999991</v>
      </c>
      <c r="AZ230">
        <f t="shared" si="72"/>
        <v>64957.5</v>
      </c>
      <c r="BA230">
        <f t="shared" si="73"/>
        <v>51581.100000000006</v>
      </c>
      <c r="BB230">
        <f t="shared" si="74"/>
        <v>86468.299999999988</v>
      </c>
      <c r="BC230">
        <f t="shared" si="75"/>
        <v>104528.79999999999</v>
      </c>
      <c r="BD230">
        <f t="shared" si="76"/>
        <v>64957.5</v>
      </c>
      <c r="BE230">
        <f t="shared" si="77"/>
        <v>51581.100000000006</v>
      </c>
      <c r="BF230">
        <f t="shared" si="78"/>
        <v>104528.79999999999</v>
      </c>
      <c r="BG230">
        <f t="shared" si="79"/>
        <v>64957.5</v>
      </c>
      <c r="BH230">
        <f t="shared" si="80"/>
        <v>51581.100000000006</v>
      </c>
      <c r="BI230">
        <f t="shared" si="68"/>
        <v>20391.400000000001</v>
      </c>
      <c r="BJ230">
        <f t="shared" si="69"/>
        <v>17519.900000000001</v>
      </c>
      <c r="BK230">
        <f t="shared" si="70"/>
        <v>37911.300000000003</v>
      </c>
    </row>
    <row r="231" spans="2:63">
      <c r="B231">
        <v>27</v>
      </c>
      <c r="C231">
        <v>2006</v>
      </c>
      <c r="D231">
        <v>2006</v>
      </c>
      <c r="E231" t="s">
        <v>50</v>
      </c>
      <c r="F231">
        <v>0</v>
      </c>
      <c r="G231">
        <v>2255.9</v>
      </c>
      <c r="H231">
        <v>33185.300000000003</v>
      </c>
      <c r="I231">
        <v>558.70000000000005</v>
      </c>
      <c r="J231">
        <v>1648.2</v>
      </c>
      <c r="K231">
        <v>18398.599999999999</v>
      </c>
      <c r="L231">
        <v>6095.7</v>
      </c>
      <c r="M231">
        <v>9979.7000000000007</v>
      </c>
      <c r="N231">
        <v>58993.4</v>
      </c>
      <c r="O231">
        <v>7371.5</v>
      </c>
      <c r="P231">
        <v>1911.6</v>
      </c>
      <c r="Q231">
        <v>1890.5</v>
      </c>
      <c r="R231">
        <v>1388.7</v>
      </c>
      <c r="S231">
        <v>81</v>
      </c>
      <c r="T231">
        <v>858.2</v>
      </c>
      <c r="U231">
        <v>1936.4</v>
      </c>
      <c r="V231">
        <v>852.6</v>
      </c>
      <c r="W231">
        <v>2697.5</v>
      </c>
      <c r="X231">
        <v>10733.4</v>
      </c>
      <c r="Y231">
        <v>16099.9</v>
      </c>
      <c r="Z231">
        <v>14958.3</v>
      </c>
      <c r="AA231">
        <v>357.9</v>
      </c>
      <c r="AB231">
        <v>347.9</v>
      </c>
      <c r="AC231">
        <v>5525.8</v>
      </c>
      <c r="AD231">
        <v>20.7</v>
      </c>
      <c r="AE231">
        <v>37614.199999999997</v>
      </c>
      <c r="AF231">
        <v>299</v>
      </c>
      <c r="AG231">
        <v>12048.6</v>
      </c>
      <c r="AH231">
        <v>1930.6</v>
      </c>
      <c r="AI231">
        <v>23311.9</v>
      </c>
      <c r="AJ231">
        <v>13374</v>
      </c>
      <c r="AK231">
        <v>12116.5</v>
      </c>
      <c r="AL231">
        <v>6795.4</v>
      </c>
      <c r="AM231">
        <v>14304.1</v>
      </c>
      <c r="AN231">
        <v>12576.3</v>
      </c>
      <c r="AO231">
        <v>11429.3</v>
      </c>
      <c r="AP231">
        <v>5206.6000000000004</v>
      </c>
      <c r="AQ231">
        <v>32047.1</v>
      </c>
      <c r="AR231">
        <v>23799.200000000001</v>
      </c>
      <c r="AS231">
        <v>34221</v>
      </c>
      <c r="AT231">
        <v>2473.1</v>
      </c>
      <c r="AU231">
        <v>24894.799999999999</v>
      </c>
      <c r="AV231">
        <v>36765.300000000003</v>
      </c>
      <c r="AW231">
        <v>8735.6</v>
      </c>
      <c r="AX231">
        <v>7440.6</v>
      </c>
      <c r="AY231">
        <f t="shared" si="71"/>
        <v>85820.9</v>
      </c>
      <c r="AZ231">
        <f t="shared" si="72"/>
        <v>71709</v>
      </c>
      <c r="BA231">
        <f t="shared" si="73"/>
        <v>42659.4</v>
      </c>
      <c r="BB231">
        <f t="shared" si="74"/>
        <v>83116.5</v>
      </c>
      <c r="BC231">
        <f t="shared" si="75"/>
        <v>109620.1</v>
      </c>
      <c r="BD231">
        <f t="shared" si="76"/>
        <v>71709</v>
      </c>
      <c r="BE231">
        <f t="shared" si="77"/>
        <v>42659.4</v>
      </c>
      <c r="BF231">
        <f t="shared" si="78"/>
        <v>109620.1</v>
      </c>
      <c r="BG231">
        <f t="shared" si="79"/>
        <v>71709</v>
      </c>
      <c r="BH231">
        <f t="shared" si="80"/>
        <v>42659.4</v>
      </c>
      <c r="BI231">
        <f t="shared" si="68"/>
        <v>23545.8</v>
      </c>
      <c r="BJ231">
        <f t="shared" si="69"/>
        <v>13942.2</v>
      </c>
      <c r="BK231">
        <f t="shared" si="70"/>
        <v>37488</v>
      </c>
    </row>
    <row r="232" spans="2:63">
      <c r="B232">
        <v>28</v>
      </c>
      <c r="C232">
        <v>2007</v>
      </c>
      <c r="D232">
        <v>2007</v>
      </c>
      <c r="E232" t="s">
        <v>50</v>
      </c>
      <c r="F232">
        <v>0</v>
      </c>
      <c r="G232">
        <v>2329.3000000000002</v>
      </c>
      <c r="H232">
        <v>38718.300000000003</v>
      </c>
      <c r="I232">
        <v>574.20000000000005</v>
      </c>
      <c r="J232">
        <v>1512.9</v>
      </c>
      <c r="K232">
        <v>15305.3</v>
      </c>
      <c r="L232">
        <v>5499.9</v>
      </c>
      <c r="M232">
        <v>8588.4</v>
      </c>
      <c r="N232">
        <v>39414.300000000003</v>
      </c>
      <c r="O232">
        <v>7435.9</v>
      </c>
      <c r="P232">
        <v>1627.6</v>
      </c>
      <c r="Q232">
        <v>1568.6</v>
      </c>
      <c r="R232">
        <v>1315.4</v>
      </c>
      <c r="S232">
        <v>52.8</v>
      </c>
      <c r="T232">
        <v>825.3</v>
      </c>
      <c r="U232">
        <v>1707.4</v>
      </c>
      <c r="V232">
        <v>669.8</v>
      </c>
      <c r="W232">
        <v>2196</v>
      </c>
      <c r="X232">
        <v>11044.3</v>
      </c>
      <c r="Y232">
        <v>16525.900000000001</v>
      </c>
      <c r="Z232">
        <v>12914.1</v>
      </c>
      <c r="AA232">
        <v>277.10000000000002</v>
      </c>
      <c r="AB232">
        <v>347</v>
      </c>
      <c r="AC232">
        <v>5668.1</v>
      </c>
      <c r="AD232">
        <v>17.2</v>
      </c>
      <c r="AE232">
        <v>34891.4</v>
      </c>
      <c r="AF232">
        <v>324.8</v>
      </c>
      <c r="AG232">
        <v>7528.7</v>
      </c>
      <c r="AH232">
        <v>1463.9</v>
      </c>
      <c r="AI232">
        <v>22282.2</v>
      </c>
      <c r="AJ232">
        <v>10386.6</v>
      </c>
      <c r="AK232">
        <v>7821.9</v>
      </c>
      <c r="AL232">
        <v>5367</v>
      </c>
      <c r="AM232">
        <v>9682.7000000000007</v>
      </c>
      <c r="AN232">
        <v>10773.2</v>
      </c>
      <c r="AO232">
        <v>8806.4</v>
      </c>
      <c r="AP232">
        <v>4440.1000000000004</v>
      </c>
      <c r="AQ232">
        <v>26334.5</v>
      </c>
      <c r="AR232">
        <v>17868.900000000001</v>
      </c>
      <c r="AS232">
        <v>25246.1</v>
      </c>
      <c r="AT232">
        <v>2476.8000000000002</v>
      </c>
      <c r="AU232">
        <v>21587.3</v>
      </c>
      <c r="AV232">
        <v>30130</v>
      </c>
      <c r="AW232">
        <v>7055.7</v>
      </c>
      <c r="AX232">
        <v>6601.4</v>
      </c>
      <c r="AY232">
        <f t="shared" si="71"/>
        <v>78760.900000000009</v>
      </c>
      <c r="AZ232">
        <f t="shared" si="72"/>
        <v>53370.2</v>
      </c>
      <c r="BA232">
        <f t="shared" si="73"/>
        <v>35605</v>
      </c>
      <c r="BB232">
        <f t="shared" si="74"/>
        <v>66147.199999999997</v>
      </c>
      <c r="BC232">
        <f t="shared" si="75"/>
        <v>96629.8</v>
      </c>
      <c r="BD232">
        <f t="shared" si="76"/>
        <v>53370.2</v>
      </c>
      <c r="BE232">
        <f t="shared" si="77"/>
        <v>35605</v>
      </c>
      <c r="BF232">
        <f t="shared" si="78"/>
        <v>96629.8</v>
      </c>
      <c r="BG232">
        <f t="shared" si="79"/>
        <v>53370.2</v>
      </c>
      <c r="BH232">
        <f t="shared" si="80"/>
        <v>35605</v>
      </c>
      <c r="BI232">
        <f t="shared" si="68"/>
        <v>16628.3</v>
      </c>
      <c r="BJ232">
        <f t="shared" si="69"/>
        <v>11495.8</v>
      </c>
      <c r="BK232">
        <f t="shared" si="70"/>
        <v>28124.1</v>
      </c>
    </row>
    <row r="233" spans="2:63">
      <c r="B233">
        <v>29</v>
      </c>
      <c r="C233">
        <v>2008</v>
      </c>
      <c r="D233">
        <v>2008</v>
      </c>
      <c r="E233" t="s">
        <v>50</v>
      </c>
      <c r="F233">
        <v>0</v>
      </c>
      <c r="G233">
        <v>2531.1</v>
      </c>
      <c r="H233">
        <v>35631.599999999999</v>
      </c>
      <c r="I233">
        <v>498.2</v>
      </c>
      <c r="J233">
        <v>1468.9</v>
      </c>
      <c r="K233">
        <v>16932.7</v>
      </c>
      <c r="L233">
        <v>5778.6</v>
      </c>
      <c r="M233">
        <v>7688.3</v>
      </c>
      <c r="N233">
        <v>43228.1</v>
      </c>
      <c r="O233">
        <v>7263.4</v>
      </c>
      <c r="P233">
        <v>1620.6</v>
      </c>
      <c r="Q233">
        <v>1716.4</v>
      </c>
      <c r="R233">
        <v>981.4</v>
      </c>
      <c r="S233">
        <v>33.700000000000003</v>
      </c>
      <c r="T233">
        <v>875</v>
      </c>
      <c r="U233">
        <v>1578.3</v>
      </c>
      <c r="V233">
        <v>717.2</v>
      </c>
      <c r="W233">
        <v>2050.1999999999998</v>
      </c>
      <c r="X233">
        <v>10036.299999999999</v>
      </c>
      <c r="Y233">
        <v>16340.5</v>
      </c>
      <c r="Z233">
        <v>12375.4</v>
      </c>
      <c r="AA233">
        <v>225.6</v>
      </c>
      <c r="AB233">
        <v>278.10000000000002</v>
      </c>
      <c r="AC233">
        <v>3451.5</v>
      </c>
      <c r="AD233">
        <v>16.899999999999999</v>
      </c>
      <c r="AE233">
        <v>35100.400000000001</v>
      </c>
      <c r="AF233">
        <v>164</v>
      </c>
      <c r="AG233">
        <v>9242</v>
      </c>
      <c r="AH233">
        <v>1742.9</v>
      </c>
      <c r="AI233">
        <v>25098.400000000001</v>
      </c>
      <c r="AJ233">
        <v>9406</v>
      </c>
      <c r="AK233">
        <v>8454.7999999999993</v>
      </c>
      <c r="AL233">
        <v>5132.6000000000004</v>
      </c>
      <c r="AM233">
        <v>11742.6</v>
      </c>
      <c r="AN233">
        <v>9884.7000000000007</v>
      </c>
      <c r="AO233">
        <v>9728.6</v>
      </c>
      <c r="AP233">
        <v>4576</v>
      </c>
      <c r="AQ233">
        <v>25610.799999999999</v>
      </c>
      <c r="AR233">
        <v>21452.5</v>
      </c>
      <c r="AS233">
        <v>29496.7</v>
      </c>
      <c r="AT233">
        <v>1134.8</v>
      </c>
      <c r="AU233">
        <v>25471.1</v>
      </c>
      <c r="AV233">
        <v>32157.8</v>
      </c>
      <c r="AW233">
        <v>6912.2</v>
      </c>
      <c r="AX233">
        <v>3150.8</v>
      </c>
      <c r="AY233">
        <f t="shared" si="71"/>
        <v>85669.9</v>
      </c>
      <c r="AZ233">
        <f t="shared" si="72"/>
        <v>59168.3</v>
      </c>
      <c r="BA233">
        <f t="shared" si="73"/>
        <v>28708.9</v>
      </c>
      <c r="BB233">
        <f t="shared" si="74"/>
        <v>69511.199999999997</v>
      </c>
      <c r="BC233">
        <f t="shared" si="75"/>
        <v>107122.4</v>
      </c>
      <c r="BD233">
        <f t="shared" si="76"/>
        <v>59168.3</v>
      </c>
      <c r="BE233">
        <f t="shared" si="77"/>
        <v>28708.9</v>
      </c>
      <c r="BF233">
        <f t="shared" si="78"/>
        <v>107122.4</v>
      </c>
      <c r="BG233">
        <f t="shared" si="79"/>
        <v>59168.3</v>
      </c>
      <c r="BH233">
        <f t="shared" si="80"/>
        <v>28708.9</v>
      </c>
      <c r="BI233">
        <f t="shared" si="68"/>
        <v>18183.400000000001</v>
      </c>
      <c r="BJ233">
        <f t="shared" si="69"/>
        <v>11488.2</v>
      </c>
      <c r="BK233">
        <f t="shared" si="70"/>
        <v>29671.600000000002</v>
      </c>
    </row>
    <row r="234" spans="2:63">
      <c r="B234">
        <v>1</v>
      </c>
      <c r="C234">
        <v>1980</v>
      </c>
      <c r="D234">
        <v>1980</v>
      </c>
      <c r="E234" t="s">
        <v>58</v>
      </c>
      <c r="F234">
        <v>0</v>
      </c>
      <c r="G234">
        <v>0.19922100000000001</v>
      </c>
      <c r="H234">
        <v>0.20887500000000001</v>
      </c>
      <c r="I234">
        <v>0.221</v>
      </c>
      <c r="J234">
        <v>0.192</v>
      </c>
      <c r="K234">
        <v>0.22051399999999999</v>
      </c>
      <c r="L234">
        <v>0.192582</v>
      </c>
      <c r="M234">
        <v>0.20685500000000001</v>
      </c>
      <c r="N234">
        <v>0.19028600000000001</v>
      </c>
      <c r="O234">
        <v>0.19003600000000001</v>
      </c>
      <c r="P234">
        <v>0.230106</v>
      </c>
      <c r="Q234">
        <v>0.209871</v>
      </c>
      <c r="R234">
        <v>0.122068</v>
      </c>
      <c r="S234">
        <v>0.24041199999999999</v>
      </c>
      <c r="T234">
        <v>0.24</v>
      </c>
      <c r="U234">
        <v>0.24982199999999999</v>
      </c>
      <c r="V234">
        <v>0.25</v>
      </c>
      <c r="W234">
        <v>0.20028000000000001</v>
      </c>
      <c r="X234">
        <v>0.19985900000000001</v>
      </c>
      <c r="Y234">
        <v>0.19005900000000001</v>
      </c>
      <c r="Z234">
        <v>0.17020399999999999</v>
      </c>
      <c r="AA234">
        <v>0.19</v>
      </c>
      <c r="AB234">
        <v>0.232879</v>
      </c>
      <c r="AC234">
        <v>0.25</v>
      </c>
      <c r="AD234">
        <v>0</v>
      </c>
      <c r="AE234">
        <v>0.249752</v>
      </c>
      <c r="AF234">
        <v>0.25</v>
      </c>
      <c r="AG234">
        <v>0.27323900000000001</v>
      </c>
      <c r="AH234">
        <v>0.27280100000000002</v>
      </c>
      <c r="AI234">
        <v>0.25061099999999997</v>
      </c>
      <c r="AJ234">
        <v>0.25105100000000002</v>
      </c>
      <c r="AK234">
        <v>0.25</v>
      </c>
      <c r="AL234">
        <v>0.24968299999999999</v>
      </c>
      <c r="AM234">
        <v>0.25291400000000003</v>
      </c>
      <c r="AN234">
        <v>0.250027</v>
      </c>
      <c r="AO234">
        <v>0.249998</v>
      </c>
      <c r="AP234">
        <v>0.249919</v>
      </c>
      <c r="AQ234">
        <v>0.25254100000000002</v>
      </c>
      <c r="AR234">
        <v>0.266905</v>
      </c>
      <c r="AS234">
        <v>0.25165700000000002</v>
      </c>
      <c r="AT234">
        <v>0.248534</v>
      </c>
      <c r="AU234">
        <v>0.25</v>
      </c>
      <c r="AV234">
        <v>0.25873299999999999</v>
      </c>
      <c r="AW234">
        <v>0.24917400000000001</v>
      </c>
      <c r="AX234">
        <v>0.249801</v>
      </c>
      <c r="AY234">
        <f>AY205/AY147</f>
        <v>0.25002349885069253</v>
      </c>
      <c r="AZ234">
        <f t="shared" ref="AZ234:BH234" si="81">AZ205/AZ147</f>
        <v>0.25038082279245333</v>
      </c>
      <c r="BA234">
        <f t="shared" si="81"/>
        <v>0.25015020779784153</v>
      </c>
      <c r="BB234">
        <f t="shared" si="81"/>
        <v>0.25541507518876688</v>
      </c>
      <c r="BC234">
        <f t="shared" si="81"/>
        <v>0.25225631719747144</v>
      </c>
      <c r="BD234">
        <f t="shared" si="81"/>
        <v>0.25038082279245333</v>
      </c>
      <c r="BE234">
        <f t="shared" si="81"/>
        <v>0.25015020779784153</v>
      </c>
      <c r="BF234">
        <f t="shared" si="81"/>
        <v>0.25225631719747144</v>
      </c>
      <c r="BG234">
        <f t="shared" si="81"/>
        <v>0.25038082279245333</v>
      </c>
      <c r="BH234">
        <f t="shared" si="81"/>
        <v>0.25015020779784153</v>
      </c>
      <c r="BI234">
        <f>BI205/BI147</f>
        <v>0.24999935055432349</v>
      </c>
      <c r="BJ234">
        <f>BJ205/BJ147</f>
        <v>0.24949899156876351</v>
      </c>
      <c r="BK234">
        <f>BK205/BK147</f>
        <v>0.24975624741221567</v>
      </c>
    </row>
    <row r="235" spans="2:63">
      <c r="B235">
        <v>2</v>
      </c>
      <c r="C235">
        <v>1981</v>
      </c>
      <c r="D235">
        <v>1981</v>
      </c>
      <c r="E235" t="s">
        <v>58</v>
      </c>
      <c r="F235">
        <v>0</v>
      </c>
      <c r="G235">
        <v>0.19925799999999999</v>
      </c>
      <c r="H235">
        <v>0.20888399999999999</v>
      </c>
      <c r="I235">
        <v>0.221</v>
      </c>
      <c r="J235">
        <v>0.192</v>
      </c>
      <c r="K235">
        <v>0.22045600000000001</v>
      </c>
      <c r="L235">
        <v>0.19259399999999999</v>
      </c>
      <c r="M235">
        <v>0.20683299999999999</v>
      </c>
      <c r="N235">
        <v>0.19024199999999999</v>
      </c>
      <c r="O235">
        <v>0.190028</v>
      </c>
      <c r="P235">
        <v>0.229938</v>
      </c>
      <c r="Q235">
        <v>0.20990900000000001</v>
      </c>
      <c r="R235">
        <v>0.12161</v>
      </c>
      <c r="S235">
        <v>0.24041399999999999</v>
      </c>
      <c r="T235">
        <v>0.24</v>
      </c>
      <c r="U235">
        <v>0.24947800000000001</v>
      </c>
      <c r="V235">
        <v>0.25</v>
      </c>
      <c r="W235">
        <v>0.20047200000000001</v>
      </c>
      <c r="X235">
        <v>0.19981199999999999</v>
      </c>
      <c r="Y235">
        <v>0.19007499999999999</v>
      </c>
      <c r="Z235">
        <v>0.170207</v>
      </c>
      <c r="AA235">
        <v>0.19</v>
      </c>
      <c r="AB235">
        <v>0.23535800000000001</v>
      </c>
      <c r="AC235">
        <v>0.2475</v>
      </c>
      <c r="AD235">
        <v>0</v>
      </c>
      <c r="AE235">
        <v>0.24721000000000001</v>
      </c>
      <c r="AF235">
        <v>0.2475</v>
      </c>
      <c r="AG235">
        <v>0.27069399999999999</v>
      </c>
      <c r="AH235">
        <v>0.270681</v>
      </c>
      <c r="AI235">
        <v>0.24806600000000001</v>
      </c>
      <c r="AJ235">
        <v>0.248747</v>
      </c>
      <c r="AK235">
        <v>0.2475</v>
      </c>
      <c r="AL235">
        <v>0.24737400000000001</v>
      </c>
      <c r="AM235">
        <v>0.25117299999999998</v>
      </c>
      <c r="AN235">
        <v>0.24760799999999999</v>
      </c>
      <c r="AO235">
        <v>0.247499</v>
      </c>
      <c r="AP235">
        <v>0.24818299999999999</v>
      </c>
      <c r="AQ235">
        <v>0.25012800000000002</v>
      </c>
      <c r="AR235">
        <v>0.26445400000000002</v>
      </c>
      <c r="AS235">
        <v>0.248997</v>
      </c>
      <c r="AT235">
        <v>0.246194</v>
      </c>
      <c r="AU235">
        <v>0.2475</v>
      </c>
      <c r="AV235">
        <v>0.25627800000000001</v>
      </c>
      <c r="AW235">
        <v>0.24720700000000001</v>
      </c>
      <c r="AX235">
        <v>0.24732299999999999</v>
      </c>
      <c r="AY235">
        <f t="shared" ref="AY235:BK235" si="82">AY206/AY148</f>
        <v>0.24747789633693762</v>
      </c>
      <c r="AZ235">
        <f t="shared" si="82"/>
        <v>0.24807767383544543</v>
      </c>
      <c r="BA235">
        <f t="shared" si="82"/>
        <v>0.24785115714126146</v>
      </c>
      <c r="BB235">
        <f t="shared" si="82"/>
        <v>0.25310508248403613</v>
      </c>
      <c r="BC235">
        <f t="shared" si="82"/>
        <v>0.24967524059076496</v>
      </c>
      <c r="BD235">
        <f t="shared" si="82"/>
        <v>0.24807767383544543</v>
      </c>
      <c r="BE235">
        <f t="shared" si="82"/>
        <v>0.24785115714126146</v>
      </c>
      <c r="BF235">
        <f t="shared" si="82"/>
        <v>0.24967524059076496</v>
      </c>
      <c r="BG235">
        <f t="shared" si="82"/>
        <v>0.24807767383544543</v>
      </c>
      <c r="BH235">
        <f t="shared" si="82"/>
        <v>0.24785115714126146</v>
      </c>
      <c r="BI235">
        <f t="shared" si="82"/>
        <v>0.24750013855130751</v>
      </c>
      <c r="BJ235">
        <f t="shared" si="82"/>
        <v>0.24768009372562164</v>
      </c>
      <c r="BK235">
        <f t="shared" si="82"/>
        <v>0.24758719346049049</v>
      </c>
    </row>
    <row r="236" spans="2:63">
      <c r="B236">
        <v>3</v>
      </c>
      <c r="C236">
        <v>1982</v>
      </c>
      <c r="D236">
        <v>1982</v>
      </c>
      <c r="E236" t="s">
        <v>58</v>
      </c>
      <c r="F236">
        <v>0</v>
      </c>
      <c r="G236">
        <v>0.19920599999999999</v>
      </c>
      <c r="H236">
        <v>0.20887500000000001</v>
      </c>
      <c r="I236">
        <v>0.221</v>
      </c>
      <c r="J236">
        <v>0.192</v>
      </c>
      <c r="K236">
        <v>0.220439</v>
      </c>
      <c r="L236">
        <v>0.192581</v>
      </c>
      <c r="M236">
        <v>0.206845</v>
      </c>
      <c r="N236">
        <v>0.190252</v>
      </c>
      <c r="O236">
        <v>0.19004199999999999</v>
      </c>
      <c r="P236">
        <v>0.22997300000000001</v>
      </c>
      <c r="Q236">
        <v>0.209924</v>
      </c>
      <c r="R236">
        <v>0.12131599999999999</v>
      </c>
      <c r="S236">
        <v>0.24051700000000001</v>
      </c>
      <c r="T236">
        <v>0.24</v>
      </c>
      <c r="U236">
        <v>0.24960599999999999</v>
      </c>
      <c r="V236">
        <v>0.25</v>
      </c>
      <c r="W236">
        <v>0.20032800000000001</v>
      </c>
      <c r="X236">
        <v>0.19991200000000001</v>
      </c>
      <c r="Y236">
        <v>0.190058</v>
      </c>
      <c r="Z236">
        <v>0.17025999999999999</v>
      </c>
      <c r="AA236">
        <v>0.19</v>
      </c>
      <c r="AB236">
        <v>0.232181</v>
      </c>
      <c r="AC236">
        <v>0.245</v>
      </c>
      <c r="AD236">
        <v>0</v>
      </c>
      <c r="AE236">
        <v>0.244731</v>
      </c>
      <c r="AF236">
        <v>0.245</v>
      </c>
      <c r="AG236">
        <v>0.26933600000000002</v>
      </c>
      <c r="AH236">
        <v>0.26855000000000001</v>
      </c>
      <c r="AI236">
        <v>0.245613</v>
      </c>
      <c r="AJ236">
        <v>0.24610799999999999</v>
      </c>
      <c r="AK236">
        <v>0.245</v>
      </c>
      <c r="AL236">
        <v>0.245117</v>
      </c>
      <c r="AM236">
        <v>0.24862999999999999</v>
      </c>
      <c r="AN236">
        <v>0.24517800000000001</v>
      </c>
      <c r="AO236">
        <v>0.245</v>
      </c>
      <c r="AP236">
        <v>0.246422</v>
      </c>
      <c r="AQ236">
        <v>0.24773999999999999</v>
      </c>
      <c r="AR236">
        <v>0.26152199999999998</v>
      </c>
      <c r="AS236">
        <v>0.24673</v>
      </c>
      <c r="AT236">
        <v>0.243697</v>
      </c>
      <c r="AU236">
        <v>0.245</v>
      </c>
      <c r="AV236">
        <v>0.25336500000000001</v>
      </c>
      <c r="AW236">
        <v>0.24521999999999999</v>
      </c>
      <c r="AX236">
        <v>0.24477099999999999</v>
      </c>
      <c r="AY236">
        <f t="shared" ref="AY236:BK236" si="83">AY207/AY149</f>
        <v>0.24501537193105707</v>
      </c>
      <c r="AZ236">
        <f t="shared" si="83"/>
        <v>0.24582560178975085</v>
      </c>
      <c r="BA236">
        <f t="shared" si="83"/>
        <v>0.24531265523024881</v>
      </c>
      <c r="BB236">
        <f t="shared" si="83"/>
        <v>0.25047604430166764</v>
      </c>
      <c r="BC236">
        <f t="shared" si="83"/>
        <v>0.24722961313245695</v>
      </c>
      <c r="BD236">
        <f t="shared" si="83"/>
        <v>0.24582560178975085</v>
      </c>
      <c r="BE236">
        <f t="shared" si="83"/>
        <v>0.24531265523024881</v>
      </c>
      <c r="BF236">
        <f t="shared" si="83"/>
        <v>0.24722961313245695</v>
      </c>
      <c r="BG236">
        <f t="shared" si="83"/>
        <v>0.24582560178975085</v>
      </c>
      <c r="BH236">
        <f t="shared" si="83"/>
        <v>0.24531265523024881</v>
      </c>
      <c r="BI236">
        <f t="shared" si="83"/>
        <v>0.24499941260488095</v>
      </c>
      <c r="BJ236">
        <f t="shared" si="83"/>
        <v>0.24574440299756903</v>
      </c>
      <c r="BK236">
        <f t="shared" si="83"/>
        <v>0.24535704641024653</v>
      </c>
    </row>
    <row r="237" spans="2:63">
      <c r="B237">
        <v>4</v>
      </c>
      <c r="C237">
        <v>1983</v>
      </c>
      <c r="D237">
        <v>1983</v>
      </c>
      <c r="E237" t="s">
        <v>58</v>
      </c>
      <c r="F237">
        <v>0</v>
      </c>
      <c r="G237">
        <v>0.19916600000000001</v>
      </c>
      <c r="H237">
        <v>0.208847</v>
      </c>
      <c r="I237">
        <v>0.221</v>
      </c>
      <c r="J237">
        <v>0.192</v>
      </c>
      <c r="K237">
        <v>0.22048499999999999</v>
      </c>
      <c r="L237">
        <v>0.19259499999999999</v>
      </c>
      <c r="M237">
        <v>0.206839</v>
      </c>
      <c r="N237">
        <v>0.19026100000000001</v>
      </c>
      <c r="O237">
        <v>0.19003999999999999</v>
      </c>
      <c r="P237">
        <v>0.22997300000000001</v>
      </c>
      <c r="Q237">
        <v>0.209927</v>
      </c>
      <c r="R237">
        <v>0.12135899999999999</v>
      </c>
      <c r="S237">
        <v>0.24079999999999999</v>
      </c>
      <c r="T237">
        <v>0.24</v>
      </c>
      <c r="U237">
        <v>0.249442</v>
      </c>
      <c r="V237">
        <v>0.25</v>
      </c>
      <c r="W237">
        <v>0.20037199999999999</v>
      </c>
      <c r="X237">
        <v>0.19991800000000001</v>
      </c>
      <c r="Y237">
        <v>0.19003900000000001</v>
      </c>
      <c r="Z237">
        <v>0.17031199999999999</v>
      </c>
      <c r="AA237">
        <v>0.19</v>
      </c>
      <c r="AB237">
        <v>0.23086300000000001</v>
      </c>
      <c r="AC237">
        <v>0.24249999999999999</v>
      </c>
      <c r="AD237">
        <v>0</v>
      </c>
      <c r="AE237">
        <v>0.24227799999999999</v>
      </c>
      <c r="AF237">
        <v>0.24249999999999999</v>
      </c>
      <c r="AG237">
        <v>0.28254699999999999</v>
      </c>
      <c r="AH237">
        <v>0.266488</v>
      </c>
      <c r="AI237">
        <v>0.24332100000000001</v>
      </c>
      <c r="AJ237">
        <v>0.24441499999999999</v>
      </c>
      <c r="AK237">
        <v>0.24249999999999999</v>
      </c>
      <c r="AL237">
        <v>0.24293400000000001</v>
      </c>
      <c r="AM237">
        <v>0.24927199999999999</v>
      </c>
      <c r="AN237">
        <v>0.24282799999999999</v>
      </c>
      <c r="AO237">
        <v>0.24250099999999999</v>
      </c>
      <c r="AP237">
        <v>0.24576700000000001</v>
      </c>
      <c r="AQ237">
        <v>0.24713399999999999</v>
      </c>
      <c r="AR237">
        <v>0.26170399999999999</v>
      </c>
      <c r="AS237">
        <v>0.24483199999999999</v>
      </c>
      <c r="AT237">
        <v>0.24113499999999999</v>
      </c>
      <c r="AU237">
        <v>0.24249999999999999</v>
      </c>
      <c r="AV237">
        <v>0.25805600000000001</v>
      </c>
      <c r="AW237">
        <v>0.24440999999999999</v>
      </c>
      <c r="AX237">
        <v>0.24226700000000001</v>
      </c>
      <c r="AY237">
        <f t="shared" ref="AY237:BK237" si="84">AY208/AY150</f>
        <v>0.24260915083512807</v>
      </c>
      <c r="AZ237">
        <f t="shared" si="84"/>
        <v>0.2441105295214448</v>
      </c>
      <c r="BA237">
        <f t="shared" si="84"/>
        <v>0.24315460331535632</v>
      </c>
      <c r="BB237">
        <f t="shared" si="84"/>
        <v>0.25247851233690505</v>
      </c>
      <c r="BC237">
        <f t="shared" si="84"/>
        <v>0.24523495374450449</v>
      </c>
      <c r="BD237">
        <f t="shared" si="84"/>
        <v>0.2441105295214448</v>
      </c>
      <c r="BE237">
        <f t="shared" si="84"/>
        <v>0.24315460331535632</v>
      </c>
      <c r="BF237">
        <f t="shared" si="84"/>
        <v>0.24523495374450449</v>
      </c>
      <c r="BG237">
        <f t="shared" si="84"/>
        <v>0.2441105295214448</v>
      </c>
      <c r="BH237">
        <f t="shared" si="84"/>
        <v>0.24315460331535632</v>
      </c>
      <c r="BI237">
        <f t="shared" si="84"/>
        <v>0.24250084066128955</v>
      </c>
      <c r="BJ237">
        <f t="shared" si="84"/>
        <v>0.24503746453599748</v>
      </c>
      <c r="BK237">
        <f t="shared" si="84"/>
        <v>0.24373650439655462</v>
      </c>
    </row>
    <row r="238" spans="2:63">
      <c r="B238">
        <v>5</v>
      </c>
      <c r="C238">
        <v>1984</v>
      </c>
      <c r="D238">
        <v>1984</v>
      </c>
      <c r="E238" t="s">
        <v>58</v>
      </c>
      <c r="F238">
        <v>0</v>
      </c>
      <c r="G238">
        <v>0.19922200000000001</v>
      </c>
      <c r="H238">
        <v>0.20886399999999999</v>
      </c>
      <c r="I238">
        <v>0.221</v>
      </c>
      <c r="J238">
        <v>0.192</v>
      </c>
      <c r="K238">
        <v>0.22042400000000001</v>
      </c>
      <c r="L238">
        <v>0.192606</v>
      </c>
      <c r="M238">
        <v>0.206787</v>
      </c>
      <c r="N238">
        <v>0.19022700000000001</v>
      </c>
      <c r="O238">
        <v>0.19004599999999999</v>
      </c>
      <c r="P238">
        <v>0.229902</v>
      </c>
      <c r="Q238">
        <v>0.20990500000000001</v>
      </c>
      <c r="R238">
        <v>0.121547</v>
      </c>
      <c r="S238">
        <v>0.24057500000000001</v>
      </c>
      <c r="T238">
        <v>0.24</v>
      </c>
      <c r="U238">
        <v>0.24963399999999999</v>
      </c>
      <c r="V238">
        <v>0.25</v>
      </c>
      <c r="W238">
        <v>0.20039999999999999</v>
      </c>
      <c r="X238">
        <v>0.199901</v>
      </c>
      <c r="Y238">
        <v>0.190052</v>
      </c>
      <c r="Z238">
        <v>0.17023199999999999</v>
      </c>
      <c r="AA238">
        <v>0.19</v>
      </c>
      <c r="AB238">
        <v>0.232295</v>
      </c>
      <c r="AC238">
        <v>0.24</v>
      </c>
      <c r="AD238">
        <v>0</v>
      </c>
      <c r="AE238">
        <v>0.23979300000000001</v>
      </c>
      <c r="AF238">
        <v>0.24</v>
      </c>
      <c r="AG238">
        <v>0.26297199999999998</v>
      </c>
      <c r="AH238">
        <v>0.26424799999999998</v>
      </c>
      <c r="AI238">
        <v>0.24050099999999999</v>
      </c>
      <c r="AJ238">
        <v>0.24134</v>
      </c>
      <c r="AK238">
        <v>0.24</v>
      </c>
      <c r="AL238">
        <v>0.240562</v>
      </c>
      <c r="AM238">
        <v>0.243649</v>
      </c>
      <c r="AN238">
        <v>0.24029700000000001</v>
      </c>
      <c r="AO238">
        <v>0.24000199999999999</v>
      </c>
      <c r="AP238">
        <v>0.24277499999999999</v>
      </c>
      <c r="AQ238">
        <v>0.242756</v>
      </c>
      <c r="AR238">
        <v>0.25469999999999998</v>
      </c>
      <c r="AS238">
        <v>0.24158299999999999</v>
      </c>
      <c r="AT238">
        <v>0.23954500000000001</v>
      </c>
      <c r="AU238">
        <v>0.24</v>
      </c>
      <c r="AV238">
        <v>0.24863499999999999</v>
      </c>
      <c r="AW238">
        <v>0.24180499999999999</v>
      </c>
      <c r="AX238">
        <v>0.239867</v>
      </c>
      <c r="AY238">
        <f t="shared" ref="AY238:BK238" si="85">AY209/AY151</f>
        <v>0.24002439613371318</v>
      </c>
      <c r="AZ238">
        <f t="shared" si="85"/>
        <v>0.24125260877887333</v>
      </c>
      <c r="BA238">
        <f t="shared" si="85"/>
        <v>0.2405617803575596</v>
      </c>
      <c r="BB238">
        <f t="shared" si="85"/>
        <v>0.24559727935252446</v>
      </c>
      <c r="BC238">
        <f t="shared" si="85"/>
        <v>0.24193914740905442</v>
      </c>
      <c r="BD238">
        <f t="shared" si="85"/>
        <v>0.24125260877887333</v>
      </c>
      <c r="BE238">
        <f t="shared" si="85"/>
        <v>0.2405617803575596</v>
      </c>
      <c r="BF238">
        <f t="shared" si="85"/>
        <v>0.24193914740905442</v>
      </c>
      <c r="BG238">
        <f t="shared" si="85"/>
        <v>0.24125260877887333</v>
      </c>
      <c r="BH238">
        <f t="shared" si="85"/>
        <v>0.2405617803575596</v>
      </c>
      <c r="BI238">
        <f t="shared" si="85"/>
        <v>0.24000134980723067</v>
      </c>
      <c r="BJ238">
        <f t="shared" si="85"/>
        <v>0.24224757465165969</v>
      </c>
      <c r="BK238">
        <f t="shared" si="85"/>
        <v>0.24107579892510081</v>
      </c>
    </row>
    <row r="239" spans="2:63">
      <c r="B239">
        <v>6</v>
      </c>
      <c r="C239">
        <v>1985</v>
      </c>
      <c r="D239">
        <v>1985</v>
      </c>
      <c r="E239" t="s">
        <v>58</v>
      </c>
      <c r="F239">
        <v>0</v>
      </c>
      <c r="G239">
        <v>0.19919100000000001</v>
      </c>
      <c r="H239">
        <v>0.20886299999999999</v>
      </c>
      <c r="I239">
        <v>0.221</v>
      </c>
      <c r="J239">
        <v>0.192</v>
      </c>
      <c r="K239">
        <v>0.22050700000000001</v>
      </c>
      <c r="L239">
        <v>0.19265199999999999</v>
      </c>
      <c r="M239">
        <v>0.20683799999999999</v>
      </c>
      <c r="N239">
        <v>0.19028100000000001</v>
      </c>
      <c r="O239">
        <v>0.19003999999999999</v>
      </c>
      <c r="P239">
        <v>0.22984499999999999</v>
      </c>
      <c r="Q239">
        <v>0.20991299999999999</v>
      </c>
      <c r="R239">
        <v>0.12099</v>
      </c>
      <c r="S239">
        <v>0.24061099999999999</v>
      </c>
      <c r="T239">
        <v>0.24</v>
      </c>
      <c r="U239">
        <v>0.24958</v>
      </c>
      <c r="V239">
        <v>0.25</v>
      </c>
      <c r="W239">
        <v>0.200433</v>
      </c>
      <c r="X239">
        <v>0.199876</v>
      </c>
      <c r="Y239">
        <v>0.190055</v>
      </c>
      <c r="Z239">
        <v>0.17019999999999999</v>
      </c>
      <c r="AA239">
        <v>0.19</v>
      </c>
      <c r="AB239">
        <v>0.232906</v>
      </c>
      <c r="AC239">
        <v>0.23749999999999999</v>
      </c>
      <c r="AD239">
        <v>0</v>
      </c>
      <c r="AE239">
        <v>0.23735100000000001</v>
      </c>
      <c r="AF239">
        <v>0.23749999999999999</v>
      </c>
      <c r="AG239">
        <v>0.25885200000000003</v>
      </c>
      <c r="AH239">
        <v>0.26211200000000001</v>
      </c>
      <c r="AI239">
        <v>0.23805499999999999</v>
      </c>
      <c r="AJ239">
        <v>0.23883499999999999</v>
      </c>
      <c r="AK239">
        <v>0.23749999999999999</v>
      </c>
      <c r="AL239">
        <v>0.238291</v>
      </c>
      <c r="AM239">
        <v>0.24112500000000001</v>
      </c>
      <c r="AN239">
        <v>0.23791699999999999</v>
      </c>
      <c r="AO239">
        <v>0.23750199999999999</v>
      </c>
      <c r="AP239">
        <v>0.24062800000000001</v>
      </c>
      <c r="AQ239">
        <v>0.240291</v>
      </c>
      <c r="AR239">
        <v>0.25187900000000002</v>
      </c>
      <c r="AS239">
        <v>0.239064</v>
      </c>
      <c r="AT239">
        <v>0.23727799999999999</v>
      </c>
      <c r="AU239">
        <v>0.23749999999999999</v>
      </c>
      <c r="AV239">
        <v>0.245809</v>
      </c>
      <c r="AW239">
        <v>0.239285</v>
      </c>
      <c r="AX239">
        <v>0.23738799999999999</v>
      </c>
      <c r="AY239">
        <f t="shared" ref="AY239:BK239" si="86">AY210/AY152</f>
        <v>0.23756740724641651</v>
      </c>
      <c r="AZ239">
        <f t="shared" si="86"/>
        <v>0.23879910603395274</v>
      </c>
      <c r="BA239">
        <f t="shared" si="86"/>
        <v>0.23813888204209299</v>
      </c>
      <c r="BB239">
        <f t="shared" si="86"/>
        <v>0.24294259663267639</v>
      </c>
      <c r="BC239">
        <f t="shared" si="86"/>
        <v>0.23946620803351887</v>
      </c>
      <c r="BD239">
        <f t="shared" si="86"/>
        <v>0.23879910603395274</v>
      </c>
      <c r="BE239">
        <f t="shared" si="86"/>
        <v>0.23813888204209299</v>
      </c>
      <c r="BF239">
        <f t="shared" si="86"/>
        <v>0.23946620803351887</v>
      </c>
      <c r="BG239">
        <f t="shared" si="86"/>
        <v>0.23879910603395274</v>
      </c>
      <c r="BH239">
        <f t="shared" si="86"/>
        <v>0.23813888204209299</v>
      </c>
      <c r="BI239">
        <f t="shared" si="86"/>
        <v>0.23750003478977236</v>
      </c>
      <c r="BJ239">
        <f t="shared" si="86"/>
        <v>0.23991374291160542</v>
      </c>
      <c r="BK239">
        <f t="shared" si="86"/>
        <v>0.23866347645859992</v>
      </c>
    </row>
    <row r="240" spans="2:63">
      <c r="B240">
        <v>7</v>
      </c>
      <c r="C240">
        <v>1986</v>
      </c>
      <c r="D240">
        <v>1986</v>
      </c>
      <c r="E240" t="s">
        <v>58</v>
      </c>
      <c r="F240">
        <v>0</v>
      </c>
      <c r="G240">
        <v>0.199236</v>
      </c>
      <c r="H240">
        <v>0.20888300000000001</v>
      </c>
      <c r="I240">
        <v>0.221</v>
      </c>
      <c r="J240">
        <v>0.192</v>
      </c>
      <c r="K240">
        <v>0.22044</v>
      </c>
      <c r="L240">
        <v>0.19259999999999999</v>
      </c>
      <c r="M240">
        <v>0.20685400000000001</v>
      </c>
      <c r="N240">
        <v>0.19028300000000001</v>
      </c>
      <c r="O240">
        <v>0.19003800000000001</v>
      </c>
      <c r="P240">
        <v>0.22980999999999999</v>
      </c>
      <c r="Q240">
        <v>0.209925</v>
      </c>
      <c r="R240">
        <v>0.121141</v>
      </c>
      <c r="S240">
        <v>0.24049599999999999</v>
      </c>
      <c r="T240">
        <v>0.24</v>
      </c>
      <c r="U240">
        <v>0.249446</v>
      </c>
      <c r="V240">
        <v>0.25</v>
      </c>
      <c r="W240">
        <v>0.200295</v>
      </c>
      <c r="X240">
        <v>0.199741</v>
      </c>
      <c r="Y240">
        <v>0.19004699999999999</v>
      </c>
      <c r="Z240">
        <v>0.17016899999999999</v>
      </c>
      <c r="AA240">
        <v>0.19</v>
      </c>
      <c r="AB240">
        <v>0.23338999999999999</v>
      </c>
      <c r="AC240">
        <v>0.23499999999999999</v>
      </c>
      <c r="AD240">
        <v>0</v>
      </c>
      <c r="AE240">
        <v>0.23482600000000001</v>
      </c>
      <c r="AF240">
        <v>0.23499999999999999</v>
      </c>
      <c r="AG240">
        <v>0.26082499999999997</v>
      </c>
      <c r="AH240">
        <v>0.25926300000000002</v>
      </c>
      <c r="AI240">
        <v>0.23558999999999999</v>
      </c>
      <c r="AJ240">
        <v>0.23647299999999999</v>
      </c>
      <c r="AK240">
        <v>0.23499999999999999</v>
      </c>
      <c r="AL240">
        <v>0.236015</v>
      </c>
      <c r="AM240">
        <v>0.23944099999999999</v>
      </c>
      <c r="AN240">
        <v>0.23544000000000001</v>
      </c>
      <c r="AO240">
        <v>0.23500399999999999</v>
      </c>
      <c r="AP240">
        <v>0.239952</v>
      </c>
      <c r="AQ240">
        <v>0.23787700000000001</v>
      </c>
      <c r="AR240">
        <v>0.25045699999999999</v>
      </c>
      <c r="AS240">
        <v>0.23680699999999999</v>
      </c>
      <c r="AT240">
        <v>0.23496700000000001</v>
      </c>
      <c r="AU240">
        <v>0.23499999999999999</v>
      </c>
      <c r="AV240">
        <v>0.24460699999999999</v>
      </c>
      <c r="AW240">
        <v>0.23825199999999999</v>
      </c>
      <c r="AX240">
        <v>0.234905</v>
      </c>
      <c r="AY240">
        <f t="shared" ref="AY240:BK240" si="87">AY211/AY153</f>
        <v>0.23507892140743175</v>
      </c>
      <c r="AZ240">
        <f t="shared" si="87"/>
        <v>0.23688588246507999</v>
      </c>
      <c r="BA240">
        <f t="shared" si="87"/>
        <v>0.23577251410518815</v>
      </c>
      <c r="BB240">
        <f t="shared" si="87"/>
        <v>0.24119088317260973</v>
      </c>
      <c r="BC240">
        <f t="shared" si="87"/>
        <v>0.23725608280380245</v>
      </c>
      <c r="BD240">
        <f t="shared" si="87"/>
        <v>0.23688588246507999</v>
      </c>
      <c r="BE240">
        <f t="shared" si="87"/>
        <v>0.23577251410518815</v>
      </c>
      <c r="BF240">
        <f t="shared" si="87"/>
        <v>0.23725608280380245</v>
      </c>
      <c r="BG240">
        <f t="shared" si="87"/>
        <v>0.23688588246507999</v>
      </c>
      <c r="BH240">
        <f t="shared" si="87"/>
        <v>0.23577251410518815</v>
      </c>
      <c r="BI240">
        <f t="shared" si="87"/>
        <v>0.23500107440187035</v>
      </c>
      <c r="BJ240">
        <f t="shared" si="87"/>
        <v>0.23902058960553635</v>
      </c>
      <c r="BK240">
        <f t="shared" si="87"/>
        <v>0.23692763189037652</v>
      </c>
    </row>
    <row r="241" spans="2:63">
      <c r="B241">
        <v>8</v>
      </c>
      <c r="C241">
        <v>1987</v>
      </c>
      <c r="D241">
        <v>1987</v>
      </c>
      <c r="E241" t="s">
        <v>58</v>
      </c>
      <c r="F241">
        <v>0</v>
      </c>
      <c r="G241">
        <v>0.199211</v>
      </c>
      <c r="H241">
        <v>0.20885699999999999</v>
      </c>
      <c r="I241">
        <v>0.221</v>
      </c>
      <c r="J241">
        <v>0.192</v>
      </c>
      <c r="K241">
        <v>0.220358</v>
      </c>
      <c r="L241">
        <v>0.19258900000000001</v>
      </c>
      <c r="M241">
        <v>0.20680699999999999</v>
      </c>
      <c r="N241">
        <v>0.19023599999999999</v>
      </c>
      <c r="O241">
        <v>0.19991800000000001</v>
      </c>
      <c r="P241">
        <v>0.22967599999999999</v>
      </c>
      <c r="Q241">
        <v>0.209924</v>
      </c>
      <c r="R241">
        <v>0.12138500000000001</v>
      </c>
      <c r="S241">
        <v>0.240733</v>
      </c>
      <c r="T241">
        <v>0.24</v>
      </c>
      <c r="U241">
        <v>0.24949499999999999</v>
      </c>
      <c r="V241">
        <v>0.25</v>
      </c>
      <c r="W241">
        <v>0.20023199999999999</v>
      </c>
      <c r="X241">
        <v>0.199881</v>
      </c>
      <c r="Y241">
        <v>0.20003000000000001</v>
      </c>
      <c r="Z241">
        <v>0.18013799999999999</v>
      </c>
      <c r="AA241">
        <v>0.2</v>
      </c>
      <c r="AB241">
        <v>0.23308799999999999</v>
      </c>
      <c r="AC241">
        <v>0.23250000000000001</v>
      </c>
      <c r="AD241">
        <v>0</v>
      </c>
      <c r="AE241">
        <v>0.23229</v>
      </c>
      <c r="AF241">
        <v>0.23250000000000001</v>
      </c>
      <c r="AG241">
        <v>0.261878</v>
      </c>
      <c r="AH241">
        <v>0.25798900000000002</v>
      </c>
      <c r="AI241">
        <v>0.23316000000000001</v>
      </c>
      <c r="AJ241">
        <v>0.23422599999999999</v>
      </c>
      <c r="AK241">
        <v>0.23250000000000001</v>
      </c>
      <c r="AL241">
        <v>0.23385800000000001</v>
      </c>
      <c r="AM241">
        <v>0.237231</v>
      </c>
      <c r="AN241">
        <v>0.23310900000000001</v>
      </c>
      <c r="AO241">
        <v>0.23250599999999999</v>
      </c>
      <c r="AP241">
        <v>0.238816</v>
      </c>
      <c r="AQ241">
        <v>0.235681</v>
      </c>
      <c r="AR241">
        <v>0.25186900000000001</v>
      </c>
      <c r="AS241">
        <v>0.23463899999999999</v>
      </c>
      <c r="AT241">
        <v>0.232741</v>
      </c>
      <c r="AU241">
        <v>0.23250000000000001</v>
      </c>
      <c r="AV241">
        <v>0.24252199999999999</v>
      </c>
      <c r="AW241">
        <v>0.235904</v>
      </c>
      <c r="AX241">
        <v>0.23241700000000001</v>
      </c>
      <c r="AY241">
        <f t="shared" ref="AY241:BK241" si="88">AY212/AY154</f>
        <v>0.23258047463370374</v>
      </c>
      <c r="AZ241">
        <f t="shared" si="88"/>
        <v>0.23472207329736569</v>
      </c>
      <c r="BA241">
        <f t="shared" si="88"/>
        <v>0.23351556877866447</v>
      </c>
      <c r="BB241">
        <f t="shared" si="88"/>
        <v>0.23904494054576056</v>
      </c>
      <c r="BC241">
        <f t="shared" si="88"/>
        <v>0.23529247160219893</v>
      </c>
      <c r="BD241">
        <f t="shared" si="88"/>
        <v>0.23472207329736569</v>
      </c>
      <c r="BE241">
        <f t="shared" si="88"/>
        <v>0.23351556877866447</v>
      </c>
      <c r="BF241">
        <f t="shared" si="88"/>
        <v>0.23529247160219893</v>
      </c>
      <c r="BG241">
        <f t="shared" si="88"/>
        <v>0.23472207329736569</v>
      </c>
      <c r="BH241">
        <f t="shared" si="88"/>
        <v>0.23351556877866447</v>
      </c>
      <c r="BI241">
        <f t="shared" si="88"/>
        <v>0.2325013056990532</v>
      </c>
      <c r="BJ241">
        <f t="shared" si="88"/>
        <v>0.237248408105345</v>
      </c>
      <c r="BK241">
        <f t="shared" si="88"/>
        <v>0.23476622555628199</v>
      </c>
    </row>
    <row r="242" spans="2:63">
      <c r="B242">
        <v>9</v>
      </c>
      <c r="C242">
        <v>1988</v>
      </c>
      <c r="D242">
        <v>1988</v>
      </c>
      <c r="E242" t="s">
        <v>58</v>
      </c>
      <c r="F242">
        <v>0</v>
      </c>
      <c r="G242">
        <v>0.19025400000000001</v>
      </c>
      <c r="H242">
        <v>0.19986100000000001</v>
      </c>
      <c r="I242">
        <v>0.214</v>
      </c>
      <c r="J242">
        <v>0.182</v>
      </c>
      <c r="K242">
        <v>0.213307</v>
      </c>
      <c r="L242">
        <v>0.18264</v>
      </c>
      <c r="M242">
        <v>0.19781499999999999</v>
      </c>
      <c r="N242">
        <v>0.18027599999999999</v>
      </c>
      <c r="O242">
        <v>0.199823</v>
      </c>
      <c r="P242">
        <v>0.22942000000000001</v>
      </c>
      <c r="Q242">
        <v>0.20991099999999999</v>
      </c>
      <c r="R242">
        <v>0.121659</v>
      </c>
      <c r="S242">
        <v>0.24094199999999999</v>
      </c>
      <c r="T242">
        <v>0.24</v>
      </c>
      <c r="U242">
        <v>0.24940000000000001</v>
      </c>
      <c r="V242">
        <v>0.25</v>
      </c>
      <c r="W242">
        <v>0.20017099999999999</v>
      </c>
      <c r="X242">
        <v>0.199882</v>
      </c>
      <c r="Y242">
        <v>0.20001099999999999</v>
      </c>
      <c r="Z242">
        <v>0.18018100000000001</v>
      </c>
      <c r="AA242">
        <v>0.2</v>
      </c>
      <c r="AB242">
        <v>0.23169200000000001</v>
      </c>
      <c r="AC242">
        <v>0.23</v>
      </c>
      <c r="AD242">
        <v>0</v>
      </c>
      <c r="AE242">
        <v>0.229767</v>
      </c>
      <c r="AF242">
        <v>0.23</v>
      </c>
      <c r="AG242">
        <v>0.25714700000000001</v>
      </c>
      <c r="AH242">
        <v>0.25588</v>
      </c>
      <c r="AI242">
        <v>0.230685</v>
      </c>
      <c r="AJ242">
        <v>0.231658</v>
      </c>
      <c r="AK242">
        <v>0.23</v>
      </c>
      <c r="AL242">
        <v>0.231624</v>
      </c>
      <c r="AM242">
        <v>0.23429</v>
      </c>
      <c r="AN242">
        <v>0.23055500000000001</v>
      </c>
      <c r="AO242">
        <v>0.23000799999999999</v>
      </c>
      <c r="AP242">
        <v>0.23688300000000001</v>
      </c>
      <c r="AQ242">
        <v>0.233039</v>
      </c>
      <c r="AR242">
        <v>0.25000800000000001</v>
      </c>
      <c r="AS242">
        <v>0.23208599999999999</v>
      </c>
      <c r="AT242">
        <v>0.23061799999999999</v>
      </c>
      <c r="AU242">
        <v>0.23</v>
      </c>
      <c r="AV242">
        <v>0.23958399999999999</v>
      </c>
      <c r="AW242">
        <v>0.233817</v>
      </c>
      <c r="AX242">
        <v>0.229965</v>
      </c>
      <c r="AY242">
        <f t="shared" ref="AY242:BK242" si="89">AY213/AY155</f>
        <v>0.2300646135804916</v>
      </c>
      <c r="AZ242">
        <f t="shared" si="89"/>
        <v>0.23233032770157258</v>
      </c>
      <c r="BA242">
        <f t="shared" si="89"/>
        <v>0.23100346138033181</v>
      </c>
      <c r="BB242">
        <f t="shared" si="89"/>
        <v>0.23624895341732274</v>
      </c>
      <c r="BC242">
        <f t="shared" si="89"/>
        <v>0.23279230274317131</v>
      </c>
      <c r="BD242">
        <f t="shared" si="89"/>
        <v>0.23233032770157258</v>
      </c>
      <c r="BE242">
        <f t="shared" si="89"/>
        <v>0.23100346138033181</v>
      </c>
      <c r="BF242">
        <f t="shared" si="89"/>
        <v>0.23279230274317131</v>
      </c>
      <c r="BG242">
        <f t="shared" si="89"/>
        <v>0.23233032770157258</v>
      </c>
      <c r="BH242">
        <f t="shared" si="89"/>
        <v>0.23100346138033181</v>
      </c>
      <c r="BI242">
        <f t="shared" si="89"/>
        <v>0.23000313051120666</v>
      </c>
      <c r="BJ242">
        <f t="shared" si="89"/>
        <v>0.23522635191205613</v>
      </c>
      <c r="BK242">
        <f t="shared" si="89"/>
        <v>0.23247183850676281</v>
      </c>
    </row>
    <row r="243" spans="2:63">
      <c r="B243">
        <v>10</v>
      </c>
      <c r="C243">
        <v>1989</v>
      </c>
      <c r="D243">
        <v>1989</v>
      </c>
      <c r="E243" t="s">
        <v>58</v>
      </c>
      <c r="F243">
        <v>0</v>
      </c>
      <c r="G243">
        <v>0.19028600000000001</v>
      </c>
      <c r="H243">
        <v>0.19988600000000001</v>
      </c>
      <c r="I243">
        <v>0.214</v>
      </c>
      <c r="J243">
        <v>0.182</v>
      </c>
      <c r="K243">
        <v>0.213312</v>
      </c>
      <c r="L243">
        <v>0.18262900000000001</v>
      </c>
      <c r="M243">
        <v>0.19784599999999999</v>
      </c>
      <c r="N243">
        <v>0.18032500000000001</v>
      </c>
      <c r="O243">
        <v>0.19991600000000001</v>
      </c>
      <c r="P243">
        <v>0.239338</v>
      </c>
      <c r="Q243">
        <v>0.21990399999999999</v>
      </c>
      <c r="R243">
        <v>0.13161300000000001</v>
      </c>
      <c r="S243">
        <v>0.24083599999999999</v>
      </c>
      <c r="T243">
        <v>0.24</v>
      </c>
      <c r="U243">
        <v>0.249338</v>
      </c>
      <c r="V243">
        <v>0.25</v>
      </c>
      <c r="W243">
        <v>0.210253</v>
      </c>
      <c r="X243">
        <v>0.209813</v>
      </c>
      <c r="Y243">
        <v>0.200018</v>
      </c>
      <c r="Z243">
        <v>0.18018200000000001</v>
      </c>
      <c r="AA243">
        <v>0.2</v>
      </c>
      <c r="AB243">
        <v>0.233963</v>
      </c>
      <c r="AC243">
        <v>0.22750000000000001</v>
      </c>
      <c r="AD243">
        <v>0</v>
      </c>
      <c r="AE243">
        <v>0.22733200000000001</v>
      </c>
      <c r="AF243">
        <v>0.22750000000000001</v>
      </c>
      <c r="AG243">
        <v>0.25318000000000002</v>
      </c>
      <c r="AH243">
        <v>0.25373899999999999</v>
      </c>
      <c r="AI243">
        <v>0.22811899999999999</v>
      </c>
      <c r="AJ243">
        <v>0.229076</v>
      </c>
      <c r="AK243">
        <v>0.22750000000000001</v>
      </c>
      <c r="AL243">
        <v>0.228826</v>
      </c>
      <c r="AM243">
        <v>0.231099</v>
      </c>
      <c r="AN243">
        <v>0.22811300000000001</v>
      </c>
      <c r="AO243">
        <v>0.22750899999999999</v>
      </c>
      <c r="AP243">
        <v>0.23546900000000001</v>
      </c>
      <c r="AQ243">
        <v>0.230106</v>
      </c>
      <c r="AR243">
        <v>0.24646199999999999</v>
      </c>
      <c r="AS243">
        <v>0.22931199999999999</v>
      </c>
      <c r="AT243">
        <v>0.22844500000000001</v>
      </c>
      <c r="AU243">
        <v>0.22750000000000001</v>
      </c>
      <c r="AV243">
        <v>0.23552899999999999</v>
      </c>
      <c r="AW243">
        <v>0.23150599999999999</v>
      </c>
      <c r="AX243">
        <v>0.22762299999999999</v>
      </c>
      <c r="AY243">
        <f t="shared" ref="AY243:BK243" si="90">AY214/AY156</f>
        <v>0.22757209455267005</v>
      </c>
      <c r="AZ243">
        <f t="shared" si="90"/>
        <v>0.2299116446293564</v>
      </c>
      <c r="BA243">
        <f t="shared" si="90"/>
        <v>0.22848804429585026</v>
      </c>
      <c r="BB243">
        <f t="shared" si="90"/>
        <v>0.23276644083803305</v>
      </c>
      <c r="BC243">
        <f t="shared" si="90"/>
        <v>0.23011987546136659</v>
      </c>
      <c r="BD243">
        <f t="shared" si="90"/>
        <v>0.2299116446293564</v>
      </c>
      <c r="BE243">
        <f t="shared" si="90"/>
        <v>0.22848804429585026</v>
      </c>
      <c r="BF243">
        <f t="shared" si="90"/>
        <v>0.23011987546136659</v>
      </c>
      <c r="BG243">
        <f t="shared" si="90"/>
        <v>0.2299116446293564</v>
      </c>
      <c r="BH243">
        <f t="shared" si="90"/>
        <v>0.22848804429585026</v>
      </c>
      <c r="BI243">
        <f t="shared" si="90"/>
        <v>0.22750342965782824</v>
      </c>
      <c r="BJ243">
        <f t="shared" si="90"/>
        <v>0.23318094713485496</v>
      </c>
      <c r="BK243">
        <f t="shared" si="90"/>
        <v>0.23020797386363689</v>
      </c>
    </row>
    <row r="244" spans="2:63">
      <c r="B244">
        <v>11</v>
      </c>
      <c r="C244">
        <v>1990</v>
      </c>
      <c r="D244">
        <v>1990</v>
      </c>
      <c r="E244" t="s">
        <v>58</v>
      </c>
      <c r="F244">
        <v>0</v>
      </c>
      <c r="G244">
        <v>0.180313</v>
      </c>
      <c r="H244">
        <v>0.19186500000000001</v>
      </c>
      <c r="I244">
        <v>0.20599999999999999</v>
      </c>
      <c r="J244">
        <v>0.17299999999999999</v>
      </c>
      <c r="K244">
        <v>0.20536399999999999</v>
      </c>
      <c r="L244">
        <v>0.173653</v>
      </c>
      <c r="M244">
        <v>0.18979199999999999</v>
      </c>
      <c r="N244">
        <v>0.17038800000000001</v>
      </c>
      <c r="O244">
        <v>0.199713</v>
      </c>
      <c r="P244">
        <v>0.22953799999999999</v>
      </c>
      <c r="Q244">
        <v>0.20990800000000001</v>
      </c>
      <c r="R244">
        <v>0.131074</v>
      </c>
      <c r="S244">
        <v>0.240622</v>
      </c>
      <c r="T244">
        <v>0.22</v>
      </c>
      <c r="U244">
        <v>0.24913099999999999</v>
      </c>
      <c r="V244">
        <v>0.25</v>
      </c>
      <c r="W244">
        <v>0.20026099999999999</v>
      </c>
      <c r="X244">
        <v>0.19977600000000001</v>
      </c>
      <c r="Y244">
        <v>0.19003999999999999</v>
      </c>
      <c r="Z244">
        <v>0.170184</v>
      </c>
      <c r="AA244">
        <v>0.2</v>
      </c>
      <c r="AB244">
        <v>0.22287000000000001</v>
      </c>
      <c r="AC244">
        <v>0.22500000000000001</v>
      </c>
      <c r="AD244">
        <v>0</v>
      </c>
      <c r="AE244">
        <v>0.224825</v>
      </c>
      <c r="AF244">
        <v>0.22500000000000001</v>
      </c>
      <c r="AG244">
        <v>0.25121100000000002</v>
      </c>
      <c r="AH244">
        <v>0.25158000000000003</v>
      </c>
      <c r="AI244">
        <v>0.22564799999999999</v>
      </c>
      <c r="AJ244">
        <v>0.22665299999999999</v>
      </c>
      <c r="AK244">
        <v>0.22500000000000001</v>
      </c>
      <c r="AL244">
        <v>0.22658400000000001</v>
      </c>
      <c r="AM244">
        <v>0.22853499999999999</v>
      </c>
      <c r="AN244">
        <v>0.22564999999999999</v>
      </c>
      <c r="AO244">
        <v>0.22500899999999999</v>
      </c>
      <c r="AP244">
        <v>0.23297000000000001</v>
      </c>
      <c r="AQ244">
        <v>0.22762199999999999</v>
      </c>
      <c r="AR244">
        <v>0.24237800000000001</v>
      </c>
      <c r="AS244">
        <v>0.22687199999999999</v>
      </c>
      <c r="AT244">
        <v>0.22640399999999999</v>
      </c>
      <c r="AU244">
        <v>0.22500000000000001</v>
      </c>
      <c r="AV244">
        <v>0.23296900000000001</v>
      </c>
      <c r="AW244">
        <v>0.22916500000000001</v>
      </c>
      <c r="AX244">
        <v>0.225137</v>
      </c>
      <c r="AY244">
        <f t="shared" ref="AY244:BK244" si="91">AY215/AY157</f>
        <v>0.22509220277910061</v>
      </c>
      <c r="AZ244">
        <f t="shared" si="91"/>
        <v>0.2274562401236043</v>
      </c>
      <c r="BA244">
        <f t="shared" si="91"/>
        <v>0.22611743423866101</v>
      </c>
      <c r="BB244">
        <f t="shared" si="91"/>
        <v>0.23019789704023616</v>
      </c>
      <c r="BC244">
        <f t="shared" si="91"/>
        <v>0.22756052614856706</v>
      </c>
      <c r="BD244">
        <f t="shared" si="91"/>
        <v>0.2274562401236043</v>
      </c>
      <c r="BE244">
        <f t="shared" si="91"/>
        <v>0.22611743423866101</v>
      </c>
      <c r="BF244">
        <f t="shared" si="91"/>
        <v>0.22756052614856706</v>
      </c>
      <c r="BG244">
        <f t="shared" si="91"/>
        <v>0.2274562401236043</v>
      </c>
      <c r="BH244">
        <f t="shared" si="91"/>
        <v>0.22611743423866101</v>
      </c>
      <c r="BI244">
        <f t="shared" si="91"/>
        <v>0.22500311166219478</v>
      </c>
      <c r="BJ244">
        <f t="shared" si="91"/>
        <v>0.23089945129589445</v>
      </c>
      <c r="BK244">
        <f t="shared" si="91"/>
        <v>0.22778462570505681</v>
      </c>
    </row>
    <row r="245" spans="2:63">
      <c r="B245">
        <v>12</v>
      </c>
      <c r="C245">
        <v>1991</v>
      </c>
      <c r="D245">
        <v>1991</v>
      </c>
      <c r="E245" t="s">
        <v>58</v>
      </c>
      <c r="F245">
        <v>0</v>
      </c>
      <c r="G245">
        <v>0.18027000000000001</v>
      </c>
      <c r="H245">
        <v>0.19186900000000001</v>
      </c>
      <c r="I245">
        <v>0.20599999999999999</v>
      </c>
      <c r="J245">
        <v>0.17299999999999999</v>
      </c>
      <c r="K245">
        <v>0.205401</v>
      </c>
      <c r="L245">
        <v>0.173675</v>
      </c>
      <c r="M245">
        <v>0.18987399999999999</v>
      </c>
      <c r="N245">
        <v>0.17046</v>
      </c>
      <c r="O245">
        <v>0.189882</v>
      </c>
      <c r="P245">
        <v>0.219748</v>
      </c>
      <c r="Q245">
        <v>0.19991400000000001</v>
      </c>
      <c r="R245">
        <v>0.140707</v>
      </c>
      <c r="S245">
        <v>0.24960299999999999</v>
      </c>
      <c r="T245">
        <v>0.2</v>
      </c>
      <c r="U245">
        <v>0.25849</v>
      </c>
      <c r="V245">
        <v>0.26</v>
      </c>
      <c r="W245">
        <v>0.19028800000000001</v>
      </c>
      <c r="X245">
        <v>0.189807</v>
      </c>
      <c r="Y245">
        <v>0.18999199999999999</v>
      </c>
      <c r="Z245">
        <v>0.16017600000000001</v>
      </c>
      <c r="AA245">
        <v>0.21</v>
      </c>
      <c r="AB245">
        <v>0.21360599999999999</v>
      </c>
      <c r="AC245">
        <v>0.2225</v>
      </c>
      <c r="AD245">
        <v>0</v>
      </c>
      <c r="AE245">
        <v>0.222354</v>
      </c>
      <c r="AF245">
        <v>0.2225</v>
      </c>
      <c r="AG245">
        <v>0.248581</v>
      </c>
      <c r="AH245">
        <v>0.24946099999999999</v>
      </c>
      <c r="AI245">
        <v>0.223111</v>
      </c>
      <c r="AJ245">
        <v>0.22426099999999999</v>
      </c>
      <c r="AK245">
        <v>0.2225</v>
      </c>
      <c r="AL245">
        <v>0.224331</v>
      </c>
      <c r="AM245">
        <v>0.22618099999999999</v>
      </c>
      <c r="AN245">
        <v>0.22321299999999999</v>
      </c>
      <c r="AO245">
        <v>0.22251000000000001</v>
      </c>
      <c r="AP245">
        <v>0.23078799999999999</v>
      </c>
      <c r="AQ245">
        <v>0.22512399999999999</v>
      </c>
      <c r="AR245">
        <v>0.24018300000000001</v>
      </c>
      <c r="AS245">
        <v>0.22429399999999999</v>
      </c>
      <c r="AT245">
        <v>0.22480700000000001</v>
      </c>
      <c r="AU245">
        <v>0.2225</v>
      </c>
      <c r="AV245">
        <v>0.2303</v>
      </c>
      <c r="AW245">
        <v>0.227383</v>
      </c>
      <c r="AX245">
        <v>0.22295200000000001</v>
      </c>
      <c r="AY245">
        <f t="shared" ref="AY245:BK245" si="92">AY216/AY158</f>
        <v>0.22258024316581262</v>
      </c>
      <c r="AZ245">
        <f t="shared" si="92"/>
        <v>0.22504224793638108</v>
      </c>
      <c r="BA245">
        <f t="shared" si="92"/>
        <v>0.22378701498845022</v>
      </c>
      <c r="BB245">
        <f t="shared" si="92"/>
        <v>0.2276994875409441</v>
      </c>
      <c r="BC245">
        <f t="shared" si="92"/>
        <v>0.2253412848919901</v>
      </c>
      <c r="BD245">
        <f t="shared" si="92"/>
        <v>0.22504224793638108</v>
      </c>
      <c r="BE245">
        <f t="shared" si="92"/>
        <v>0.22378701498845022</v>
      </c>
      <c r="BF245">
        <f t="shared" si="92"/>
        <v>0.2253412848919901</v>
      </c>
      <c r="BG245">
        <f t="shared" si="92"/>
        <v>0.22504224793638108</v>
      </c>
      <c r="BH245">
        <f t="shared" si="92"/>
        <v>0.22378701498845022</v>
      </c>
      <c r="BI245">
        <f t="shared" si="92"/>
        <v>0.22250282617753417</v>
      </c>
      <c r="BJ245">
        <f t="shared" si="92"/>
        <v>0.22877306302224376</v>
      </c>
      <c r="BK245">
        <f t="shared" si="92"/>
        <v>0.22548552357600982</v>
      </c>
    </row>
    <row r="246" spans="2:63">
      <c r="B246">
        <v>13</v>
      </c>
      <c r="C246">
        <v>1992</v>
      </c>
      <c r="D246">
        <v>1992</v>
      </c>
      <c r="E246" t="s">
        <v>58</v>
      </c>
      <c r="F246">
        <v>0</v>
      </c>
      <c r="G246">
        <v>0.18026200000000001</v>
      </c>
      <c r="H246">
        <v>0.191861</v>
      </c>
      <c r="I246">
        <v>0.20599999999999999</v>
      </c>
      <c r="J246">
        <v>0.17299999999999999</v>
      </c>
      <c r="K246">
        <v>0.205289</v>
      </c>
      <c r="L246">
        <v>0.17365800000000001</v>
      </c>
      <c r="M246">
        <v>0.18983900000000001</v>
      </c>
      <c r="N246">
        <v>0.17033899999999999</v>
      </c>
      <c r="O246">
        <v>0.18969800000000001</v>
      </c>
      <c r="P246">
        <v>0.20998800000000001</v>
      </c>
      <c r="Q246">
        <v>0.18989500000000001</v>
      </c>
      <c r="R246">
        <v>0.14061999999999999</v>
      </c>
      <c r="S246">
        <v>0.24942</v>
      </c>
      <c r="T246">
        <v>0.18</v>
      </c>
      <c r="U246">
        <v>0.25797300000000001</v>
      </c>
      <c r="V246">
        <v>0.26</v>
      </c>
      <c r="W246">
        <v>0.18027899999999999</v>
      </c>
      <c r="X246">
        <v>0.17977099999999999</v>
      </c>
      <c r="Y246">
        <v>0.180059</v>
      </c>
      <c r="Z246">
        <v>0.15019199999999999</v>
      </c>
      <c r="AA246">
        <v>0.21</v>
      </c>
      <c r="AB246">
        <v>0.20426</v>
      </c>
      <c r="AC246">
        <v>0.22</v>
      </c>
      <c r="AD246">
        <v>0</v>
      </c>
      <c r="AE246">
        <v>0.219804</v>
      </c>
      <c r="AF246">
        <v>0.22</v>
      </c>
      <c r="AG246">
        <v>0.24874399999999999</v>
      </c>
      <c r="AH246">
        <v>0.24737700000000001</v>
      </c>
      <c r="AI246">
        <v>0.220662</v>
      </c>
      <c r="AJ246">
        <v>0.222105</v>
      </c>
      <c r="AK246">
        <v>0.22</v>
      </c>
      <c r="AL246">
        <v>0.22214400000000001</v>
      </c>
      <c r="AM246">
        <v>0.22382099999999999</v>
      </c>
      <c r="AN246">
        <v>0.22079399999999999</v>
      </c>
      <c r="AO246">
        <v>0.22001100000000001</v>
      </c>
      <c r="AP246">
        <v>0.23045299999999999</v>
      </c>
      <c r="AQ246">
        <v>0.222578</v>
      </c>
      <c r="AR246">
        <v>0.239426</v>
      </c>
      <c r="AS246">
        <v>0.22181500000000001</v>
      </c>
      <c r="AT246">
        <v>0.222632</v>
      </c>
      <c r="AU246">
        <v>0.22</v>
      </c>
      <c r="AV246">
        <v>0.22845799999999999</v>
      </c>
      <c r="AW246">
        <v>0.22503899999999999</v>
      </c>
      <c r="AX246">
        <v>0.220832</v>
      </c>
      <c r="AY246">
        <f t="shared" ref="AY246:BK246" si="93">AY217/AY159</f>
        <v>0.22004428870757092</v>
      </c>
      <c r="AZ246">
        <f t="shared" si="93"/>
        <v>0.22286083279789035</v>
      </c>
      <c r="BA246">
        <f t="shared" si="93"/>
        <v>0.22155144459089107</v>
      </c>
      <c r="BB246">
        <f t="shared" si="93"/>
        <v>0.22551971750680036</v>
      </c>
      <c r="BC246">
        <f t="shared" si="93"/>
        <v>0.22271138744094271</v>
      </c>
      <c r="BD246">
        <f t="shared" si="93"/>
        <v>0.22286083279789035</v>
      </c>
      <c r="BE246">
        <f t="shared" si="93"/>
        <v>0.22155144459089107</v>
      </c>
      <c r="BF246">
        <f t="shared" si="93"/>
        <v>0.22271138744094271</v>
      </c>
      <c r="BG246">
        <f t="shared" si="93"/>
        <v>0.22286083279789035</v>
      </c>
      <c r="BH246">
        <f t="shared" si="93"/>
        <v>0.22155144459089107</v>
      </c>
      <c r="BI246">
        <f t="shared" si="93"/>
        <v>0.2200041252756795</v>
      </c>
      <c r="BJ246">
        <f t="shared" si="93"/>
        <v>0.22740549203569474</v>
      </c>
      <c r="BK246">
        <f t="shared" si="93"/>
        <v>0.22353571118828644</v>
      </c>
    </row>
    <row r="247" spans="2:63">
      <c r="B247">
        <v>14</v>
      </c>
      <c r="C247">
        <v>1993</v>
      </c>
      <c r="D247">
        <v>1993</v>
      </c>
      <c r="E247" t="s">
        <v>58</v>
      </c>
      <c r="F247">
        <v>0</v>
      </c>
      <c r="G247">
        <v>0.18218599999999999</v>
      </c>
      <c r="H247">
        <v>0.19186500000000001</v>
      </c>
      <c r="I247">
        <v>0.20599999999999999</v>
      </c>
      <c r="J247">
        <v>0.17299999999999999</v>
      </c>
      <c r="K247">
        <v>0.20519299999999999</v>
      </c>
      <c r="L247">
        <v>0.17363600000000001</v>
      </c>
      <c r="M247">
        <v>0.18984100000000001</v>
      </c>
      <c r="N247">
        <v>0.17028399999999999</v>
      </c>
      <c r="O247">
        <v>0.16996700000000001</v>
      </c>
      <c r="P247">
        <v>0.199628</v>
      </c>
      <c r="Q247">
        <v>0.17980599999999999</v>
      </c>
      <c r="R247">
        <v>0.14048099999999999</v>
      </c>
      <c r="S247">
        <v>0.24951200000000001</v>
      </c>
      <c r="T247">
        <v>0.14000000000000001</v>
      </c>
      <c r="U247">
        <v>0.23944399999999999</v>
      </c>
      <c r="V247">
        <v>0.25</v>
      </c>
      <c r="W247">
        <v>0.16028300000000001</v>
      </c>
      <c r="X247">
        <v>0.15948699999999999</v>
      </c>
      <c r="Y247">
        <v>0.17000699999999999</v>
      </c>
      <c r="Z247">
        <v>0.12021</v>
      </c>
      <c r="AA247">
        <v>0.21</v>
      </c>
      <c r="AB247">
        <v>0.17985499999999999</v>
      </c>
      <c r="AC247">
        <v>0.2175</v>
      </c>
      <c r="AD247">
        <v>0</v>
      </c>
      <c r="AE247">
        <v>0.217283</v>
      </c>
      <c r="AF247">
        <v>0.2175</v>
      </c>
      <c r="AG247">
        <v>0.24645900000000001</v>
      </c>
      <c r="AH247">
        <v>0.24528</v>
      </c>
      <c r="AI247">
        <v>0.21807699999999999</v>
      </c>
      <c r="AJ247">
        <v>0.21995400000000001</v>
      </c>
      <c r="AK247">
        <v>0.2175</v>
      </c>
      <c r="AL247">
        <v>0.22032399999999999</v>
      </c>
      <c r="AM247">
        <v>0.22162299999999999</v>
      </c>
      <c r="AN247">
        <v>0.21878800000000001</v>
      </c>
      <c r="AO247">
        <v>0.21751500000000001</v>
      </c>
      <c r="AP247">
        <v>0.23085600000000001</v>
      </c>
      <c r="AQ247">
        <v>0.22037499999999999</v>
      </c>
      <c r="AR247">
        <v>0.23803199999999999</v>
      </c>
      <c r="AS247">
        <v>0.21948999999999999</v>
      </c>
      <c r="AT247">
        <v>0.220855</v>
      </c>
      <c r="AU247">
        <v>0.2175</v>
      </c>
      <c r="AV247">
        <v>0.22656999999999999</v>
      </c>
      <c r="AW247">
        <v>0.22384699999999999</v>
      </c>
      <c r="AX247">
        <v>0.21843599999999999</v>
      </c>
      <c r="AY247">
        <f t="shared" ref="AY247:BK247" si="94">AY218/AY160</f>
        <v>0.21749705578014833</v>
      </c>
      <c r="AZ247">
        <f t="shared" si="94"/>
        <v>0.22121504480049384</v>
      </c>
      <c r="BA247">
        <f t="shared" si="94"/>
        <v>0.21953355738873609</v>
      </c>
      <c r="BB247">
        <f t="shared" si="94"/>
        <v>0.22344159880321535</v>
      </c>
      <c r="BC247">
        <f t="shared" si="94"/>
        <v>0.22010908717379871</v>
      </c>
      <c r="BD247">
        <f t="shared" si="94"/>
        <v>0.22121504480049384</v>
      </c>
      <c r="BE247">
        <f t="shared" si="94"/>
        <v>0.21953355738873609</v>
      </c>
      <c r="BF247">
        <f t="shared" si="94"/>
        <v>0.22010908717379871</v>
      </c>
      <c r="BG247">
        <f t="shared" si="94"/>
        <v>0.22121504480049384</v>
      </c>
      <c r="BH247">
        <f t="shared" si="94"/>
        <v>0.21953355738873609</v>
      </c>
      <c r="BI247">
        <f t="shared" si="94"/>
        <v>0.21751008137106648</v>
      </c>
      <c r="BJ247">
        <f t="shared" si="94"/>
        <v>0.22868142349528287</v>
      </c>
      <c r="BK247">
        <f t="shared" si="94"/>
        <v>0.22283465123345564</v>
      </c>
    </row>
    <row r="248" spans="2:63">
      <c r="B248">
        <v>15</v>
      </c>
      <c r="C248">
        <v>1994</v>
      </c>
      <c r="D248">
        <v>1994</v>
      </c>
      <c r="E248" t="s">
        <v>58</v>
      </c>
      <c r="F248">
        <v>0</v>
      </c>
      <c r="G248">
        <v>0.18221200000000001</v>
      </c>
      <c r="H248">
        <v>0.191859</v>
      </c>
      <c r="I248">
        <v>0.21199999999999999</v>
      </c>
      <c r="J248">
        <v>0.17299999999999999</v>
      </c>
      <c r="K248">
        <v>0.20242299999999999</v>
      </c>
      <c r="L248">
        <v>0.17363000000000001</v>
      </c>
      <c r="M248">
        <v>0.18987000000000001</v>
      </c>
      <c r="N248">
        <v>0.17033899999999999</v>
      </c>
      <c r="O248">
        <v>0.160079</v>
      </c>
      <c r="P248">
        <v>0.20935500000000001</v>
      </c>
      <c r="Q248">
        <v>0.19956499999999999</v>
      </c>
      <c r="R248">
        <v>0.14016899999999999</v>
      </c>
      <c r="S248">
        <v>0.24202599999999999</v>
      </c>
      <c r="T248">
        <v>0.14000000000000001</v>
      </c>
      <c r="U248">
        <v>0.21976499999999999</v>
      </c>
      <c r="V248">
        <v>0.23930799999999999</v>
      </c>
      <c r="W248">
        <v>0.16033500000000001</v>
      </c>
      <c r="X248">
        <v>0.14985699999999999</v>
      </c>
      <c r="Y248">
        <v>0.16003400000000001</v>
      </c>
      <c r="Z248">
        <v>0.12018</v>
      </c>
      <c r="AA248">
        <v>0.19</v>
      </c>
      <c r="AB248">
        <v>0.179314</v>
      </c>
      <c r="AC248">
        <v>0.215</v>
      </c>
      <c r="AD248">
        <v>0</v>
      </c>
      <c r="AE248">
        <v>0.21485499999999999</v>
      </c>
      <c r="AF248">
        <v>0.215</v>
      </c>
      <c r="AG248">
        <v>0.242785</v>
      </c>
      <c r="AH248">
        <v>0.243143</v>
      </c>
      <c r="AI248">
        <v>0.21568000000000001</v>
      </c>
      <c r="AJ248">
        <v>0.217413</v>
      </c>
      <c r="AK248">
        <v>0.215</v>
      </c>
      <c r="AL248">
        <v>0.217505</v>
      </c>
      <c r="AM248">
        <v>0.21871499999999999</v>
      </c>
      <c r="AN248">
        <v>0.21581</v>
      </c>
      <c r="AO248">
        <v>0.21501300000000001</v>
      </c>
      <c r="AP248">
        <v>0.22813600000000001</v>
      </c>
      <c r="AQ248">
        <v>0.21762799999999999</v>
      </c>
      <c r="AR248">
        <v>0.23458599999999999</v>
      </c>
      <c r="AS248">
        <v>0.21681900000000001</v>
      </c>
      <c r="AT248">
        <v>0.21857799999999999</v>
      </c>
      <c r="AU248">
        <v>0.215</v>
      </c>
      <c r="AV248">
        <v>0.222686</v>
      </c>
      <c r="AW248">
        <v>0.221383</v>
      </c>
      <c r="AX248">
        <v>0.21593799999999999</v>
      </c>
      <c r="AY248">
        <f t="shared" ref="AY248:BK248" si="95">AY219/AY161</f>
        <v>0.21509007396501914</v>
      </c>
      <c r="AZ248">
        <f t="shared" si="95"/>
        <v>0.2185982318553204</v>
      </c>
      <c r="BA248">
        <f t="shared" si="95"/>
        <v>0.2167536062930534</v>
      </c>
      <c r="BB248">
        <f t="shared" si="95"/>
        <v>0.22013058986604117</v>
      </c>
      <c r="BC248">
        <f t="shared" si="95"/>
        <v>0.21792295939192691</v>
      </c>
      <c r="BD248">
        <f t="shared" si="95"/>
        <v>0.2185982318553204</v>
      </c>
      <c r="BE248">
        <f t="shared" si="95"/>
        <v>0.2167536062930534</v>
      </c>
      <c r="BF248">
        <f t="shared" si="95"/>
        <v>0.21792295939192691</v>
      </c>
      <c r="BG248">
        <f t="shared" si="95"/>
        <v>0.2185982318553204</v>
      </c>
      <c r="BH248">
        <f t="shared" si="95"/>
        <v>0.2167536062930534</v>
      </c>
      <c r="BI248">
        <f t="shared" si="95"/>
        <v>0.21500525747563803</v>
      </c>
      <c r="BJ248">
        <f t="shared" si="95"/>
        <v>0.22423828557616043</v>
      </c>
      <c r="BK248">
        <f t="shared" si="95"/>
        <v>0.21951931886655701</v>
      </c>
    </row>
    <row r="249" spans="2:63">
      <c r="B249">
        <v>16</v>
      </c>
      <c r="C249">
        <v>1995</v>
      </c>
      <c r="D249">
        <v>1995</v>
      </c>
      <c r="E249" t="s">
        <v>58</v>
      </c>
      <c r="F249">
        <v>0</v>
      </c>
      <c r="G249">
        <v>0.182197</v>
      </c>
      <c r="H249">
        <v>0.191856</v>
      </c>
      <c r="I249">
        <v>0.21199999999999999</v>
      </c>
      <c r="J249">
        <v>0.17299999999999999</v>
      </c>
      <c r="K249">
        <v>0.200429</v>
      </c>
      <c r="L249">
        <v>0.17358399999999999</v>
      </c>
      <c r="M249">
        <v>0.18981799999999999</v>
      </c>
      <c r="N249">
        <v>0.170268</v>
      </c>
      <c r="O249">
        <v>0.15018699999999999</v>
      </c>
      <c r="P249">
        <v>0.19994999999999999</v>
      </c>
      <c r="Q249">
        <v>0.18963099999999999</v>
      </c>
      <c r="R249">
        <v>0.130302</v>
      </c>
      <c r="S249">
        <v>0.242392</v>
      </c>
      <c r="T249">
        <v>0.14000000000000001</v>
      </c>
      <c r="U249">
        <v>0.219551</v>
      </c>
      <c r="V249">
        <v>0.24889</v>
      </c>
      <c r="W249">
        <v>0.15048700000000001</v>
      </c>
      <c r="X249">
        <v>0.14994099999999999</v>
      </c>
      <c r="Y249">
        <v>0.150058</v>
      </c>
      <c r="Z249">
        <v>0.12015099999999999</v>
      </c>
      <c r="AA249">
        <v>0.18</v>
      </c>
      <c r="AB249">
        <v>0.170682</v>
      </c>
      <c r="AC249">
        <v>0.21249999999999999</v>
      </c>
      <c r="AD249">
        <v>0</v>
      </c>
      <c r="AE249">
        <v>0.21235599999999999</v>
      </c>
      <c r="AF249">
        <v>0.21249999999999999</v>
      </c>
      <c r="AG249">
        <v>0.24119199999999999</v>
      </c>
      <c r="AH249">
        <v>0.24060000000000001</v>
      </c>
      <c r="AI249">
        <v>0.21317900000000001</v>
      </c>
      <c r="AJ249">
        <v>0.215114</v>
      </c>
      <c r="AK249">
        <v>0.21249999999999999</v>
      </c>
      <c r="AL249">
        <v>0.215582</v>
      </c>
      <c r="AM249">
        <v>0.21635499999999999</v>
      </c>
      <c r="AN249">
        <v>0.21343799999999999</v>
      </c>
      <c r="AO249">
        <v>0.21251500000000001</v>
      </c>
      <c r="AP249">
        <v>0.22877400000000001</v>
      </c>
      <c r="AQ249">
        <v>0.21515899999999999</v>
      </c>
      <c r="AR249">
        <v>0.23239499999999999</v>
      </c>
      <c r="AS249">
        <v>0.21429500000000001</v>
      </c>
      <c r="AT249">
        <v>0.21681600000000001</v>
      </c>
      <c r="AU249">
        <v>0.21249999999999999</v>
      </c>
      <c r="AV249">
        <v>0.22062699999999999</v>
      </c>
      <c r="AW249">
        <v>0.22051799999999999</v>
      </c>
      <c r="AX249">
        <v>0.21354899999999999</v>
      </c>
      <c r="AY249">
        <f t="shared" ref="AY249:BK249" si="96">AY220/AY162</f>
        <v>0.21260603708804626</v>
      </c>
      <c r="AZ249">
        <f t="shared" si="96"/>
        <v>0.2166724867492977</v>
      </c>
      <c r="BA249">
        <f t="shared" si="96"/>
        <v>0.21453716684978394</v>
      </c>
      <c r="BB249">
        <f t="shared" si="96"/>
        <v>0.21784921912662053</v>
      </c>
      <c r="BC249">
        <f t="shared" si="96"/>
        <v>0.21569122674593763</v>
      </c>
      <c r="BD249">
        <f t="shared" si="96"/>
        <v>0.2166724867492977</v>
      </c>
      <c r="BE249">
        <f t="shared" si="96"/>
        <v>0.21453716684978394</v>
      </c>
      <c r="BF249">
        <f t="shared" si="96"/>
        <v>0.21569122674593763</v>
      </c>
      <c r="BG249">
        <f t="shared" si="96"/>
        <v>0.2166724867492977</v>
      </c>
      <c r="BH249">
        <f t="shared" si="96"/>
        <v>0.21453716684978394</v>
      </c>
      <c r="BI249">
        <f t="shared" si="96"/>
        <v>0.21250492920032443</v>
      </c>
      <c r="BJ249">
        <f t="shared" si="96"/>
        <v>0.22385566839249751</v>
      </c>
      <c r="BK249">
        <f t="shared" si="96"/>
        <v>0.21801799488024004</v>
      </c>
    </row>
    <row r="250" spans="2:63">
      <c r="B250">
        <v>17</v>
      </c>
      <c r="C250">
        <v>1996</v>
      </c>
      <c r="D250">
        <v>1996</v>
      </c>
      <c r="E250" t="s">
        <v>58</v>
      </c>
      <c r="F250">
        <v>0</v>
      </c>
      <c r="G250">
        <v>0.18221899999999999</v>
      </c>
      <c r="H250">
        <v>0.191881</v>
      </c>
      <c r="I250">
        <v>0.21</v>
      </c>
      <c r="J250">
        <v>0.17299999999999999</v>
      </c>
      <c r="K250">
        <v>0.194494</v>
      </c>
      <c r="L250">
        <v>0.173429</v>
      </c>
      <c r="M250">
        <v>0.189835</v>
      </c>
      <c r="N250">
        <v>0.17023199999999999</v>
      </c>
      <c r="O250">
        <v>0.15001400000000001</v>
      </c>
      <c r="P250">
        <v>0.19955400000000001</v>
      </c>
      <c r="Q250">
        <v>0.179595</v>
      </c>
      <c r="R250">
        <v>0.13014600000000001</v>
      </c>
      <c r="S250">
        <v>0.241338</v>
      </c>
      <c r="T250">
        <v>0.13</v>
      </c>
      <c r="U250">
        <v>0.20986399999999999</v>
      </c>
      <c r="V250">
        <v>0.23877799999999999</v>
      </c>
      <c r="W250">
        <v>0.14057900000000001</v>
      </c>
      <c r="X250">
        <v>0.13988700000000001</v>
      </c>
      <c r="Y250">
        <v>0.1401</v>
      </c>
      <c r="Z250">
        <v>0.110141</v>
      </c>
      <c r="AA250">
        <v>0.18</v>
      </c>
      <c r="AB250">
        <v>0.16155600000000001</v>
      </c>
      <c r="AC250">
        <v>0.21</v>
      </c>
      <c r="AD250">
        <v>0</v>
      </c>
      <c r="AE250">
        <v>0.20985599999999999</v>
      </c>
      <c r="AF250">
        <v>0.21</v>
      </c>
      <c r="AG250">
        <v>0.23882800000000001</v>
      </c>
      <c r="AH250">
        <v>0.23888400000000001</v>
      </c>
      <c r="AI250">
        <v>0.21068000000000001</v>
      </c>
      <c r="AJ250">
        <v>0.21269399999999999</v>
      </c>
      <c r="AK250">
        <v>0.21</v>
      </c>
      <c r="AL250">
        <v>0.21312500000000001</v>
      </c>
      <c r="AM250">
        <v>0.21388199999999999</v>
      </c>
      <c r="AN250">
        <v>0.210955</v>
      </c>
      <c r="AO250">
        <v>0.21001600000000001</v>
      </c>
      <c r="AP250">
        <v>0.22447300000000001</v>
      </c>
      <c r="AQ250">
        <v>0.212587</v>
      </c>
      <c r="AR250">
        <v>0.228549</v>
      </c>
      <c r="AS250">
        <v>0.21162600000000001</v>
      </c>
      <c r="AT250">
        <v>0.214282</v>
      </c>
      <c r="AU250">
        <v>0.21</v>
      </c>
      <c r="AV250">
        <v>0.21790999999999999</v>
      </c>
      <c r="AW250">
        <v>0.21832599999999999</v>
      </c>
      <c r="AX250">
        <v>0.211061</v>
      </c>
      <c r="AY250">
        <f t="shared" ref="AY250:BK250" si="97">AY221/AY163</f>
        <v>0.21010092969798863</v>
      </c>
      <c r="AZ250">
        <f t="shared" si="97"/>
        <v>0.21399345814155429</v>
      </c>
      <c r="BA250">
        <f t="shared" si="97"/>
        <v>0.21213004703312452</v>
      </c>
      <c r="BB250">
        <f t="shared" si="97"/>
        <v>0.21516511029611399</v>
      </c>
      <c r="BC250">
        <f t="shared" si="97"/>
        <v>0.21260989023248392</v>
      </c>
      <c r="BD250">
        <f t="shared" si="97"/>
        <v>0.21399345814155429</v>
      </c>
      <c r="BE250">
        <f t="shared" si="97"/>
        <v>0.21213004703312452</v>
      </c>
      <c r="BF250">
        <f t="shared" si="97"/>
        <v>0.21260989023248392</v>
      </c>
      <c r="BG250">
        <f t="shared" si="97"/>
        <v>0.21399345814155429</v>
      </c>
      <c r="BH250">
        <f t="shared" si="97"/>
        <v>0.21213004703312452</v>
      </c>
      <c r="BI250">
        <f t="shared" si="97"/>
        <v>0.2100060757159917</v>
      </c>
      <c r="BJ250">
        <f t="shared" si="97"/>
        <v>0.22108642106255597</v>
      </c>
      <c r="BK250">
        <f t="shared" si="97"/>
        <v>0.21539868983015972</v>
      </c>
    </row>
    <row r="251" spans="2:63">
      <c r="B251">
        <v>18</v>
      </c>
      <c r="C251">
        <v>1997</v>
      </c>
      <c r="D251">
        <v>1997</v>
      </c>
      <c r="E251" t="s">
        <v>58</v>
      </c>
      <c r="F251">
        <v>0</v>
      </c>
      <c r="G251">
        <v>0.182223</v>
      </c>
      <c r="H251">
        <v>0.19187899999999999</v>
      </c>
      <c r="I251">
        <v>0.21</v>
      </c>
      <c r="J251">
        <v>0.17299999999999999</v>
      </c>
      <c r="K251">
        <v>0.192666</v>
      </c>
      <c r="L251">
        <v>0.173404</v>
      </c>
      <c r="M251">
        <v>0.189863</v>
      </c>
      <c r="N251">
        <v>0.17316899999999999</v>
      </c>
      <c r="O251">
        <v>0.13020100000000001</v>
      </c>
      <c r="P251">
        <v>0.180033</v>
      </c>
      <c r="Q251">
        <v>0.159613</v>
      </c>
      <c r="R251">
        <v>0.110127</v>
      </c>
      <c r="S251">
        <v>0.235178</v>
      </c>
      <c r="T251">
        <v>0.12</v>
      </c>
      <c r="U251">
        <v>0.209566</v>
      </c>
      <c r="V251">
        <v>0.238927</v>
      </c>
      <c r="W251">
        <v>0.130413</v>
      </c>
      <c r="X251">
        <v>0.12007900000000001</v>
      </c>
      <c r="Y251">
        <v>0.120125</v>
      </c>
      <c r="Z251">
        <v>0.10015</v>
      </c>
      <c r="AA251">
        <v>0.16</v>
      </c>
      <c r="AB251">
        <v>0.144623</v>
      </c>
      <c r="AC251">
        <v>0.20749999999999999</v>
      </c>
      <c r="AD251">
        <v>0</v>
      </c>
      <c r="AE251">
        <v>0.207397</v>
      </c>
      <c r="AF251">
        <v>0.20749999999999999</v>
      </c>
      <c r="AG251">
        <v>0.236509</v>
      </c>
      <c r="AH251">
        <v>0.23675399999999999</v>
      </c>
      <c r="AI251">
        <v>0.208236</v>
      </c>
      <c r="AJ251">
        <v>0.209921</v>
      </c>
      <c r="AK251">
        <v>0.20749999999999999</v>
      </c>
      <c r="AL251">
        <v>0.21068300000000001</v>
      </c>
      <c r="AM251">
        <v>0.21127099999999999</v>
      </c>
      <c r="AN251">
        <v>0.20832999999999999</v>
      </c>
      <c r="AO251">
        <v>0.20751500000000001</v>
      </c>
      <c r="AP251">
        <v>0.221691</v>
      </c>
      <c r="AQ251">
        <v>0.210122</v>
      </c>
      <c r="AR251">
        <v>0.22559899999999999</v>
      </c>
      <c r="AS251">
        <v>0.20918900000000001</v>
      </c>
      <c r="AT251">
        <v>0.21263000000000001</v>
      </c>
      <c r="AU251">
        <v>0.20749999999999999</v>
      </c>
      <c r="AV251">
        <v>0.215312</v>
      </c>
      <c r="AW251">
        <v>0.21576200000000001</v>
      </c>
      <c r="AX251">
        <v>0.20869699999999999</v>
      </c>
      <c r="AY251">
        <f t="shared" ref="AY251:BK251" si="98">AY222/AY164</f>
        <v>0.20765474205951848</v>
      </c>
      <c r="AZ251">
        <f t="shared" si="98"/>
        <v>0.21144178530909846</v>
      </c>
      <c r="BA251">
        <f t="shared" si="98"/>
        <v>0.20950533424265949</v>
      </c>
      <c r="BB251">
        <f t="shared" si="98"/>
        <v>0.21263289242914751</v>
      </c>
      <c r="BC251">
        <f t="shared" si="98"/>
        <v>0.21008046025665447</v>
      </c>
      <c r="BD251">
        <f t="shared" si="98"/>
        <v>0.21144178530909846</v>
      </c>
      <c r="BE251">
        <f t="shared" si="98"/>
        <v>0.20950533424265949</v>
      </c>
      <c r="BF251">
        <f t="shared" si="98"/>
        <v>0.21008046025665447</v>
      </c>
      <c r="BG251">
        <f t="shared" si="98"/>
        <v>0.21144178530909846</v>
      </c>
      <c r="BH251">
        <f t="shared" si="98"/>
        <v>0.20950533424265949</v>
      </c>
      <c r="BI251">
        <f t="shared" si="98"/>
        <v>0.20750637836300531</v>
      </c>
      <c r="BJ251">
        <f t="shared" si="98"/>
        <v>0.21835643507337249</v>
      </c>
      <c r="BK251">
        <f t="shared" si="98"/>
        <v>0.21270176666204196</v>
      </c>
    </row>
    <row r="252" spans="2:63">
      <c r="B252">
        <v>19</v>
      </c>
      <c r="C252">
        <v>1998</v>
      </c>
      <c r="D252">
        <v>1998</v>
      </c>
      <c r="E252" t="s">
        <v>58</v>
      </c>
      <c r="F252">
        <v>0</v>
      </c>
      <c r="G252">
        <v>0.18217800000000001</v>
      </c>
      <c r="H252">
        <v>0.190857</v>
      </c>
      <c r="I252">
        <v>0.21</v>
      </c>
      <c r="J252">
        <v>0.17299999999999999</v>
      </c>
      <c r="K252">
        <v>0.18679000000000001</v>
      </c>
      <c r="L252">
        <v>0.17327500000000001</v>
      </c>
      <c r="M252">
        <v>0.18984799999999999</v>
      </c>
      <c r="N252">
        <v>0.17116100000000001</v>
      </c>
      <c r="O252">
        <v>0.120405</v>
      </c>
      <c r="P252">
        <v>0.16092200000000001</v>
      </c>
      <c r="Q252">
        <v>0.14963699999999999</v>
      </c>
      <c r="R252">
        <v>9.0240000000000001E-2</v>
      </c>
      <c r="S252">
        <v>0.226217</v>
      </c>
      <c r="T252">
        <v>0.11</v>
      </c>
      <c r="U252">
        <v>0.19960700000000001</v>
      </c>
      <c r="V252">
        <v>0.23841300000000001</v>
      </c>
      <c r="W252">
        <v>0.13022400000000001</v>
      </c>
      <c r="X252">
        <v>0.110052</v>
      </c>
      <c r="Y252">
        <v>0.110141</v>
      </c>
      <c r="Z252">
        <v>9.0175000000000005E-2</v>
      </c>
      <c r="AA252">
        <v>0.15</v>
      </c>
      <c r="AB252">
        <v>0.136133</v>
      </c>
      <c r="AC252">
        <v>0.20499999999999999</v>
      </c>
      <c r="AD252">
        <v>0</v>
      </c>
      <c r="AE252">
        <v>0.20488400000000001</v>
      </c>
      <c r="AF252">
        <v>0.20499999999999999</v>
      </c>
      <c r="AG252">
        <v>0.232069</v>
      </c>
      <c r="AH252">
        <v>0.234625</v>
      </c>
      <c r="AI252">
        <v>0.20577100000000001</v>
      </c>
      <c r="AJ252">
        <v>0.20758199999999999</v>
      </c>
      <c r="AK252">
        <v>0.20499999999999999</v>
      </c>
      <c r="AL252">
        <v>0.20882600000000001</v>
      </c>
      <c r="AM252">
        <v>0.20810100000000001</v>
      </c>
      <c r="AN252">
        <v>0.20588999999999999</v>
      </c>
      <c r="AO252">
        <v>0.205016</v>
      </c>
      <c r="AP252">
        <v>0.22062499999999999</v>
      </c>
      <c r="AQ252">
        <v>0.20766899999999999</v>
      </c>
      <c r="AR252">
        <v>0.22289400000000001</v>
      </c>
      <c r="AS252">
        <v>0.20558000000000001</v>
      </c>
      <c r="AT252">
        <v>0.209761</v>
      </c>
      <c r="AU252">
        <v>0.20499999999999999</v>
      </c>
      <c r="AV252">
        <v>0.213141</v>
      </c>
      <c r="AW252">
        <v>0.214285</v>
      </c>
      <c r="AX252">
        <v>0.206014</v>
      </c>
      <c r="AY252">
        <f t="shared" ref="AY252:BK252" si="99">AY223/AY165</f>
        <v>0.2051689544688729</v>
      </c>
      <c r="AZ252">
        <f t="shared" si="99"/>
        <v>0.20904513710651074</v>
      </c>
      <c r="BA252">
        <f t="shared" si="99"/>
        <v>0.20713594365255517</v>
      </c>
      <c r="BB252">
        <f t="shared" si="99"/>
        <v>0.21017589381696863</v>
      </c>
      <c r="BC252">
        <f t="shared" si="99"/>
        <v>0.2075763287490961</v>
      </c>
      <c r="BD252">
        <f t="shared" si="99"/>
        <v>0.20904513710651074</v>
      </c>
      <c r="BE252">
        <f t="shared" si="99"/>
        <v>0.20713594365255517</v>
      </c>
      <c r="BF252">
        <f t="shared" si="99"/>
        <v>0.2075763287490961</v>
      </c>
      <c r="BG252">
        <f t="shared" si="99"/>
        <v>0.20904513710651074</v>
      </c>
      <c r="BH252">
        <f t="shared" si="99"/>
        <v>0.20713594365255517</v>
      </c>
      <c r="BI252">
        <f t="shared" si="99"/>
        <v>0.20500684909512842</v>
      </c>
      <c r="BJ252">
        <f t="shared" si="99"/>
        <v>0.21709538678476514</v>
      </c>
      <c r="BK252">
        <f t="shared" si="99"/>
        <v>0.21079855646096318</v>
      </c>
    </row>
    <row r="253" spans="2:63">
      <c r="B253">
        <v>20</v>
      </c>
      <c r="C253">
        <v>1999</v>
      </c>
      <c r="D253">
        <v>1999</v>
      </c>
      <c r="E253" t="s">
        <v>58</v>
      </c>
      <c r="F253">
        <v>0</v>
      </c>
      <c r="G253">
        <v>0.18217</v>
      </c>
      <c r="H253">
        <v>0.190863</v>
      </c>
      <c r="I253">
        <v>0.21</v>
      </c>
      <c r="J253">
        <v>0.17299999999999999</v>
      </c>
      <c r="K253">
        <v>0.183863</v>
      </c>
      <c r="L253">
        <v>0.17322899999999999</v>
      </c>
      <c r="M253">
        <v>0.18782099999999999</v>
      </c>
      <c r="N253">
        <v>0.171099</v>
      </c>
      <c r="O253">
        <v>0.12034300000000001</v>
      </c>
      <c r="P253">
        <v>0.159804</v>
      </c>
      <c r="Q253">
        <v>0.14963899999999999</v>
      </c>
      <c r="R253">
        <v>9.0255000000000002E-2</v>
      </c>
      <c r="S253">
        <v>0.225605</v>
      </c>
      <c r="T253">
        <v>0.11</v>
      </c>
      <c r="U253">
        <v>0.19961000000000001</v>
      </c>
      <c r="V253">
        <v>0.23875099999999999</v>
      </c>
      <c r="W253">
        <v>0.13017899999999999</v>
      </c>
      <c r="X253">
        <v>0.11000500000000001</v>
      </c>
      <c r="Y253">
        <v>0.11015900000000001</v>
      </c>
      <c r="Z253">
        <v>9.0172000000000002E-2</v>
      </c>
      <c r="AA253">
        <v>0.15</v>
      </c>
      <c r="AB253">
        <v>0.13635700000000001</v>
      </c>
      <c r="AC253">
        <v>0.20250000000000001</v>
      </c>
      <c r="AD253">
        <v>0</v>
      </c>
      <c r="AE253">
        <v>0.20238200000000001</v>
      </c>
      <c r="AF253">
        <v>0.20250000000000001</v>
      </c>
      <c r="AG253">
        <v>0.228712</v>
      </c>
      <c r="AH253">
        <v>0.232989</v>
      </c>
      <c r="AI253">
        <v>0.20334199999999999</v>
      </c>
      <c r="AJ253">
        <v>0.20510200000000001</v>
      </c>
      <c r="AK253">
        <v>0.20250000000000001</v>
      </c>
      <c r="AL253">
        <v>0.20688400000000001</v>
      </c>
      <c r="AM253">
        <v>0.20587</v>
      </c>
      <c r="AN253">
        <v>0.20361699999999999</v>
      </c>
      <c r="AO253">
        <v>0.202516</v>
      </c>
      <c r="AP253">
        <v>0.21929599999999999</v>
      </c>
      <c r="AQ253">
        <v>0.205155</v>
      </c>
      <c r="AR253">
        <v>0.22087300000000001</v>
      </c>
      <c r="AS253">
        <v>0.20311399999999999</v>
      </c>
      <c r="AT253">
        <v>0.20694000000000001</v>
      </c>
      <c r="AU253">
        <v>0.20250000000000001</v>
      </c>
      <c r="AV253">
        <v>0.210367</v>
      </c>
      <c r="AW253">
        <v>0.212815</v>
      </c>
      <c r="AX253">
        <v>0.20352700000000001</v>
      </c>
      <c r="AY253">
        <f t="shared" ref="AY253:BK253" si="100">AY224/AY166</f>
        <v>0.20266538726118427</v>
      </c>
      <c r="AZ253">
        <f t="shared" si="100"/>
        <v>0.20616153441156379</v>
      </c>
      <c r="BA253">
        <f t="shared" si="100"/>
        <v>0.20477949246523705</v>
      </c>
      <c r="BB253">
        <f t="shared" si="100"/>
        <v>0.20758255042500737</v>
      </c>
      <c r="BC253">
        <f t="shared" si="100"/>
        <v>0.20532170399618729</v>
      </c>
      <c r="BD253">
        <f t="shared" si="100"/>
        <v>0.20616153441156379</v>
      </c>
      <c r="BE253">
        <f t="shared" si="100"/>
        <v>0.20477949246523705</v>
      </c>
      <c r="BF253">
        <f t="shared" si="100"/>
        <v>0.20532170399618729</v>
      </c>
      <c r="BG253">
        <f t="shared" si="100"/>
        <v>0.20616153441156379</v>
      </c>
      <c r="BH253">
        <f t="shared" si="100"/>
        <v>0.20477949246523705</v>
      </c>
      <c r="BI253">
        <f t="shared" si="100"/>
        <v>0.20251115492373145</v>
      </c>
      <c r="BJ253">
        <f t="shared" si="100"/>
        <v>0.21685477977426429</v>
      </c>
      <c r="BK253">
        <f t="shared" si="100"/>
        <v>0.20894419761307709</v>
      </c>
    </row>
    <row r="254" spans="2:63">
      <c r="B254">
        <v>21</v>
      </c>
      <c r="C254">
        <v>2000</v>
      </c>
      <c r="D254">
        <v>2000</v>
      </c>
      <c r="E254" t="s">
        <v>58</v>
      </c>
      <c r="F254">
        <v>0</v>
      </c>
      <c r="G254">
        <v>0.18193500000000001</v>
      </c>
      <c r="H254">
        <v>0.179009</v>
      </c>
      <c r="I254">
        <v>0.21299999999999999</v>
      </c>
      <c r="J254">
        <v>0.17299999999999999</v>
      </c>
      <c r="K254">
        <v>0.18291299999999999</v>
      </c>
      <c r="L254">
        <v>0.173208</v>
      </c>
      <c r="M254">
        <v>0.18788199999999999</v>
      </c>
      <c r="N254">
        <v>0.17307800000000001</v>
      </c>
      <c r="O254">
        <v>0.120351</v>
      </c>
      <c r="P254">
        <v>0.160553</v>
      </c>
      <c r="Q254">
        <v>0.14961199999999999</v>
      </c>
      <c r="R254">
        <v>9.0259000000000006E-2</v>
      </c>
      <c r="S254">
        <v>0.227105</v>
      </c>
      <c r="T254">
        <v>0.11</v>
      </c>
      <c r="U254">
        <v>0.19930999999999999</v>
      </c>
      <c r="V254">
        <v>0.238209</v>
      </c>
      <c r="W254">
        <v>0.130221</v>
      </c>
      <c r="X254">
        <v>0.110056</v>
      </c>
      <c r="Y254">
        <v>0.110143</v>
      </c>
      <c r="Z254">
        <v>9.0174000000000004E-2</v>
      </c>
      <c r="AA254">
        <v>0.15</v>
      </c>
      <c r="AB254">
        <v>0.13516400000000001</v>
      </c>
      <c r="AC254">
        <v>0.2</v>
      </c>
      <c r="AD254">
        <v>0</v>
      </c>
      <c r="AE254">
        <v>0.19992199999999999</v>
      </c>
      <c r="AF254">
        <v>0.2</v>
      </c>
      <c r="AG254">
        <v>0.225437</v>
      </c>
      <c r="AH254">
        <v>0.24043200000000001</v>
      </c>
      <c r="AI254">
        <v>0.20078699999999999</v>
      </c>
      <c r="AJ254">
        <v>0.20264099999999999</v>
      </c>
      <c r="AK254">
        <v>0.2</v>
      </c>
      <c r="AL254">
        <v>0.20354700000000001</v>
      </c>
      <c r="AM254">
        <v>0.20316200000000001</v>
      </c>
      <c r="AN254">
        <v>0.20097000000000001</v>
      </c>
      <c r="AO254">
        <v>0.200015</v>
      </c>
      <c r="AP254">
        <v>0.216033</v>
      </c>
      <c r="AQ254">
        <v>0.202602</v>
      </c>
      <c r="AR254">
        <v>0.219027</v>
      </c>
      <c r="AS254">
        <v>0.20058000000000001</v>
      </c>
      <c r="AT254">
        <v>0.205318</v>
      </c>
      <c r="AU254">
        <v>0.2</v>
      </c>
      <c r="AV254">
        <v>0.207623</v>
      </c>
      <c r="AW254">
        <v>0.21015200000000001</v>
      </c>
      <c r="AX254">
        <v>0.20108100000000001</v>
      </c>
      <c r="AY254">
        <f t="shared" ref="AY254:BK254" si="101">AY225/AY167</f>
        <v>0.20018011290466523</v>
      </c>
      <c r="AZ254">
        <f t="shared" si="101"/>
        <v>0.2039455796325286</v>
      </c>
      <c r="BA254">
        <f t="shared" si="101"/>
        <v>0.20220369989614143</v>
      </c>
      <c r="BB254">
        <f t="shared" si="101"/>
        <v>0.20488269082668262</v>
      </c>
      <c r="BC254">
        <f t="shared" si="101"/>
        <v>0.20313171914037653</v>
      </c>
      <c r="BD254">
        <f t="shared" si="101"/>
        <v>0.2039455796325286</v>
      </c>
      <c r="BE254">
        <f t="shared" si="101"/>
        <v>0.20220369989614143</v>
      </c>
      <c r="BF254">
        <f t="shared" si="101"/>
        <v>0.20313171914037653</v>
      </c>
      <c r="BG254">
        <f t="shared" si="101"/>
        <v>0.2039455796325286</v>
      </c>
      <c r="BH254">
        <f t="shared" si="101"/>
        <v>0.20220369989614143</v>
      </c>
      <c r="BI254">
        <f t="shared" si="101"/>
        <v>0.20000739572652357</v>
      </c>
      <c r="BJ254">
        <f t="shared" si="101"/>
        <v>0.21281392157766535</v>
      </c>
      <c r="BK254">
        <f t="shared" si="101"/>
        <v>0.20601583457569467</v>
      </c>
    </row>
    <row r="255" spans="2:63">
      <c r="B255">
        <v>22</v>
      </c>
      <c r="C255">
        <v>2001</v>
      </c>
      <c r="D255">
        <v>2001</v>
      </c>
      <c r="E255" t="s">
        <v>58</v>
      </c>
      <c r="F255">
        <v>0</v>
      </c>
      <c r="G255">
        <v>0.182944</v>
      </c>
      <c r="H255">
        <v>0.18101</v>
      </c>
      <c r="I255">
        <v>0.22</v>
      </c>
      <c r="J255">
        <v>0.17299999999999999</v>
      </c>
      <c r="K255">
        <v>0.184753</v>
      </c>
      <c r="L255">
        <v>0.17333399999999999</v>
      </c>
      <c r="M255">
        <v>0.191799</v>
      </c>
      <c r="N255">
        <v>0.17013700000000001</v>
      </c>
      <c r="O255">
        <v>0.147672</v>
      </c>
      <c r="P255">
        <v>0.19048300000000001</v>
      </c>
      <c r="Q255">
        <v>0.16201299999999999</v>
      </c>
      <c r="R255">
        <v>0.14755499999999999</v>
      </c>
      <c r="S255">
        <v>0.203849</v>
      </c>
      <c r="T255">
        <v>0.136382</v>
      </c>
      <c r="U255">
        <v>0.22017300000000001</v>
      </c>
      <c r="V255">
        <v>0.23999300000000001</v>
      </c>
      <c r="W255">
        <v>0.15345500000000001</v>
      </c>
      <c r="X255">
        <v>0.14369799999999999</v>
      </c>
      <c r="Y255">
        <v>0.14139399999999999</v>
      </c>
      <c r="Z255">
        <v>0.13245699999999999</v>
      </c>
      <c r="AA255">
        <v>0.13172800000000001</v>
      </c>
      <c r="AB255">
        <v>0.15279599999999999</v>
      </c>
      <c r="AC255">
        <v>0.2</v>
      </c>
      <c r="AD255">
        <v>0</v>
      </c>
      <c r="AE255">
        <v>0.19988700000000001</v>
      </c>
      <c r="AF255">
        <v>0.2</v>
      </c>
      <c r="AG255">
        <v>0.23144000000000001</v>
      </c>
      <c r="AH255">
        <v>0.23980399999999999</v>
      </c>
      <c r="AI255">
        <v>0.20095499999999999</v>
      </c>
      <c r="AJ255">
        <v>0.20297100000000001</v>
      </c>
      <c r="AK255">
        <v>0.200123</v>
      </c>
      <c r="AL255">
        <v>0.20396900000000001</v>
      </c>
      <c r="AM255">
        <v>0.204427</v>
      </c>
      <c r="AN255">
        <v>0.201215</v>
      </c>
      <c r="AO255">
        <v>0.200131</v>
      </c>
      <c r="AP255">
        <v>0.214977</v>
      </c>
      <c r="AQ255">
        <v>0.204565</v>
      </c>
      <c r="AR255">
        <v>0.217616</v>
      </c>
      <c r="AS255">
        <v>0.20058100000000001</v>
      </c>
      <c r="AT255">
        <v>0.205594</v>
      </c>
      <c r="AU255">
        <v>0.2</v>
      </c>
      <c r="AV255">
        <v>0.211147</v>
      </c>
      <c r="AW255">
        <v>0.20926400000000001</v>
      </c>
      <c r="AX255">
        <v>0.202127</v>
      </c>
      <c r="AY255">
        <f t="shared" ref="AY255:BK255" si="102">AY226/AY168</f>
        <v>0.20025618154641806</v>
      </c>
      <c r="AZ255">
        <f t="shared" si="102"/>
        <v>0.20379889532021445</v>
      </c>
      <c r="BA255">
        <f t="shared" si="102"/>
        <v>0.20259219196207107</v>
      </c>
      <c r="BB255">
        <f t="shared" si="102"/>
        <v>0.2074536042449209</v>
      </c>
      <c r="BC255">
        <f t="shared" si="102"/>
        <v>0.20316291771474559</v>
      </c>
      <c r="BD255">
        <f t="shared" si="102"/>
        <v>0.20379889532021445</v>
      </c>
      <c r="BE255">
        <f t="shared" si="102"/>
        <v>0.20259219196207107</v>
      </c>
      <c r="BF255">
        <f t="shared" si="102"/>
        <v>0.20316291771474559</v>
      </c>
      <c r="BG255">
        <f t="shared" si="102"/>
        <v>0.20379889532021445</v>
      </c>
      <c r="BH255">
        <f t="shared" si="102"/>
        <v>0.20259219196207107</v>
      </c>
      <c r="BI255">
        <f t="shared" si="102"/>
        <v>0.20012692368713308</v>
      </c>
      <c r="BJ255">
        <f t="shared" si="102"/>
        <v>0.21177083466772562</v>
      </c>
      <c r="BK255">
        <f t="shared" si="102"/>
        <v>0.205662468636574</v>
      </c>
    </row>
    <row r="256" spans="2:63">
      <c r="B256">
        <v>23</v>
      </c>
      <c r="C256">
        <v>2002</v>
      </c>
      <c r="D256">
        <v>2002</v>
      </c>
      <c r="E256" t="s">
        <v>58</v>
      </c>
      <c r="F256">
        <v>0</v>
      </c>
      <c r="G256">
        <v>0.18392500000000001</v>
      </c>
      <c r="H256">
        <v>0.18101500000000001</v>
      </c>
      <c r="I256">
        <v>0.215</v>
      </c>
      <c r="J256">
        <v>0.17299999999999999</v>
      </c>
      <c r="K256">
        <v>0.181895</v>
      </c>
      <c r="L256">
        <v>0.173293</v>
      </c>
      <c r="M256">
        <v>0.19184699999999999</v>
      </c>
      <c r="N256">
        <v>0.17103199999999999</v>
      </c>
      <c r="O256">
        <v>0.14196300000000001</v>
      </c>
      <c r="P256">
        <v>0.178948</v>
      </c>
      <c r="Q256">
        <v>0.15396000000000001</v>
      </c>
      <c r="R256">
        <v>0.13936599999999999</v>
      </c>
      <c r="S256">
        <v>0.21670500000000001</v>
      </c>
      <c r="T256">
        <v>0.13594100000000001</v>
      </c>
      <c r="U256">
        <v>0.20368600000000001</v>
      </c>
      <c r="V256">
        <v>0.23166600000000001</v>
      </c>
      <c r="W256">
        <v>0.150779</v>
      </c>
      <c r="X256">
        <v>0.141101</v>
      </c>
      <c r="Y256">
        <v>0.13888800000000001</v>
      </c>
      <c r="Z256">
        <v>0.12979399999999999</v>
      </c>
      <c r="AA256">
        <v>0.13181100000000001</v>
      </c>
      <c r="AB256">
        <v>0.151977</v>
      </c>
      <c r="AC256">
        <v>0.2</v>
      </c>
      <c r="AD256">
        <v>0</v>
      </c>
      <c r="AE256">
        <v>0.19991900000000001</v>
      </c>
      <c r="AF256">
        <v>0.2</v>
      </c>
      <c r="AG256">
        <v>0.232095</v>
      </c>
      <c r="AH256">
        <v>0.24027599999999999</v>
      </c>
      <c r="AI256">
        <v>0.20088400000000001</v>
      </c>
      <c r="AJ256">
        <v>0.203011</v>
      </c>
      <c r="AK256">
        <v>0.200124</v>
      </c>
      <c r="AL256">
        <v>0.204397</v>
      </c>
      <c r="AM256">
        <v>0.20436699999999999</v>
      </c>
      <c r="AN256">
        <v>0.20116000000000001</v>
      </c>
      <c r="AO256">
        <v>0.200124</v>
      </c>
      <c r="AP256">
        <v>0.213002</v>
      </c>
      <c r="AQ256">
        <v>0.204598</v>
      </c>
      <c r="AR256">
        <v>0.22509100000000001</v>
      </c>
      <c r="AS256">
        <v>0.200576</v>
      </c>
      <c r="AT256">
        <v>0.20597599999999999</v>
      </c>
      <c r="AU256">
        <v>0.2</v>
      </c>
      <c r="AV256">
        <v>0.211032</v>
      </c>
      <c r="AW256">
        <v>0.20516599999999999</v>
      </c>
      <c r="AX256">
        <v>0.20231499999999999</v>
      </c>
      <c r="AY256">
        <f t="shared" ref="AY256:BK256" si="103">AY227/AY169</f>
        <v>0.20023698872566906</v>
      </c>
      <c r="AZ256">
        <f t="shared" si="103"/>
        <v>0.20273878393138881</v>
      </c>
      <c r="BA256">
        <f t="shared" si="103"/>
        <v>0.20269375035110604</v>
      </c>
      <c r="BB256">
        <f t="shared" si="103"/>
        <v>0.20736284976377997</v>
      </c>
      <c r="BC256">
        <f t="shared" si="103"/>
        <v>0.20432431584123545</v>
      </c>
      <c r="BD256">
        <f t="shared" si="103"/>
        <v>0.20273878393138881</v>
      </c>
      <c r="BE256">
        <f t="shared" si="103"/>
        <v>0.20269375035110604</v>
      </c>
      <c r="BF256">
        <f t="shared" si="103"/>
        <v>0.20432431584123545</v>
      </c>
      <c r="BG256">
        <f t="shared" si="103"/>
        <v>0.20273878393138881</v>
      </c>
      <c r="BH256">
        <f t="shared" si="103"/>
        <v>0.20269375035110604</v>
      </c>
      <c r="BI256">
        <f t="shared" si="103"/>
        <v>0.20012331963115207</v>
      </c>
      <c r="BJ256">
        <f t="shared" si="103"/>
        <v>0.20855157140927416</v>
      </c>
      <c r="BK256">
        <f t="shared" si="103"/>
        <v>0.20405871070848283</v>
      </c>
    </row>
    <row r="257" spans="2:63">
      <c r="B257">
        <v>24</v>
      </c>
      <c r="C257">
        <v>2003</v>
      </c>
      <c r="D257">
        <v>2003</v>
      </c>
      <c r="E257" t="s">
        <v>58</v>
      </c>
      <c r="F257">
        <v>0</v>
      </c>
      <c r="G257">
        <v>0.18393499999999999</v>
      </c>
      <c r="H257">
        <v>0.18101500000000001</v>
      </c>
      <c r="I257">
        <v>0.215</v>
      </c>
      <c r="J257">
        <v>0.17299999999999999</v>
      </c>
      <c r="K257">
        <v>0.18199899999999999</v>
      </c>
      <c r="L257">
        <v>0.173482</v>
      </c>
      <c r="M257">
        <v>0.19179599999999999</v>
      </c>
      <c r="N257">
        <v>0.17107700000000001</v>
      </c>
      <c r="O257">
        <v>0.13888400000000001</v>
      </c>
      <c r="P257">
        <v>0.17754700000000001</v>
      </c>
      <c r="Q257">
        <v>0.15198</v>
      </c>
      <c r="R257">
        <v>0.13631499999999999</v>
      </c>
      <c r="S257">
        <v>0.177534</v>
      </c>
      <c r="T257">
        <v>0.12895300000000001</v>
      </c>
      <c r="U257">
        <v>0.202127</v>
      </c>
      <c r="V257">
        <v>0.22686799999999999</v>
      </c>
      <c r="W257">
        <v>0.15658</v>
      </c>
      <c r="X257">
        <v>0.13789499999999999</v>
      </c>
      <c r="Y257">
        <v>0.13497000000000001</v>
      </c>
      <c r="Z257">
        <v>0.127771</v>
      </c>
      <c r="AA257">
        <v>0.12554599999999999</v>
      </c>
      <c r="AB257">
        <v>0.15202199999999999</v>
      </c>
      <c r="AC257">
        <v>0.2</v>
      </c>
      <c r="AD257">
        <v>0.2</v>
      </c>
      <c r="AE257">
        <v>0.19989199999999999</v>
      </c>
      <c r="AF257">
        <v>0.2</v>
      </c>
      <c r="AG257">
        <v>0.235212</v>
      </c>
      <c r="AH257">
        <v>0.244891</v>
      </c>
      <c r="AI257">
        <v>0.201844</v>
      </c>
      <c r="AJ257">
        <v>0.20316000000000001</v>
      </c>
      <c r="AK257">
        <v>0.200126</v>
      </c>
      <c r="AL257">
        <v>0.202547</v>
      </c>
      <c r="AM257">
        <v>0.20487</v>
      </c>
      <c r="AN257">
        <v>0.20067699999999999</v>
      </c>
      <c r="AO257">
        <v>0.200013</v>
      </c>
      <c r="AP257">
        <v>0.20963499999999999</v>
      </c>
      <c r="AQ257">
        <v>0.20505300000000001</v>
      </c>
      <c r="AR257">
        <v>0.22572</v>
      </c>
      <c r="AS257">
        <v>0.200632</v>
      </c>
      <c r="AT257">
        <v>0.20505699999999999</v>
      </c>
      <c r="AU257">
        <v>0.2</v>
      </c>
      <c r="AV257">
        <v>0.21148900000000001</v>
      </c>
      <c r="AW257">
        <v>0.20002300000000001</v>
      </c>
      <c r="AX257">
        <v>0.202155</v>
      </c>
      <c r="AY257">
        <f t="shared" ref="AY257:BK257" si="104">AY228/AY170</f>
        <v>0.20047778458215371</v>
      </c>
      <c r="AZ257">
        <f t="shared" si="104"/>
        <v>0.20145254650217476</v>
      </c>
      <c r="BA257">
        <f t="shared" si="104"/>
        <v>0.20225329619055823</v>
      </c>
      <c r="BB257">
        <f t="shared" si="104"/>
        <v>0.20782399667619622</v>
      </c>
      <c r="BC257">
        <f t="shared" si="104"/>
        <v>0.20473134996307102</v>
      </c>
      <c r="BD257">
        <f t="shared" si="104"/>
        <v>0.20145254650217476</v>
      </c>
      <c r="BE257">
        <f t="shared" si="104"/>
        <v>0.20225329619055823</v>
      </c>
      <c r="BF257">
        <f t="shared" si="104"/>
        <v>0.20473134996307102</v>
      </c>
      <c r="BG257">
        <f t="shared" si="104"/>
        <v>0.20145254650217476</v>
      </c>
      <c r="BH257">
        <f t="shared" si="104"/>
        <v>0.20225329619055823</v>
      </c>
      <c r="BI257">
        <f t="shared" si="104"/>
        <v>0.20007227536915648</v>
      </c>
      <c r="BJ257">
        <f t="shared" si="104"/>
        <v>0.20419019279493517</v>
      </c>
      <c r="BK257">
        <f t="shared" si="104"/>
        <v>0.20197626737752042</v>
      </c>
    </row>
    <row r="258" spans="2:63">
      <c r="B258">
        <v>25</v>
      </c>
      <c r="C258">
        <v>2004</v>
      </c>
      <c r="D258">
        <v>2004</v>
      </c>
      <c r="E258" t="s">
        <v>58</v>
      </c>
      <c r="F258">
        <v>0</v>
      </c>
      <c r="G258">
        <v>0.18390799999999999</v>
      </c>
      <c r="H258">
        <v>0.18101300000000001</v>
      </c>
      <c r="I258">
        <v>0.21099999999999999</v>
      </c>
      <c r="J258">
        <v>0.17299999999999999</v>
      </c>
      <c r="K258">
        <v>0.182062</v>
      </c>
      <c r="L258">
        <v>0.17372000000000001</v>
      </c>
      <c r="M258">
        <v>0.191854</v>
      </c>
      <c r="N258">
        <v>0.17110400000000001</v>
      </c>
      <c r="O258">
        <v>0.140656</v>
      </c>
      <c r="P258">
        <v>0.17010600000000001</v>
      </c>
      <c r="Q258">
        <v>0.14718600000000001</v>
      </c>
      <c r="R258">
        <v>0.13943</v>
      </c>
      <c r="S258">
        <v>0.16988500000000001</v>
      </c>
      <c r="T258">
        <v>0.132466</v>
      </c>
      <c r="U258">
        <v>0.20278199999999999</v>
      </c>
      <c r="V258">
        <v>0.20757</v>
      </c>
      <c r="W258">
        <v>0.150787</v>
      </c>
      <c r="X258">
        <v>0.13531399999999999</v>
      </c>
      <c r="Y258">
        <v>0.13153000000000001</v>
      </c>
      <c r="Z258">
        <v>0.126973</v>
      </c>
      <c r="AA258">
        <v>0.12681799999999999</v>
      </c>
      <c r="AB258">
        <v>0.14688999999999999</v>
      </c>
      <c r="AC258">
        <v>0.2</v>
      </c>
      <c r="AD258">
        <v>0.2</v>
      </c>
      <c r="AE258">
        <v>0.199902</v>
      </c>
      <c r="AF258">
        <v>0.2</v>
      </c>
      <c r="AG258">
        <v>0.23216400000000001</v>
      </c>
      <c r="AH258">
        <v>0.24663199999999999</v>
      </c>
      <c r="AI258">
        <v>0.20116300000000001</v>
      </c>
      <c r="AJ258">
        <v>0.200016</v>
      </c>
      <c r="AK258">
        <v>0.20005200000000001</v>
      </c>
      <c r="AL258">
        <v>0.20280999999999999</v>
      </c>
      <c r="AM258">
        <v>0.20466599999999999</v>
      </c>
      <c r="AN258">
        <v>0.20036499999999999</v>
      </c>
      <c r="AO258">
        <v>0.20003000000000001</v>
      </c>
      <c r="AP258">
        <v>0.20893500000000001</v>
      </c>
      <c r="AQ258">
        <v>0.204763</v>
      </c>
      <c r="AR258">
        <v>0.22256500000000001</v>
      </c>
      <c r="AS258">
        <v>0.20064100000000001</v>
      </c>
      <c r="AT258">
        <v>0.20502899999999999</v>
      </c>
      <c r="AU258">
        <v>0.2</v>
      </c>
      <c r="AV258">
        <v>0.21111099999999999</v>
      </c>
      <c r="AW258">
        <v>0.200012</v>
      </c>
      <c r="AX258">
        <v>0.200209</v>
      </c>
      <c r="AY258">
        <f t="shared" ref="AY258:BK258" si="105">AY229/AY171</f>
        <v>0.20028667161233393</v>
      </c>
      <c r="AZ258">
        <f t="shared" si="105"/>
        <v>0.20136186123006777</v>
      </c>
      <c r="BA258">
        <f t="shared" si="105"/>
        <v>0.20089251215071524</v>
      </c>
      <c r="BB258">
        <f t="shared" si="105"/>
        <v>0.20749910665260549</v>
      </c>
      <c r="BC258">
        <f t="shared" si="105"/>
        <v>0.20408406615327065</v>
      </c>
      <c r="BD258">
        <f t="shared" si="105"/>
        <v>0.20136186123006777</v>
      </c>
      <c r="BE258">
        <f t="shared" si="105"/>
        <v>0.20089251215071524</v>
      </c>
      <c r="BF258">
        <f t="shared" si="105"/>
        <v>0.20408406615327065</v>
      </c>
      <c r="BG258">
        <f t="shared" si="105"/>
        <v>0.20136186123006777</v>
      </c>
      <c r="BH258">
        <f t="shared" si="105"/>
        <v>0.20089251215071524</v>
      </c>
      <c r="BI258">
        <f t="shared" si="105"/>
        <v>0.20004140036742826</v>
      </c>
      <c r="BJ258">
        <f t="shared" si="105"/>
        <v>0.20387520576639484</v>
      </c>
      <c r="BK258">
        <f t="shared" si="105"/>
        <v>0.20180707756092386</v>
      </c>
    </row>
    <row r="259" spans="2:63">
      <c r="B259">
        <v>26</v>
      </c>
      <c r="C259">
        <v>2005</v>
      </c>
      <c r="D259">
        <v>2005</v>
      </c>
      <c r="E259" t="s">
        <v>58</v>
      </c>
      <c r="F259">
        <v>0</v>
      </c>
      <c r="G259">
        <v>0.17163900000000001</v>
      </c>
      <c r="H259">
        <v>0.17194300000000001</v>
      </c>
      <c r="I259">
        <v>0.17</v>
      </c>
      <c r="J259">
        <v>0.17</v>
      </c>
      <c r="K259">
        <v>0.175428</v>
      </c>
      <c r="L259">
        <v>0.17419399999999999</v>
      </c>
      <c r="M259">
        <v>0.17</v>
      </c>
      <c r="N259">
        <v>0.170539</v>
      </c>
      <c r="O259">
        <v>0.137881</v>
      </c>
      <c r="P259">
        <v>0.16408200000000001</v>
      </c>
      <c r="Q259">
        <v>0.14311399999999999</v>
      </c>
      <c r="R259">
        <v>0.13716600000000001</v>
      </c>
      <c r="S259">
        <v>0.20477000000000001</v>
      </c>
      <c r="T259">
        <v>0.126058</v>
      </c>
      <c r="U259">
        <v>0.20322799999999999</v>
      </c>
      <c r="V259">
        <v>0.204929</v>
      </c>
      <c r="W259">
        <v>0.14291200000000001</v>
      </c>
      <c r="X259">
        <v>0.134133</v>
      </c>
      <c r="Y259">
        <v>0.130606</v>
      </c>
      <c r="Z259">
        <v>0.12701000000000001</v>
      </c>
      <c r="AA259">
        <v>0.12834799999999999</v>
      </c>
      <c r="AB259">
        <v>0.152864</v>
      </c>
      <c r="AC259">
        <v>0.2</v>
      </c>
      <c r="AD259">
        <v>0.2</v>
      </c>
      <c r="AE259">
        <v>0.19989399999999999</v>
      </c>
      <c r="AF259">
        <v>0.2</v>
      </c>
      <c r="AG259">
        <v>0.23097699999999999</v>
      </c>
      <c r="AH259">
        <v>0.244478</v>
      </c>
      <c r="AI259">
        <v>0.20055999999999999</v>
      </c>
      <c r="AJ259">
        <v>0.2</v>
      </c>
      <c r="AK259">
        <v>0.20005100000000001</v>
      </c>
      <c r="AL259">
        <v>0.202103</v>
      </c>
      <c r="AM259">
        <v>0.20473</v>
      </c>
      <c r="AN259">
        <v>0.20017599999999999</v>
      </c>
      <c r="AO259">
        <v>0.20004</v>
      </c>
      <c r="AP259">
        <v>0.202485</v>
      </c>
      <c r="AQ259">
        <v>0.20522699999999999</v>
      </c>
      <c r="AR259">
        <v>0.22276599999999999</v>
      </c>
      <c r="AS259">
        <v>0.20053000000000001</v>
      </c>
      <c r="AT259">
        <v>0.20547599999999999</v>
      </c>
      <c r="AU259">
        <v>0.2</v>
      </c>
      <c r="AV259">
        <v>0.21204200000000001</v>
      </c>
      <c r="AW259">
        <v>0.2</v>
      </c>
      <c r="AX259">
        <v>0.200401</v>
      </c>
      <c r="AY259">
        <f t="shared" ref="AY259:BK259" si="106">AY230/AY172</f>
        <v>0.20010404437351928</v>
      </c>
      <c r="AZ259">
        <f t="shared" si="106"/>
        <v>0.20051185584321937</v>
      </c>
      <c r="BA259">
        <f t="shared" si="106"/>
        <v>0.20079264300234267</v>
      </c>
      <c r="BB259">
        <f t="shared" si="106"/>
        <v>0.20816508511536208</v>
      </c>
      <c r="BC259">
        <f t="shared" si="106"/>
        <v>0.20390146216563276</v>
      </c>
      <c r="BD259">
        <f t="shared" si="106"/>
        <v>0.20051185584321937</v>
      </c>
      <c r="BE259">
        <f t="shared" si="106"/>
        <v>0.20079264300234267</v>
      </c>
      <c r="BF259">
        <f t="shared" si="106"/>
        <v>0.20390146216563276</v>
      </c>
      <c r="BG259">
        <f t="shared" si="106"/>
        <v>0.20051185584321937</v>
      </c>
      <c r="BH259">
        <f t="shared" si="106"/>
        <v>0.20079264300234267</v>
      </c>
      <c r="BI259">
        <f t="shared" si="106"/>
        <v>0.20004630474407803</v>
      </c>
      <c r="BJ259">
        <f t="shared" si="106"/>
        <v>0.20102832541990148</v>
      </c>
      <c r="BK259">
        <f t="shared" si="106"/>
        <v>0.20049892958080187</v>
      </c>
    </row>
    <row r="260" spans="2:63">
      <c r="B260">
        <v>27</v>
      </c>
      <c r="C260">
        <v>2006</v>
      </c>
      <c r="D260">
        <v>2006</v>
      </c>
      <c r="E260" t="s">
        <v>58</v>
      </c>
      <c r="F260">
        <v>0</v>
      </c>
      <c r="G260">
        <v>0.171652</v>
      </c>
      <c r="H260">
        <v>0.17197000000000001</v>
      </c>
      <c r="I260">
        <v>0.17</v>
      </c>
      <c r="J260">
        <v>0.17</v>
      </c>
      <c r="K260">
        <v>0.17546</v>
      </c>
      <c r="L260">
        <v>0.17447499999999999</v>
      </c>
      <c r="M260">
        <v>0.17</v>
      </c>
      <c r="N260">
        <v>0.170626</v>
      </c>
      <c r="O260">
        <v>0.13330400000000001</v>
      </c>
      <c r="P260">
        <v>0.156717</v>
      </c>
      <c r="Q260">
        <v>0.13492000000000001</v>
      </c>
      <c r="R260">
        <v>0.147259</v>
      </c>
      <c r="S260">
        <v>0.18379400000000001</v>
      </c>
      <c r="T260">
        <v>0.127079</v>
      </c>
      <c r="U260">
        <v>0.187892</v>
      </c>
      <c r="V260">
        <v>0.201742</v>
      </c>
      <c r="W260">
        <v>0.14349200000000001</v>
      </c>
      <c r="X260">
        <v>0.13191700000000001</v>
      </c>
      <c r="Y260">
        <v>0.128109</v>
      </c>
      <c r="Z260">
        <v>0.124844</v>
      </c>
      <c r="AA260">
        <v>0.13860800000000001</v>
      </c>
      <c r="AB260">
        <v>0.15682499999999999</v>
      </c>
      <c r="AC260">
        <v>0.2</v>
      </c>
      <c r="AD260">
        <v>0.2</v>
      </c>
      <c r="AE260">
        <v>0.19986200000000001</v>
      </c>
      <c r="AF260">
        <v>0.2</v>
      </c>
      <c r="AG260">
        <v>0.23163900000000001</v>
      </c>
      <c r="AH260">
        <v>0.24666099999999999</v>
      </c>
      <c r="AI260">
        <v>0.20019700000000001</v>
      </c>
      <c r="AJ260">
        <v>0.20000399999999999</v>
      </c>
      <c r="AK260">
        <v>0.20003699999999999</v>
      </c>
      <c r="AL260">
        <v>0.20341600000000001</v>
      </c>
      <c r="AM260">
        <v>0.20597299999999999</v>
      </c>
      <c r="AN260">
        <v>0.199826</v>
      </c>
      <c r="AO260">
        <v>0.20000200000000001</v>
      </c>
      <c r="AP260">
        <v>0.2</v>
      </c>
      <c r="AQ260">
        <v>0.205541</v>
      </c>
      <c r="AR260">
        <v>0.22259899999999999</v>
      </c>
      <c r="AS260">
        <v>0.20088900000000001</v>
      </c>
      <c r="AT260">
        <v>0.20046800000000001</v>
      </c>
      <c r="AU260">
        <v>0.2</v>
      </c>
      <c r="AV260">
        <v>0.213676</v>
      </c>
      <c r="AW260">
        <v>0.20066700000000001</v>
      </c>
      <c r="AX260">
        <v>0.20019000000000001</v>
      </c>
      <c r="AY260">
        <f t="shared" ref="AY260:BK260" si="107">AY231/AY173</f>
        <v>0.19999305554584573</v>
      </c>
      <c r="AZ260">
        <f t="shared" si="107"/>
        <v>0.20051125350501131</v>
      </c>
      <c r="BA260">
        <f t="shared" si="107"/>
        <v>0.20054617398494989</v>
      </c>
      <c r="BB260">
        <f t="shared" si="107"/>
        <v>0.20913846772446407</v>
      </c>
      <c r="BC260">
        <f t="shared" si="107"/>
        <v>0.20450187273323914</v>
      </c>
      <c r="BD260">
        <f t="shared" si="107"/>
        <v>0.20051125350501131</v>
      </c>
      <c r="BE260">
        <f t="shared" si="107"/>
        <v>0.20054617398494989</v>
      </c>
      <c r="BF260">
        <f t="shared" si="107"/>
        <v>0.20450187273323914</v>
      </c>
      <c r="BG260">
        <f t="shared" si="107"/>
        <v>0.20051125350501131</v>
      </c>
      <c r="BH260">
        <f t="shared" si="107"/>
        <v>0.20054617398494989</v>
      </c>
      <c r="BI260">
        <f t="shared" si="107"/>
        <v>0.20002004804735415</v>
      </c>
      <c r="BJ260">
        <f t="shared" si="107"/>
        <v>0.20041687031020902</v>
      </c>
      <c r="BK260">
        <f t="shared" si="107"/>
        <v>0.20016744694665617</v>
      </c>
    </row>
    <row r="261" spans="2:63">
      <c r="B261">
        <v>28</v>
      </c>
      <c r="C261">
        <v>2007</v>
      </c>
      <c r="D261">
        <v>2007</v>
      </c>
      <c r="E261" t="s">
        <v>58</v>
      </c>
      <c r="F261">
        <v>0</v>
      </c>
      <c r="G261">
        <v>0.170871</v>
      </c>
      <c r="H261">
        <v>0.17196500000000001</v>
      </c>
      <c r="I261">
        <v>0.17</v>
      </c>
      <c r="J261">
        <v>0.17</v>
      </c>
      <c r="K261">
        <v>0.175589</v>
      </c>
      <c r="L261">
        <v>0.17452799999999999</v>
      </c>
      <c r="M261">
        <v>0.17</v>
      </c>
      <c r="N261">
        <v>0.17061899999999999</v>
      </c>
      <c r="O261">
        <v>0.13078799999999999</v>
      </c>
      <c r="P261">
        <v>0.15343000000000001</v>
      </c>
      <c r="Q261">
        <v>0.129548</v>
      </c>
      <c r="R261">
        <v>0.14244899999999999</v>
      </c>
      <c r="S261">
        <v>0.16548099999999999</v>
      </c>
      <c r="T261">
        <v>0.12975600000000001</v>
      </c>
      <c r="U261">
        <v>0.190386</v>
      </c>
      <c r="V261">
        <v>0.16985800000000001</v>
      </c>
      <c r="W261">
        <v>0.135572</v>
      </c>
      <c r="X261">
        <v>0.13445799999999999</v>
      </c>
      <c r="Y261">
        <v>0.12778500000000001</v>
      </c>
      <c r="Z261">
        <v>0.123789</v>
      </c>
      <c r="AA261">
        <v>0.133936</v>
      </c>
      <c r="AB261">
        <v>0.14974399999999999</v>
      </c>
      <c r="AC261">
        <v>0.2</v>
      </c>
      <c r="AD261">
        <v>0.2</v>
      </c>
      <c r="AE261">
        <v>0.199909</v>
      </c>
      <c r="AF261">
        <v>0.2</v>
      </c>
      <c r="AG261">
        <v>0.23235900000000001</v>
      </c>
      <c r="AH261">
        <v>0.25131599999999998</v>
      </c>
      <c r="AI261">
        <v>0.20032800000000001</v>
      </c>
      <c r="AJ261">
        <v>0.2</v>
      </c>
      <c r="AK261">
        <v>0.200018</v>
      </c>
      <c r="AL261">
        <v>0.200265</v>
      </c>
      <c r="AM261">
        <v>0.20568800000000001</v>
      </c>
      <c r="AN261">
        <v>0.19955700000000001</v>
      </c>
      <c r="AO261">
        <v>0.2</v>
      </c>
      <c r="AP261">
        <v>0.2</v>
      </c>
      <c r="AQ261">
        <v>0.205761</v>
      </c>
      <c r="AR261">
        <v>0.22143699999999999</v>
      </c>
      <c r="AS261">
        <v>0.20069000000000001</v>
      </c>
      <c r="AT261">
        <v>0.200068</v>
      </c>
      <c r="AU261">
        <v>0.2</v>
      </c>
      <c r="AV261">
        <v>0.214392</v>
      </c>
      <c r="AW261">
        <v>0.2</v>
      </c>
      <c r="AX261">
        <v>0.20011499999999999</v>
      </c>
      <c r="AY261">
        <f t="shared" ref="AY261:BK261" si="108">AY232/AY174</f>
        <v>0.20005247634500484</v>
      </c>
      <c r="AZ261">
        <f t="shared" si="108"/>
        <v>0.20032836161517281</v>
      </c>
      <c r="BA261">
        <f t="shared" si="108"/>
        <v>0.19993171830656908</v>
      </c>
      <c r="BB261">
        <f t="shared" si="108"/>
        <v>0.20959315027561951</v>
      </c>
      <c r="BC261">
        <f t="shared" si="108"/>
        <v>0.20369012308490733</v>
      </c>
      <c r="BD261">
        <f t="shared" si="108"/>
        <v>0.20032836161517281</v>
      </c>
      <c r="BE261">
        <f t="shared" si="108"/>
        <v>0.19993171830656908</v>
      </c>
      <c r="BF261">
        <f t="shared" si="108"/>
        <v>0.20369012308490733</v>
      </c>
      <c r="BG261">
        <f t="shared" si="108"/>
        <v>0.20032836161517281</v>
      </c>
      <c r="BH261">
        <f t="shared" si="108"/>
        <v>0.19993171830656908</v>
      </c>
      <c r="BI261">
        <f t="shared" si="108"/>
        <v>0.2000076980164377</v>
      </c>
      <c r="BJ261">
        <f t="shared" si="108"/>
        <v>0.20000069590875241</v>
      </c>
      <c r="BK261">
        <f t="shared" si="108"/>
        <v>0.20000483582722162</v>
      </c>
    </row>
    <row r="262" spans="2:63">
      <c r="B262">
        <v>29</v>
      </c>
      <c r="C262">
        <v>2008</v>
      </c>
      <c r="D262">
        <v>2008</v>
      </c>
      <c r="E262" t="s">
        <v>58</v>
      </c>
      <c r="F262">
        <v>0</v>
      </c>
      <c r="G262">
        <v>0.170876</v>
      </c>
      <c r="H262">
        <v>0.172095</v>
      </c>
      <c r="I262">
        <v>0.17</v>
      </c>
      <c r="J262">
        <v>0.17</v>
      </c>
      <c r="K262">
        <v>0.17555799999999999</v>
      </c>
      <c r="L262">
        <v>0.17455200000000001</v>
      </c>
      <c r="M262">
        <v>0.17</v>
      </c>
      <c r="N262">
        <v>0.17069100000000001</v>
      </c>
      <c r="O262">
        <v>0.13014300000000001</v>
      </c>
      <c r="P262">
        <v>0.154</v>
      </c>
      <c r="Q262">
        <v>0.13303100000000001</v>
      </c>
      <c r="R262">
        <v>0.13723199999999999</v>
      </c>
      <c r="S262">
        <v>0.20069799999999999</v>
      </c>
      <c r="T262">
        <v>0.12570000000000001</v>
      </c>
      <c r="U262">
        <v>0.183083</v>
      </c>
      <c r="V262">
        <v>0.17608599999999999</v>
      </c>
      <c r="W262">
        <v>0.132578</v>
      </c>
      <c r="X262">
        <v>0.13105900000000001</v>
      </c>
      <c r="Y262">
        <v>0.12586600000000001</v>
      </c>
      <c r="Z262">
        <v>0.12384199999999999</v>
      </c>
      <c r="AA262">
        <v>0.13198399999999999</v>
      </c>
      <c r="AB262">
        <v>0.14328299999999999</v>
      </c>
      <c r="AC262">
        <v>0.2</v>
      </c>
      <c r="AD262">
        <v>0.2</v>
      </c>
      <c r="AE262">
        <v>0.19988900000000001</v>
      </c>
      <c r="AF262">
        <v>0.2</v>
      </c>
      <c r="AG262">
        <v>0.23603399999999999</v>
      </c>
      <c r="AH262">
        <v>0.25273099999999998</v>
      </c>
      <c r="AI262">
        <v>0.20031499999999999</v>
      </c>
      <c r="AJ262">
        <v>0.20199</v>
      </c>
      <c r="AK262">
        <v>0.200018</v>
      </c>
      <c r="AL262">
        <v>0.20211599999999999</v>
      </c>
      <c r="AM262">
        <v>0.207423</v>
      </c>
      <c r="AN262">
        <v>0.199876</v>
      </c>
      <c r="AO262">
        <v>0.2</v>
      </c>
      <c r="AP262">
        <v>0.2</v>
      </c>
      <c r="AQ262">
        <v>0.20585200000000001</v>
      </c>
      <c r="AR262">
        <v>0.221996</v>
      </c>
      <c r="AS262">
        <v>0.202241</v>
      </c>
      <c r="AT262">
        <v>0.20338000000000001</v>
      </c>
      <c r="AU262">
        <v>0.2</v>
      </c>
      <c r="AV262">
        <v>0.21376400000000001</v>
      </c>
      <c r="AW262">
        <v>0.20115</v>
      </c>
      <c r="AX262">
        <v>0.20060700000000001</v>
      </c>
      <c r="AY262">
        <f t="shared" ref="AY262:BK262" si="109">AY233/AY175</f>
        <v>0.20004646818447167</v>
      </c>
      <c r="AZ262">
        <f t="shared" si="109"/>
        <v>0.20124847707293253</v>
      </c>
      <c r="BA262">
        <f t="shared" si="109"/>
        <v>0.20118134624979678</v>
      </c>
      <c r="BB262">
        <f t="shared" si="109"/>
        <v>0.20971123343133363</v>
      </c>
      <c r="BC262">
        <f t="shared" si="109"/>
        <v>0.20408752704880273</v>
      </c>
      <c r="BD262">
        <f t="shared" si="109"/>
        <v>0.20124847707293253</v>
      </c>
      <c r="BE262">
        <f t="shared" si="109"/>
        <v>0.20118134624979678</v>
      </c>
      <c r="BF262">
        <f t="shared" si="109"/>
        <v>0.20408752704880273</v>
      </c>
      <c r="BG262">
        <f t="shared" si="109"/>
        <v>0.20124847707293253</v>
      </c>
      <c r="BH262">
        <f t="shared" si="109"/>
        <v>0.20118134624979678</v>
      </c>
      <c r="BI262">
        <f t="shared" si="109"/>
        <v>0.20000835962214511</v>
      </c>
      <c r="BJ262">
        <f t="shared" si="109"/>
        <v>0.20068968408695473</v>
      </c>
      <c r="BK262">
        <f t="shared" si="109"/>
        <v>0.20027160413831835</v>
      </c>
    </row>
    <row r="263" spans="2:63">
      <c r="B263">
        <v>1</v>
      </c>
      <c r="C263">
        <v>1980</v>
      </c>
      <c r="D263">
        <v>1980</v>
      </c>
      <c r="E263" t="s">
        <v>49</v>
      </c>
      <c r="F263">
        <v>2193.4</v>
      </c>
      <c r="G263">
        <v>8227.1</v>
      </c>
      <c r="H263">
        <v>70945.600000000006</v>
      </c>
      <c r="I263">
        <v>8224.9</v>
      </c>
      <c r="J263">
        <v>14041.7</v>
      </c>
      <c r="K263">
        <v>46077.5</v>
      </c>
      <c r="L263">
        <v>13986</v>
      </c>
      <c r="M263">
        <v>53384.800000000003</v>
      </c>
      <c r="N263">
        <v>267732.40000000002</v>
      </c>
      <c r="O263">
        <v>44436.2</v>
      </c>
      <c r="P263">
        <v>13561.1</v>
      </c>
      <c r="Q263">
        <v>8765</v>
      </c>
      <c r="R263">
        <v>7528.6</v>
      </c>
      <c r="S263">
        <v>939.2</v>
      </c>
      <c r="T263">
        <v>3166.9</v>
      </c>
      <c r="U263">
        <v>8155.7</v>
      </c>
      <c r="V263">
        <v>4039.1</v>
      </c>
      <c r="W263">
        <v>12540.2</v>
      </c>
      <c r="X263">
        <v>29939.8</v>
      </c>
      <c r="Y263">
        <v>19484.5</v>
      </c>
      <c r="Z263">
        <v>12709.7</v>
      </c>
      <c r="AA263">
        <v>7359.3</v>
      </c>
      <c r="AB263">
        <v>2801.7</v>
      </c>
      <c r="AC263">
        <v>8760.4</v>
      </c>
      <c r="AD263">
        <v>76.8</v>
      </c>
      <c r="AE263">
        <v>61823.7</v>
      </c>
      <c r="AF263">
        <v>1232.8</v>
      </c>
      <c r="AG263">
        <v>4069.3</v>
      </c>
      <c r="AH263">
        <v>427.6</v>
      </c>
      <c r="AI263">
        <v>89303.9</v>
      </c>
      <c r="AJ263">
        <v>22301</v>
      </c>
      <c r="AK263">
        <v>11579.3</v>
      </c>
      <c r="AL263">
        <v>21776</v>
      </c>
      <c r="AM263">
        <v>12754.2</v>
      </c>
      <c r="AN263">
        <v>26836</v>
      </c>
      <c r="AO263">
        <v>9556.7999999999993</v>
      </c>
      <c r="AP263">
        <v>8939</v>
      </c>
      <c r="AQ263">
        <v>71247</v>
      </c>
      <c r="AR263">
        <v>3777.4</v>
      </c>
      <c r="AS263">
        <v>23975.8</v>
      </c>
      <c r="AT263">
        <v>47458</v>
      </c>
      <c r="AU263">
        <v>30144.5</v>
      </c>
      <c r="AV263">
        <v>62569.8</v>
      </c>
      <c r="AW263">
        <v>15858.5</v>
      </c>
      <c r="AX263">
        <v>16446.8</v>
      </c>
      <c r="AY263">
        <f t="shared" ref="AY263:AY320" si="110">AE263+AI263+AU263</f>
        <v>181272.09999999998</v>
      </c>
      <c r="AZ263">
        <f t="shared" ref="AZ263:AZ320" si="111">AK263+AO263+AP263+AS263+AW263</f>
        <v>69909.399999999994</v>
      </c>
      <c r="BA263">
        <f t="shared" ref="BA263:BA320" si="112">AJ263+AL263+AN263+AT263+AX263</f>
        <v>134817.79999999999</v>
      </c>
      <c r="BB263">
        <f t="shared" ref="BB263:BB320" si="113">AM263+AQ263+AV263</f>
        <v>146571</v>
      </c>
      <c r="BC263">
        <f t="shared" ref="BC263:BC320" si="114">AE263+AI263+AR263+AU263</f>
        <v>185049.49999999997</v>
      </c>
      <c r="BD263">
        <f t="shared" ref="BD263:BD320" si="115">AK263+AO263+AP263+AS263+AW263</f>
        <v>69909.399999999994</v>
      </c>
      <c r="BE263">
        <f t="shared" ref="BE263:BE320" si="116">AJ263+AL263+AN263+AT263+AX263</f>
        <v>134817.79999999999</v>
      </c>
      <c r="BF263">
        <f t="shared" ref="BF263:BF320" si="117">AE263+AI263+AR263+AU263</f>
        <v>185049.49999999997</v>
      </c>
      <c r="BG263">
        <f t="shared" ref="BG263:BG320" si="118">AK263+AO263+AP263+AS263+AW263</f>
        <v>69909.399999999994</v>
      </c>
      <c r="BH263">
        <f t="shared" ref="BH263:BH320" si="119">AJ263+AL263+AN263+AT263+AX263</f>
        <v>134817.79999999999</v>
      </c>
      <c r="BI263">
        <f t="shared" ref="BI263:BI320" si="120">AK263+AO263</f>
        <v>21136.1</v>
      </c>
      <c r="BJ263">
        <f t="shared" ref="BJ263:BJ320" si="121">AP263+AW263</f>
        <v>24797.5</v>
      </c>
      <c r="BK263">
        <f t="shared" ref="BK263:BK320" si="122">BI263+BJ263</f>
        <v>45933.599999999999</v>
      </c>
    </row>
    <row r="264" spans="2:63">
      <c r="B264">
        <v>2</v>
      </c>
      <c r="C264">
        <v>1981</v>
      </c>
      <c r="D264">
        <v>1981</v>
      </c>
      <c r="E264" t="s">
        <v>49</v>
      </c>
      <c r="F264">
        <v>8461.9</v>
      </c>
      <c r="G264">
        <v>10036.9</v>
      </c>
      <c r="H264">
        <v>72246.600000000006</v>
      </c>
      <c r="I264">
        <v>8574.1</v>
      </c>
      <c r="J264">
        <v>36010.5</v>
      </c>
      <c r="K264">
        <v>97770.9</v>
      </c>
      <c r="L264">
        <v>48362.2</v>
      </c>
      <c r="M264">
        <v>77271.899999999994</v>
      </c>
      <c r="N264">
        <v>307880.5</v>
      </c>
      <c r="O264">
        <v>94747</v>
      </c>
      <c r="P264">
        <v>43740</v>
      </c>
      <c r="Q264">
        <v>16570.3</v>
      </c>
      <c r="R264">
        <v>18083.3</v>
      </c>
      <c r="S264">
        <v>1729.7</v>
      </c>
      <c r="T264">
        <v>10275.4</v>
      </c>
      <c r="U264">
        <v>39200.699999999997</v>
      </c>
      <c r="V264">
        <v>16394.099999999999</v>
      </c>
      <c r="W264">
        <v>76930</v>
      </c>
      <c r="X264">
        <v>63657.3</v>
      </c>
      <c r="Y264">
        <v>39345.4</v>
      </c>
      <c r="Z264">
        <v>48912</v>
      </c>
      <c r="AA264">
        <v>11789.5</v>
      </c>
      <c r="AB264">
        <v>6459.4</v>
      </c>
      <c r="AC264">
        <v>28709</v>
      </c>
      <c r="AD264">
        <v>418</v>
      </c>
      <c r="AE264">
        <v>149042.20000000001</v>
      </c>
      <c r="AF264">
        <v>3632</v>
      </c>
      <c r="AG264">
        <v>17420.599999999999</v>
      </c>
      <c r="AH264">
        <v>1501.7</v>
      </c>
      <c r="AI264">
        <v>164973.29999999999</v>
      </c>
      <c r="AJ264">
        <v>100666.1</v>
      </c>
      <c r="AK264">
        <v>57200.4</v>
      </c>
      <c r="AL264">
        <v>67337.399999999994</v>
      </c>
      <c r="AM264">
        <v>35684.800000000003</v>
      </c>
      <c r="AN264">
        <v>84606.2</v>
      </c>
      <c r="AO264">
        <v>68721.399999999994</v>
      </c>
      <c r="AP264">
        <v>50248.5</v>
      </c>
      <c r="AQ264">
        <v>224024.1</v>
      </c>
      <c r="AR264">
        <v>19801.5</v>
      </c>
      <c r="AS264">
        <v>205716.5</v>
      </c>
      <c r="AT264">
        <v>104140.5</v>
      </c>
      <c r="AU264">
        <v>100421.8</v>
      </c>
      <c r="AV264">
        <v>173138.5</v>
      </c>
      <c r="AW264">
        <v>51590.400000000001</v>
      </c>
      <c r="AX264">
        <v>76320.5</v>
      </c>
      <c r="AY264">
        <f t="shared" si="110"/>
        <v>414437.3</v>
      </c>
      <c r="AZ264">
        <f t="shared" si="111"/>
        <v>433477.2</v>
      </c>
      <c r="BA264">
        <f t="shared" si="112"/>
        <v>433070.7</v>
      </c>
      <c r="BB264">
        <f t="shared" si="113"/>
        <v>432847.4</v>
      </c>
      <c r="BC264">
        <f t="shared" si="114"/>
        <v>434238.8</v>
      </c>
      <c r="BD264">
        <f t="shared" si="115"/>
        <v>433477.2</v>
      </c>
      <c r="BE264">
        <f t="shared" si="116"/>
        <v>433070.7</v>
      </c>
      <c r="BF264">
        <f t="shared" si="117"/>
        <v>434238.8</v>
      </c>
      <c r="BG264">
        <f t="shared" si="118"/>
        <v>433477.2</v>
      </c>
      <c r="BH264">
        <f t="shared" si="119"/>
        <v>433070.7</v>
      </c>
      <c r="BI264">
        <f t="shared" si="120"/>
        <v>125921.79999999999</v>
      </c>
      <c r="BJ264">
        <f t="shared" si="121"/>
        <v>101838.9</v>
      </c>
      <c r="BK264">
        <f t="shared" si="122"/>
        <v>227760.69999999998</v>
      </c>
    </row>
    <row r="265" spans="2:63">
      <c r="B265">
        <v>3</v>
      </c>
      <c r="C265">
        <v>1982</v>
      </c>
      <c r="D265">
        <v>1982</v>
      </c>
      <c r="E265" t="s">
        <v>49</v>
      </c>
      <c r="F265">
        <v>6558.9</v>
      </c>
      <c r="G265">
        <v>8199.2000000000007</v>
      </c>
      <c r="H265">
        <v>66978.8</v>
      </c>
      <c r="I265">
        <v>4879.3</v>
      </c>
      <c r="J265">
        <v>27342.9</v>
      </c>
      <c r="K265">
        <v>102058.5</v>
      </c>
      <c r="L265">
        <v>35999.5</v>
      </c>
      <c r="M265">
        <v>66886.5</v>
      </c>
      <c r="N265">
        <v>361093.1</v>
      </c>
      <c r="O265">
        <v>51958.6</v>
      </c>
      <c r="P265">
        <v>39765.199999999997</v>
      </c>
      <c r="Q265">
        <v>11821.7</v>
      </c>
      <c r="R265">
        <v>12376.4</v>
      </c>
      <c r="S265">
        <v>1478.1</v>
      </c>
      <c r="T265">
        <v>9028.5</v>
      </c>
      <c r="U265">
        <v>19810.5</v>
      </c>
      <c r="V265">
        <v>11287.4</v>
      </c>
      <c r="W265">
        <v>66331</v>
      </c>
      <c r="X265">
        <v>30839.8</v>
      </c>
      <c r="Y265">
        <v>29829.200000000001</v>
      </c>
      <c r="Z265">
        <v>46201.9</v>
      </c>
      <c r="AA265">
        <v>15167.2</v>
      </c>
      <c r="AB265">
        <v>5187.1000000000004</v>
      </c>
      <c r="AC265">
        <v>25771.1</v>
      </c>
      <c r="AD265">
        <v>307.2</v>
      </c>
      <c r="AE265">
        <v>170725.1</v>
      </c>
      <c r="AF265">
        <v>3268.5</v>
      </c>
      <c r="AG265">
        <v>9962.7000000000007</v>
      </c>
      <c r="AH265">
        <v>1103.8</v>
      </c>
      <c r="AI265">
        <v>163741.29999999999</v>
      </c>
      <c r="AJ265">
        <v>87646.7</v>
      </c>
      <c r="AK265">
        <v>33708.6</v>
      </c>
      <c r="AL265">
        <v>37922.699999999997</v>
      </c>
      <c r="AM265">
        <v>32624.799999999999</v>
      </c>
      <c r="AN265">
        <v>57567.6</v>
      </c>
      <c r="AO265">
        <v>74675.399999999994</v>
      </c>
      <c r="AP265">
        <v>45656.9</v>
      </c>
      <c r="AQ265">
        <v>185574.39999999999</v>
      </c>
      <c r="AR265">
        <v>15158.4</v>
      </c>
      <c r="AS265">
        <v>138832.5</v>
      </c>
      <c r="AT265">
        <v>92422.399999999994</v>
      </c>
      <c r="AU265">
        <v>115438.9</v>
      </c>
      <c r="AV265">
        <v>129806.39999999999</v>
      </c>
      <c r="AW265">
        <v>26646.5</v>
      </c>
      <c r="AX265">
        <v>64946.8</v>
      </c>
      <c r="AY265">
        <f t="shared" si="110"/>
        <v>449905.30000000005</v>
      </c>
      <c r="AZ265">
        <f t="shared" si="111"/>
        <v>319519.90000000002</v>
      </c>
      <c r="BA265">
        <f t="shared" si="112"/>
        <v>340506.2</v>
      </c>
      <c r="BB265">
        <f t="shared" si="113"/>
        <v>348005.6</v>
      </c>
      <c r="BC265">
        <f t="shared" si="114"/>
        <v>465063.70000000007</v>
      </c>
      <c r="BD265">
        <f t="shared" si="115"/>
        <v>319519.90000000002</v>
      </c>
      <c r="BE265">
        <f t="shared" si="116"/>
        <v>340506.2</v>
      </c>
      <c r="BF265">
        <f t="shared" si="117"/>
        <v>465063.70000000007</v>
      </c>
      <c r="BG265">
        <f t="shared" si="118"/>
        <v>319519.90000000002</v>
      </c>
      <c r="BH265">
        <f t="shared" si="119"/>
        <v>340506.2</v>
      </c>
      <c r="BI265">
        <f t="shared" si="120"/>
        <v>108384</v>
      </c>
      <c r="BJ265">
        <f t="shared" si="121"/>
        <v>72303.399999999994</v>
      </c>
      <c r="BK265">
        <f t="shared" si="122"/>
        <v>180687.4</v>
      </c>
    </row>
    <row r="266" spans="2:63">
      <c r="B266">
        <v>4</v>
      </c>
      <c r="C266">
        <v>1983</v>
      </c>
      <c r="D266">
        <v>1983</v>
      </c>
      <c r="E266" t="s">
        <v>49</v>
      </c>
      <c r="F266">
        <v>4198.2</v>
      </c>
      <c r="G266">
        <v>6002.9</v>
      </c>
      <c r="H266">
        <v>54518.6</v>
      </c>
      <c r="I266">
        <v>7963.3</v>
      </c>
      <c r="J266">
        <v>18823.8</v>
      </c>
      <c r="K266">
        <v>31518.2</v>
      </c>
      <c r="L266">
        <v>18277.099999999999</v>
      </c>
      <c r="M266">
        <v>55250.400000000001</v>
      </c>
      <c r="N266">
        <v>156168.9</v>
      </c>
      <c r="O266">
        <v>15530.2</v>
      </c>
      <c r="P266">
        <v>36059.5</v>
      </c>
      <c r="Q266">
        <v>2310.1</v>
      </c>
      <c r="R266">
        <v>8727</v>
      </c>
      <c r="S266">
        <v>2085.9</v>
      </c>
      <c r="T266">
        <v>645.1</v>
      </c>
      <c r="U266">
        <v>23256.9</v>
      </c>
      <c r="V266">
        <v>16104.8</v>
      </c>
      <c r="W266">
        <v>20303.599999999999</v>
      </c>
      <c r="X266">
        <v>13438.2</v>
      </c>
      <c r="Y266">
        <v>10626.5</v>
      </c>
      <c r="Z266">
        <v>8213</v>
      </c>
      <c r="AA266">
        <v>4391.7</v>
      </c>
      <c r="AB266">
        <v>1192.3</v>
      </c>
      <c r="AC266">
        <v>26542.2</v>
      </c>
      <c r="AD266">
        <v>293.3</v>
      </c>
      <c r="AE266">
        <v>45788.5</v>
      </c>
      <c r="AF266">
        <v>3962.5</v>
      </c>
      <c r="AG266">
        <v>6498.7</v>
      </c>
      <c r="AH266">
        <v>763.1</v>
      </c>
      <c r="AI266">
        <v>51413.9</v>
      </c>
      <c r="AJ266">
        <v>94273.2</v>
      </c>
      <c r="AK266">
        <v>14380</v>
      </c>
      <c r="AL266">
        <v>40230.9</v>
      </c>
      <c r="AM266">
        <v>19636.7</v>
      </c>
      <c r="AN266">
        <v>76723.7</v>
      </c>
      <c r="AO266">
        <v>11642.4</v>
      </c>
      <c r="AP266">
        <v>12050.8</v>
      </c>
      <c r="AQ266">
        <v>167277.6</v>
      </c>
      <c r="AR266">
        <v>10091.4</v>
      </c>
      <c r="AS266">
        <v>78380.100000000006</v>
      </c>
      <c r="AT266">
        <v>127755.5</v>
      </c>
      <c r="AU266">
        <v>35209.4</v>
      </c>
      <c r="AV266">
        <v>135181.6</v>
      </c>
      <c r="AW266">
        <v>17054.900000000001</v>
      </c>
      <c r="AX266">
        <v>69788.600000000006</v>
      </c>
      <c r="AY266">
        <f t="shared" si="110"/>
        <v>132411.79999999999</v>
      </c>
      <c r="AZ266">
        <f t="shared" si="111"/>
        <v>133508.20000000001</v>
      </c>
      <c r="BA266">
        <f t="shared" si="112"/>
        <v>408771.9</v>
      </c>
      <c r="BB266">
        <f t="shared" si="113"/>
        <v>322095.90000000002</v>
      </c>
      <c r="BC266">
        <f t="shared" si="114"/>
        <v>142503.19999999998</v>
      </c>
      <c r="BD266">
        <f t="shared" si="115"/>
        <v>133508.20000000001</v>
      </c>
      <c r="BE266">
        <f t="shared" si="116"/>
        <v>408771.9</v>
      </c>
      <c r="BF266">
        <f t="shared" si="117"/>
        <v>142503.19999999998</v>
      </c>
      <c r="BG266">
        <f t="shared" si="118"/>
        <v>133508.20000000001</v>
      </c>
      <c r="BH266">
        <f t="shared" si="119"/>
        <v>408771.9</v>
      </c>
      <c r="BI266">
        <f t="shared" si="120"/>
        <v>26022.400000000001</v>
      </c>
      <c r="BJ266">
        <f t="shared" si="121"/>
        <v>29105.7</v>
      </c>
      <c r="BK266">
        <f t="shared" si="122"/>
        <v>55128.100000000006</v>
      </c>
    </row>
    <row r="267" spans="2:63">
      <c r="B267">
        <v>5</v>
      </c>
      <c r="C267">
        <v>1984</v>
      </c>
      <c r="D267">
        <v>1984</v>
      </c>
      <c r="E267" t="s">
        <v>49</v>
      </c>
      <c r="F267">
        <v>11361</v>
      </c>
      <c r="G267">
        <v>1291.2</v>
      </c>
      <c r="H267">
        <v>18665</v>
      </c>
      <c r="I267">
        <v>1695.1</v>
      </c>
      <c r="J267">
        <v>13096.7</v>
      </c>
      <c r="K267">
        <v>23023.5</v>
      </c>
      <c r="L267">
        <v>9621.7999999999993</v>
      </c>
      <c r="M267">
        <v>43286.9</v>
      </c>
      <c r="N267">
        <v>93979.9</v>
      </c>
      <c r="O267">
        <v>23923.4</v>
      </c>
      <c r="P267">
        <v>42683.4</v>
      </c>
      <c r="Q267">
        <v>12171.5</v>
      </c>
      <c r="R267">
        <v>19545.2</v>
      </c>
      <c r="S267">
        <v>1647.3</v>
      </c>
      <c r="T267">
        <v>4008</v>
      </c>
      <c r="U267">
        <v>24141</v>
      </c>
      <c r="V267">
        <v>9258.1</v>
      </c>
      <c r="W267">
        <v>47776.3</v>
      </c>
      <c r="X267">
        <v>25509.8</v>
      </c>
      <c r="Y267">
        <v>12768.4</v>
      </c>
      <c r="Z267">
        <v>24571.5</v>
      </c>
      <c r="AA267">
        <v>36955.199999999997</v>
      </c>
      <c r="AB267">
        <v>761.1</v>
      </c>
      <c r="AC267">
        <v>17962.8</v>
      </c>
      <c r="AD267">
        <v>271.89999999999998</v>
      </c>
      <c r="AE267">
        <v>57135.6</v>
      </c>
      <c r="AF267">
        <v>2911.3</v>
      </c>
      <c r="AG267">
        <v>14920.1</v>
      </c>
      <c r="AH267">
        <v>512.79999999999995</v>
      </c>
      <c r="AI267">
        <v>64576.2</v>
      </c>
      <c r="AJ267">
        <v>51652.5</v>
      </c>
      <c r="AK267">
        <v>42609.1</v>
      </c>
      <c r="AL267">
        <v>48383.4</v>
      </c>
      <c r="AM267">
        <v>33519.199999999997</v>
      </c>
      <c r="AN267">
        <v>61695</v>
      </c>
      <c r="AO267">
        <v>45878.7</v>
      </c>
      <c r="AP267">
        <v>35315.199999999997</v>
      </c>
      <c r="AQ267">
        <v>137117.79999999999</v>
      </c>
      <c r="AR267">
        <v>11799.9</v>
      </c>
      <c r="AS267">
        <v>165349.79999999999</v>
      </c>
      <c r="AT267">
        <v>97684.9</v>
      </c>
      <c r="AU267">
        <v>56729.8</v>
      </c>
      <c r="AV267">
        <v>152204.6</v>
      </c>
      <c r="AW267">
        <v>39295.1</v>
      </c>
      <c r="AX267">
        <v>36091.199999999997</v>
      </c>
      <c r="AY267">
        <f t="shared" si="110"/>
        <v>178441.59999999998</v>
      </c>
      <c r="AZ267">
        <f t="shared" si="111"/>
        <v>328447.89999999997</v>
      </c>
      <c r="BA267">
        <f t="shared" si="112"/>
        <v>295507</v>
      </c>
      <c r="BB267">
        <f t="shared" si="113"/>
        <v>322841.59999999998</v>
      </c>
      <c r="BC267">
        <f t="shared" si="114"/>
        <v>190241.5</v>
      </c>
      <c r="BD267">
        <f t="shared" si="115"/>
        <v>328447.89999999997</v>
      </c>
      <c r="BE267">
        <f t="shared" si="116"/>
        <v>295507</v>
      </c>
      <c r="BF267">
        <f t="shared" si="117"/>
        <v>190241.5</v>
      </c>
      <c r="BG267">
        <f t="shared" si="118"/>
        <v>328447.89999999997</v>
      </c>
      <c r="BH267">
        <f t="shared" si="119"/>
        <v>295507</v>
      </c>
      <c r="BI267">
        <f t="shared" si="120"/>
        <v>88487.799999999988</v>
      </c>
      <c r="BJ267">
        <f t="shared" si="121"/>
        <v>74610.299999999988</v>
      </c>
      <c r="BK267">
        <f t="shared" si="122"/>
        <v>163098.09999999998</v>
      </c>
    </row>
    <row r="268" spans="2:63">
      <c r="B268">
        <v>6</v>
      </c>
      <c r="C268">
        <v>1985</v>
      </c>
      <c r="D268">
        <v>1985</v>
      </c>
      <c r="E268" t="s">
        <v>49</v>
      </c>
      <c r="F268">
        <v>4737.2</v>
      </c>
      <c r="G268">
        <v>9029.9</v>
      </c>
      <c r="H268">
        <v>69301.100000000006</v>
      </c>
      <c r="I268">
        <v>11638.8</v>
      </c>
      <c r="J268">
        <v>17845.900000000001</v>
      </c>
      <c r="K268">
        <v>28090.799999999999</v>
      </c>
      <c r="L268">
        <v>15410</v>
      </c>
      <c r="M268">
        <v>65170.7</v>
      </c>
      <c r="N268">
        <v>176659.20000000001</v>
      </c>
      <c r="O268">
        <v>16509.2</v>
      </c>
      <c r="P268">
        <v>37131.800000000003</v>
      </c>
      <c r="Q268">
        <v>5139.1000000000004</v>
      </c>
      <c r="R268">
        <v>9930.7999999999993</v>
      </c>
      <c r="S268">
        <v>1808.4</v>
      </c>
      <c r="T268">
        <v>4066.4</v>
      </c>
      <c r="U268">
        <v>27273.3</v>
      </c>
      <c r="V268">
        <v>8926.6</v>
      </c>
      <c r="W268">
        <v>30715.599999999999</v>
      </c>
      <c r="X268">
        <v>15903.9</v>
      </c>
      <c r="Y268">
        <v>19000.900000000001</v>
      </c>
      <c r="Z268">
        <v>25581.8</v>
      </c>
      <c r="AA268">
        <v>8195.2000000000007</v>
      </c>
      <c r="AB268">
        <v>3376.6</v>
      </c>
      <c r="AC268">
        <v>28420.9</v>
      </c>
      <c r="AD268">
        <v>386.6</v>
      </c>
      <c r="AE268">
        <v>43730.5</v>
      </c>
      <c r="AF268">
        <v>4121.8</v>
      </c>
      <c r="AG268">
        <v>13921.2</v>
      </c>
      <c r="AH268">
        <v>669.5</v>
      </c>
      <c r="AI268">
        <v>51719.4</v>
      </c>
      <c r="AJ268">
        <v>81438.600000000006</v>
      </c>
      <c r="AK268">
        <v>37915.599999999999</v>
      </c>
      <c r="AL268">
        <v>58227.3</v>
      </c>
      <c r="AM268">
        <v>48423.4</v>
      </c>
      <c r="AN268">
        <v>70739.600000000006</v>
      </c>
      <c r="AO268">
        <v>21704.6</v>
      </c>
      <c r="AP268">
        <v>17389.2</v>
      </c>
      <c r="AQ268">
        <v>195039.4</v>
      </c>
      <c r="AR268">
        <v>10159.5</v>
      </c>
      <c r="AS268">
        <v>108798.1</v>
      </c>
      <c r="AT268">
        <v>121733.2</v>
      </c>
      <c r="AU268">
        <v>35304.5</v>
      </c>
      <c r="AV268">
        <v>188723.5</v>
      </c>
      <c r="AW268">
        <v>40949.699999999997</v>
      </c>
      <c r="AX268">
        <v>77191.5</v>
      </c>
      <c r="AY268">
        <f t="shared" si="110"/>
        <v>130754.4</v>
      </c>
      <c r="AZ268">
        <f t="shared" si="111"/>
        <v>226757.2</v>
      </c>
      <c r="BA268">
        <f t="shared" si="112"/>
        <v>409330.2</v>
      </c>
      <c r="BB268">
        <f t="shared" si="113"/>
        <v>432186.3</v>
      </c>
      <c r="BC268">
        <f t="shared" si="114"/>
        <v>140913.9</v>
      </c>
      <c r="BD268">
        <f t="shared" si="115"/>
        <v>226757.2</v>
      </c>
      <c r="BE268">
        <f t="shared" si="116"/>
        <v>409330.2</v>
      </c>
      <c r="BF268">
        <f t="shared" si="117"/>
        <v>140913.9</v>
      </c>
      <c r="BG268">
        <f t="shared" si="118"/>
        <v>226757.2</v>
      </c>
      <c r="BH268">
        <f t="shared" si="119"/>
        <v>409330.2</v>
      </c>
      <c r="BI268">
        <f t="shared" si="120"/>
        <v>59620.2</v>
      </c>
      <c r="BJ268">
        <f t="shared" si="121"/>
        <v>58338.899999999994</v>
      </c>
      <c r="BK268">
        <f t="shared" si="122"/>
        <v>117959.09999999999</v>
      </c>
    </row>
    <row r="269" spans="2:63">
      <c r="B269">
        <v>7</v>
      </c>
      <c r="C269">
        <v>1986</v>
      </c>
      <c r="D269">
        <v>1986</v>
      </c>
      <c r="E269" t="s">
        <v>49</v>
      </c>
      <c r="F269">
        <v>9224.4</v>
      </c>
      <c r="G269">
        <v>1614.5</v>
      </c>
      <c r="H269">
        <v>15777.9</v>
      </c>
      <c r="I269">
        <v>378.8</v>
      </c>
      <c r="J269">
        <v>6095.6</v>
      </c>
      <c r="K269">
        <v>16797.400000000001</v>
      </c>
      <c r="L269">
        <v>10319.700000000001</v>
      </c>
      <c r="M269">
        <v>12806.1</v>
      </c>
      <c r="N269">
        <v>77515.199999999997</v>
      </c>
      <c r="O269">
        <v>9438.7999999999993</v>
      </c>
      <c r="P269">
        <v>14071.4</v>
      </c>
      <c r="Q269">
        <v>6268.2</v>
      </c>
      <c r="R269">
        <v>13763.2</v>
      </c>
      <c r="S269">
        <v>2662.3</v>
      </c>
      <c r="T269">
        <v>1707</v>
      </c>
      <c r="U269">
        <v>15298.9</v>
      </c>
      <c r="V269">
        <v>9052.4</v>
      </c>
      <c r="W269">
        <v>8658.1</v>
      </c>
      <c r="X269">
        <v>12992.3</v>
      </c>
      <c r="Y269">
        <v>6669.2</v>
      </c>
      <c r="Z269">
        <v>12692.3</v>
      </c>
      <c r="AA269">
        <v>21078</v>
      </c>
      <c r="AB269">
        <v>464.2</v>
      </c>
      <c r="AC269">
        <v>21697.5</v>
      </c>
      <c r="AD269">
        <v>322.10000000000002</v>
      </c>
      <c r="AE269">
        <v>54242.1</v>
      </c>
      <c r="AF269">
        <v>4031.2</v>
      </c>
      <c r="AG269">
        <v>7913.7</v>
      </c>
      <c r="AH269">
        <v>644.4</v>
      </c>
      <c r="AI269">
        <v>45300.7</v>
      </c>
      <c r="AJ269">
        <v>35337.599999999999</v>
      </c>
      <c r="AK269">
        <v>20100.3</v>
      </c>
      <c r="AL269">
        <v>18750.5</v>
      </c>
      <c r="AM269">
        <v>17250.400000000001</v>
      </c>
      <c r="AN269">
        <v>36227.699999999997</v>
      </c>
      <c r="AO269">
        <v>18021</v>
      </c>
      <c r="AP269">
        <v>8685.1</v>
      </c>
      <c r="AQ269">
        <v>151282.20000000001</v>
      </c>
      <c r="AR269">
        <v>9304.7999999999993</v>
      </c>
      <c r="AS269">
        <v>87546.4</v>
      </c>
      <c r="AT269">
        <v>145991</v>
      </c>
      <c r="AU269">
        <v>43833.9</v>
      </c>
      <c r="AV269">
        <v>106978.3</v>
      </c>
      <c r="AW269">
        <v>18873.599999999999</v>
      </c>
      <c r="AX269">
        <v>50472.6</v>
      </c>
      <c r="AY269">
        <f t="shared" si="110"/>
        <v>143376.69999999998</v>
      </c>
      <c r="AZ269">
        <f t="shared" si="111"/>
        <v>153226.4</v>
      </c>
      <c r="BA269">
        <f t="shared" si="112"/>
        <v>286779.39999999997</v>
      </c>
      <c r="BB269">
        <f t="shared" si="113"/>
        <v>275510.90000000002</v>
      </c>
      <c r="BC269">
        <f t="shared" si="114"/>
        <v>152681.5</v>
      </c>
      <c r="BD269">
        <f t="shared" si="115"/>
        <v>153226.4</v>
      </c>
      <c r="BE269">
        <f t="shared" si="116"/>
        <v>286779.39999999997</v>
      </c>
      <c r="BF269">
        <f t="shared" si="117"/>
        <v>152681.5</v>
      </c>
      <c r="BG269">
        <f t="shared" si="118"/>
        <v>153226.4</v>
      </c>
      <c r="BH269">
        <f t="shared" si="119"/>
        <v>286779.39999999997</v>
      </c>
      <c r="BI269">
        <f t="shared" si="120"/>
        <v>38121.300000000003</v>
      </c>
      <c r="BJ269">
        <f t="shared" si="121"/>
        <v>27558.699999999997</v>
      </c>
      <c r="BK269">
        <f t="shared" si="122"/>
        <v>65680</v>
      </c>
    </row>
    <row r="270" spans="2:63">
      <c r="B270">
        <v>8</v>
      </c>
      <c r="C270">
        <v>1987</v>
      </c>
      <c r="D270">
        <v>1987</v>
      </c>
      <c r="E270" t="s">
        <v>49</v>
      </c>
      <c r="F270">
        <v>15890.6</v>
      </c>
      <c r="G270">
        <v>9532.7000000000007</v>
      </c>
      <c r="H270">
        <v>66801.3</v>
      </c>
      <c r="I270">
        <v>11684</v>
      </c>
      <c r="J270">
        <v>30802</v>
      </c>
      <c r="K270">
        <v>51122.3</v>
      </c>
      <c r="L270">
        <v>51397.2</v>
      </c>
      <c r="M270">
        <v>73005</v>
      </c>
      <c r="N270">
        <v>165622.6</v>
      </c>
      <c r="O270">
        <v>22628.2</v>
      </c>
      <c r="P270">
        <v>32631.9</v>
      </c>
      <c r="Q270">
        <v>9197</v>
      </c>
      <c r="R270">
        <v>19063.3</v>
      </c>
      <c r="S270">
        <v>2982.4</v>
      </c>
      <c r="T270">
        <v>3873.9</v>
      </c>
      <c r="U270">
        <v>32328.9</v>
      </c>
      <c r="V270">
        <v>22477.5</v>
      </c>
      <c r="W270">
        <v>30287</v>
      </c>
      <c r="X270">
        <v>21035.599999999999</v>
      </c>
      <c r="Y270">
        <v>16855.599999999999</v>
      </c>
      <c r="Z270">
        <v>21032.799999999999</v>
      </c>
      <c r="AA270">
        <v>25916.400000000001</v>
      </c>
      <c r="AB270">
        <v>3304.3</v>
      </c>
      <c r="AC270">
        <v>31105.8</v>
      </c>
      <c r="AD270">
        <v>390.1</v>
      </c>
      <c r="AE270">
        <v>94984.4</v>
      </c>
      <c r="AF270">
        <v>4291.5</v>
      </c>
      <c r="AG270">
        <v>14785.5</v>
      </c>
      <c r="AH270">
        <v>2050</v>
      </c>
      <c r="AI270">
        <v>70832.600000000006</v>
      </c>
      <c r="AJ270">
        <v>132852</v>
      </c>
      <c r="AK270">
        <v>35426.300000000003</v>
      </c>
      <c r="AL270">
        <v>45264.9</v>
      </c>
      <c r="AM270">
        <v>42274.7</v>
      </c>
      <c r="AN270">
        <v>108798.7</v>
      </c>
      <c r="AO270">
        <v>41121.800000000003</v>
      </c>
      <c r="AP270">
        <v>22262.1</v>
      </c>
      <c r="AQ270">
        <v>216682.6</v>
      </c>
      <c r="AR270">
        <v>25679.200000000001</v>
      </c>
      <c r="AS270">
        <v>169222.1</v>
      </c>
      <c r="AT270">
        <v>151048.20000000001</v>
      </c>
      <c r="AU270">
        <v>110439.2</v>
      </c>
      <c r="AV270">
        <v>223247.5</v>
      </c>
      <c r="AW270">
        <v>26342.6</v>
      </c>
      <c r="AX270">
        <v>82323.199999999997</v>
      </c>
      <c r="AY270">
        <f t="shared" si="110"/>
        <v>276256.2</v>
      </c>
      <c r="AZ270">
        <f t="shared" si="111"/>
        <v>294374.90000000002</v>
      </c>
      <c r="BA270">
        <f t="shared" si="112"/>
        <v>520287</v>
      </c>
      <c r="BB270">
        <f t="shared" si="113"/>
        <v>482204.8</v>
      </c>
      <c r="BC270">
        <f t="shared" si="114"/>
        <v>301935.40000000002</v>
      </c>
      <c r="BD270">
        <f t="shared" si="115"/>
        <v>294374.90000000002</v>
      </c>
      <c r="BE270">
        <f t="shared" si="116"/>
        <v>520287</v>
      </c>
      <c r="BF270">
        <f t="shared" si="117"/>
        <v>301935.40000000002</v>
      </c>
      <c r="BG270">
        <f t="shared" si="118"/>
        <v>294374.90000000002</v>
      </c>
      <c r="BH270">
        <f t="shared" si="119"/>
        <v>520287</v>
      </c>
      <c r="BI270">
        <f t="shared" si="120"/>
        <v>76548.100000000006</v>
      </c>
      <c r="BJ270">
        <f t="shared" si="121"/>
        <v>48604.7</v>
      </c>
      <c r="BK270">
        <f t="shared" si="122"/>
        <v>125152.8</v>
      </c>
    </row>
    <row r="271" spans="2:63">
      <c r="B271">
        <v>9</v>
      </c>
      <c r="C271">
        <v>1988</v>
      </c>
      <c r="D271">
        <v>1988</v>
      </c>
      <c r="E271" t="s">
        <v>49</v>
      </c>
      <c r="F271">
        <v>964</v>
      </c>
      <c r="G271">
        <v>5172.6000000000004</v>
      </c>
      <c r="H271">
        <v>34885.599999999999</v>
      </c>
      <c r="I271">
        <v>8230.2999999999993</v>
      </c>
      <c r="J271">
        <v>24822.5</v>
      </c>
      <c r="K271">
        <v>43844.5</v>
      </c>
      <c r="L271">
        <v>33523.5</v>
      </c>
      <c r="M271">
        <v>50652.9</v>
      </c>
      <c r="N271">
        <v>143705.60000000001</v>
      </c>
      <c r="O271">
        <v>22424</v>
      </c>
      <c r="P271">
        <v>15362</v>
      </c>
      <c r="Q271">
        <v>3363.1</v>
      </c>
      <c r="R271">
        <v>3182.5</v>
      </c>
      <c r="S271">
        <v>319</v>
      </c>
      <c r="T271">
        <v>1805</v>
      </c>
      <c r="U271">
        <v>6996.5</v>
      </c>
      <c r="V271">
        <v>3423.3</v>
      </c>
      <c r="W271">
        <v>24706.400000000001</v>
      </c>
      <c r="X271">
        <v>14075</v>
      </c>
      <c r="Y271">
        <v>9993</v>
      </c>
      <c r="Z271">
        <v>13247.5</v>
      </c>
      <c r="AA271">
        <v>2305</v>
      </c>
      <c r="AB271">
        <v>1162.0999999999999</v>
      </c>
      <c r="AC271">
        <v>6366.4</v>
      </c>
      <c r="AD271">
        <v>83.2</v>
      </c>
      <c r="AE271">
        <v>65195.5</v>
      </c>
      <c r="AF271">
        <v>661.7</v>
      </c>
      <c r="AG271">
        <v>10320.1</v>
      </c>
      <c r="AH271">
        <v>1323.7</v>
      </c>
      <c r="AI271">
        <v>74922.100000000006</v>
      </c>
      <c r="AJ271">
        <v>23693</v>
      </c>
      <c r="AK271">
        <v>27558.7</v>
      </c>
      <c r="AL271">
        <v>18978.3</v>
      </c>
      <c r="AM271">
        <v>14177.1</v>
      </c>
      <c r="AN271">
        <v>26735.7</v>
      </c>
      <c r="AO271">
        <v>43768.1</v>
      </c>
      <c r="AP271">
        <v>28711.599999999999</v>
      </c>
      <c r="AQ271">
        <v>63475.9</v>
      </c>
      <c r="AR271">
        <v>16394</v>
      </c>
      <c r="AS271">
        <v>153643.29999999999</v>
      </c>
      <c r="AT271">
        <v>14138.6</v>
      </c>
      <c r="AU271">
        <v>61328.800000000003</v>
      </c>
      <c r="AV271">
        <v>69483.8</v>
      </c>
      <c r="AW271">
        <v>18095.3</v>
      </c>
      <c r="AX271">
        <v>11106</v>
      </c>
      <c r="AY271">
        <f t="shared" si="110"/>
        <v>201446.40000000002</v>
      </c>
      <c r="AZ271">
        <f t="shared" si="111"/>
        <v>271777</v>
      </c>
      <c r="BA271">
        <f t="shared" si="112"/>
        <v>94651.6</v>
      </c>
      <c r="BB271">
        <f t="shared" si="113"/>
        <v>147136.79999999999</v>
      </c>
      <c r="BC271">
        <f t="shared" si="114"/>
        <v>217840.40000000002</v>
      </c>
      <c r="BD271">
        <f t="shared" si="115"/>
        <v>271777</v>
      </c>
      <c r="BE271">
        <f t="shared" si="116"/>
        <v>94651.6</v>
      </c>
      <c r="BF271">
        <f t="shared" si="117"/>
        <v>217840.40000000002</v>
      </c>
      <c r="BG271">
        <f t="shared" si="118"/>
        <v>271777</v>
      </c>
      <c r="BH271">
        <f t="shared" si="119"/>
        <v>94651.6</v>
      </c>
      <c r="BI271">
        <f t="shared" si="120"/>
        <v>71326.8</v>
      </c>
      <c r="BJ271">
        <f t="shared" si="121"/>
        <v>46806.899999999994</v>
      </c>
      <c r="BK271">
        <f t="shared" si="122"/>
        <v>118133.7</v>
      </c>
    </row>
    <row r="272" spans="2:63">
      <c r="B272">
        <v>10</v>
      </c>
      <c r="C272">
        <v>1989</v>
      </c>
      <c r="D272">
        <v>1989</v>
      </c>
      <c r="E272" t="s">
        <v>49</v>
      </c>
      <c r="F272">
        <v>2232</v>
      </c>
      <c r="G272">
        <v>10577</v>
      </c>
      <c r="H272">
        <v>34359</v>
      </c>
      <c r="I272">
        <v>6173.3</v>
      </c>
      <c r="J272">
        <v>6374.3</v>
      </c>
      <c r="K272">
        <v>22340.5</v>
      </c>
      <c r="L272">
        <v>9223.6</v>
      </c>
      <c r="M272">
        <v>19963.400000000001</v>
      </c>
      <c r="N272">
        <v>91383.2</v>
      </c>
      <c r="O272">
        <v>7711.3</v>
      </c>
      <c r="P272">
        <v>3432.4</v>
      </c>
      <c r="Q272">
        <v>3795.9</v>
      </c>
      <c r="R272">
        <v>3875.4</v>
      </c>
      <c r="S272">
        <v>572.6</v>
      </c>
      <c r="T272">
        <v>2911.6</v>
      </c>
      <c r="U272">
        <v>3355.3</v>
      </c>
      <c r="V272">
        <v>2993.9</v>
      </c>
      <c r="W272">
        <v>8479.5</v>
      </c>
      <c r="X272">
        <v>7345</v>
      </c>
      <c r="Y272">
        <v>9606.5</v>
      </c>
      <c r="Z272">
        <v>13533.2</v>
      </c>
      <c r="AA272">
        <v>5518.1</v>
      </c>
      <c r="AB272">
        <v>2562.4</v>
      </c>
      <c r="AC272">
        <v>11627</v>
      </c>
      <c r="AD272">
        <v>173.9</v>
      </c>
      <c r="AE272">
        <v>44205.9</v>
      </c>
      <c r="AF272">
        <v>1516.4</v>
      </c>
      <c r="AG272">
        <v>6882</v>
      </c>
      <c r="AH272">
        <v>497.6</v>
      </c>
      <c r="AI272">
        <v>41095.1</v>
      </c>
      <c r="AJ272">
        <v>25818.2</v>
      </c>
      <c r="AK272">
        <v>15416</v>
      </c>
      <c r="AL272">
        <v>6345.8</v>
      </c>
      <c r="AM272">
        <v>15987.2</v>
      </c>
      <c r="AN272">
        <v>19956.599999999999</v>
      </c>
      <c r="AO272">
        <v>18654.900000000001</v>
      </c>
      <c r="AP272">
        <v>13426.5</v>
      </c>
      <c r="AQ272">
        <v>97941.4</v>
      </c>
      <c r="AR272">
        <v>7675</v>
      </c>
      <c r="AS272">
        <v>78857.7</v>
      </c>
      <c r="AT272">
        <v>37923.1</v>
      </c>
      <c r="AU272">
        <v>40358.5</v>
      </c>
      <c r="AV272">
        <v>88594.8</v>
      </c>
      <c r="AW272">
        <v>8598.5</v>
      </c>
      <c r="AX272">
        <v>26807.5</v>
      </c>
      <c r="AY272">
        <f t="shared" si="110"/>
        <v>125659.5</v>
      </c>
      <c r="AZ272">
        <f t="shared" si="111"/>
        <v>134953.60000000001</v>
      </c>
      <c r="BA272">
        <f t="shared" si="112"/>
        <v>116851.2</v>
      </c>
      <c r="BB272">
        <f t="shared" si="113"/>
        <v>202523.4</v>
      </c>
      <c r="BC272">
        <f t="shared" si="114"/>
        <v>133334.5</v>
      </c>
      <c r="BD272">
        <f t="shared" si="115"/>
        <v>134953.60000000001</v>
      </c>
      <c r="BE272">
        <f t="shared" si="116"/>
        <v>116851.2</v>
      </c>
      <c r="BF272">
        <f t="shared" si="117"/>
        <v>133334.5</v>
      </c>
      <c r="BG272">
        <f t="shared" si="118"/>
        <v>134953.60000000001</v>
      </c>
      <c r="BH272">
        <f t="shared" si="119"/>
        <v>116851.2</v>
      </c>
      <c r="BI272">
        <f t="shared" si="120"/>
        <v>34070.9</v>
      </c>
      <c r="BJ272">
        <f t="shared" si="121"/>
        <v>22025</v>
      </c>
      <c r="BK272">
        <f t="shared" si="122"/>
        <v>56095.9</v>
      </c>
    </row>
    <row r="273" spans="2:63">
      <c r="B273">
        <v>11</v>
      </c>
      <c r="C273">
        <v>1990</v>
      </c>
      <c r="D273">
        <v>1990</v>
      </c>
      <c r="E273" t="s">
        <v>49</v>
      </c>
      <c r="F273">
        <v>12395.6</v>
      </c>
      <c r="G273">
        <v>4862.1000000000004</v>
      </c>
      <c r="H273">
        <v>43936.4</v>
      </c>
      <c r="I273">
        <v>9687.1</v>
      </c>
      <c r="J273">
        <v>15031.5</v>
      </c>
      <c r="K273">
        <v>25218.9</v>
      </c>
      <c r="L273">
        <v>20520.599999999999</v>
      </c>
      <c r="M273">
        <v>68008</v>
      </c>
      <c r="N273">
        <v>196048.2</v>
      </c>
      <c r="O273">
        <v>37575</v>
      </c>
      <c r="P273">
        <v>15728.8</v>
      </c>
      <c r="Q273">
        <v>13578.6</v>
      </c>
      <c r="R273">
        <v>15960.6</v>
      </c>
      <c r="S273">
        <v>1045.5</v>
      </c>
      <c r="T273">
        <v>4571.5</v>
      </c>
      <c r="U273">
        <v>11890.1</v>
      </c>
      <c r="V273">
        <v>13716.5</v>
      </c>
      <c r="W273">
        <v>13846.4</v>
      </c>
      <c r="X273">
        <v>35018.699999999997</v>
      </c>
      <c r="Y273">
        <v>16190.1</v>
      </c>
      <c r="Z273">
        <v>19552.3</v>
      </c>
      <c r="AA273">
        <v>26503.599999999999</v>
      </c>
      <c r="AB273">
        <v>1917.7</v>
      </c>
      <c r="AC273">
        <v>15959.6</v>
      </c>
      <c r="AD273">
        <v>31.8</v>
      </c>
      <c r="AE273">
        <v>90018.5</v>
      </c>
      <c r="AF273">
        <v>2290.3000000000002</v>
      </c>
      <c r="AG273">
        <v>6450</v>
      </c>
      <c r="AH273">
        <v>1046.0999999999999</v>
      </c>
      <c r="AI273">
        <v>80905</v>
      </c>
      <c r="AJ273">
        <v>55733.4</v>
      </c>
      <c r="AK273">
        <v>15919</v>
      </c>
      <c r="AL273">
        <v>19741.3</v>
      </c>
      <c r="AM273">
        <v>18041.7</v>
      </c>
      <c r="AN273">
        <v>36068.6</v>
      </c>
      <c r="AO273">
        <v>15451.5</v>
      </c>
      <c r="AP273">
        <v>6672.1</v>
      </c>
      <c r="AQ273">
        <v>57448.2</v>
      </c>
      <c r="AR273">
        <v>11254.5</v>
      </c>
      <c r="AS273">
        <v>65371.4</v>
      </c>
      <c r="AT273">
        <v>70706.100000000006</v>
      </c>
      <c r="AU273">
        <v>61792.1</v>
      </c>
      <c r="AV273">
        <v>54975.3</v>
      </c>
      <c r="AW273">
        <v>13760.6</v>
      </c>
      <c r="AX273">
        <v>54918.3</v>
      </c>
      <c r="AY273">
        <f t="shared" si="110"/>
        <v>232715.6</v>
      </c>
      <c r="AZ273">
        <f t="shared" si="111"/>
        <v>117174.6</v>
      </c>
      <c r="BA273">
        <f t="shared" si="112"/>
        <v>237167.7</v>
      </c>
      <c r="BB273">
        <f t="shared" si="113"/>
        <v>130465.2</v>
      </c>
      <c r="BC273">
        <f t="shared" si="114"/>
        <v>243970.1</v>
      </c>
      <c r="BD273">
        <f t="shared" si="115"/>
        <v>117174.6</v>
      </c>
      <c r="BE273">
        <f t="shared" si="116"/>
        <v>237167.7</v>
      </c>
      <c r="BF273">
        <f t="shared" si="117"/>
        <v>243970.1</v>
      </c>
      <c r="BG273">
        <f t="shared" si="118"/>
        <v>117174.6</v>
      </c>
      <c r="BH273">
        <f t="shared" si="119"/>
        <v>237167.7</v>
      </c>
      <c r="BI273">
        <f t="shared" si="120"/>
        <v>31370.5</v>
      </c>
      <c r="BJ273">
        <f t="shared" si="121"/>
        <v>20432.7</v>
      </c>
      <c r="BK273">
        <f t="shared" si="122"/>
        <v>51803.199999999997</v>
      </c>
    </row>
    <row r="274" spans="2:63">
      <c r="B274">
        <v>12</v>
      </c>
      <c r="C274">
        <v>1991</v>
      </c>
      <c r="D274">
        <v>1991</v>
      </c>
      <c r="E274" t="s">
        <v>49</v>
      </c>
      <c r="F274">
        <v>2725.7</v>
      </c>
      <c r="G274">
        <v>7646.9</v>
      </c>
      <c r="H274">
        <v>63876.4</v>
      </c>
      <c r="I274">
        <v>3962.3</v>
      </c>
      <c r="J274">
        <v>15757.2</v>
      </c>
      <c r="K274">
        <v>46359.7</v>
      </c>
      <c r="L274">
        <v>26099.7</v>
      </c>
      <c r="M274">
        <v>44466.400000000001</v>
      </c>
      <c r="N274">
        <v>291504.8</v>
      </c>
      <c r="O274">
        <v>61818.6</v>
      </c>
      <c r="P274">
        <v>33758.5</v>
      </c>
      <c r="Q274">
        <v>8898.4</v>
      </c>
      <c r="R274">
        <v>10053</v>
      </c>
      <c r="S274">
        <v>788</v>
      </c>
      <c r="T274">
        <v>4299.2</v>
      </c>
      <c r="U274">
        <v>14020.2</v>
      </c>
      <c r="V274">
        <v>6872.3</v>
      </c>
      <c r="W274">
        <v>41434.199999999997</v>
      </c>
      <c r="X274">
        <v>38609</v>
      </c>
      <c r="Y274">
        <v>23201.4</v>
      </c>
      <c r="Z274">
        <v>23913.8</v>
      </c>
      <c r="AA274">
        <v>5533.8</v>
      </c>
      <c r="AB274">
        <v>3198.9</v>
      </c>
      <c r="AC274">
        <v>9009</v>
      </c>
      <c r="AD274">
        <v>35.299999999999997</v>
      </c>
      <c r="AE274">
        <v>102786.6</v>
      </c>
      <c r="AF274">
        <v>1290.5999999999999</v>
      </c>
      <c r="AG274">
        <v>8402.2999999999993</v>
      </c>
      <c r="AH274">
        <v>1133.2</v>
      </c>
      <c r="AI274">
        <v>131708</v>
      </c>
      <c r="AJ274">
        <v>28934.400000000001</v>
      </c>
      <c r="AK274">
        <v>24966.2</v>
      </c>
      <c r="AL274">
        <v>20594.3</v>
      </c>
      <c r="AM274">
        <v>13721.2</v>
      </c>
      <c r="AN274">
        <v>27844.3</v>
      </c>
      <c r="AO274">
        <v>33716.400000000001</v>
      </c>
      <c r="AP274">
        <v>24604.400000000001</v>
      </c>
      <c r="AQ274">
        <v>51916</v>
      </c>
      <c r="AR274">
        <v>14756</v>
      </c>
      <c r="AS274">
        <v>120677.1</v>
      </c>
      <c r="AT274">
        <v>43607.4</v>
      </c>
      <c r="AU274">
        <v>81310.3</v>
      </c>
      <c r="AV274">
        <v>55538.3</v>
      </c>
      <c r="AW274">
        <v>25833.599999999999</v>
      </c>
      <c r="AX274">
        <v>19555</v>
      </c>
      <c r="AY274">
        <f t="shared" si="110"/>
        <v>315804.90000000002</v>
      </c>
      <c r="AZ274">
        <f t="shared" si="111"/>
        <v>229797.7</v>
      </c>
      <c r="BA274">
        <f t="shared" si="112"/>
        <v>140535.4</v>
      </c>
      <c r="BB274">
        <f t="shared" si="113"/>
        <v>121175.5</v>
      </c>
      <c r="BC274">
        <f t="shared" si="114"/>
        <v>330560.90000000002</v>
      </c>
      <c r="BD274">
        <f t="shared" si="115"/>
        <v>229797.7</v>
      </c>
      <c r="BE274">
        <f t="shared" si="116"/>
        <v>140535.4</v>
      </c>
      <c r="BF274">
        <f t="shared" si="117"/>
        <v>330560.90000000002</v>
      </c>
      <c r="BG274">
        <f t="shared" si="118"/>
        <v>229797.7</v>
      </c>
      <c r="BH274">
        <f t="shared" si="119"/>
        <v>140535.4</v>
      </c>
      <c r="BI274">
        <f t="shared" si="120"/>
        <v>58682.600000000006</v>
      </c>
      <c r="BJ274">
        <f t="shared" si="121"/>
        <v>50438</v>
      </c>
      <c r="BK274">
        <f t="shared" si="122"/>
        <v>109120.6</v>
      </c>
    </row>
    <row r="275" spans="2:63">
      <c r="B275">
        <v>13</v>
      </c>
      <c r="C275">
        <v>1992</v>
      </c>
      <c r="D275">
        <v>1992</v>
      </c>
      <c r="E275" t="s">
        <v>49</v>
      </c>
      <c r="F275">
        <v>18812.5</v>
      </c>
      <c r="G275">
        <v>11489</v>
      </c>
      <c r="H275">
        <v>72329.8</v>
      </c>
      <c r="I275">
        <v>6402.9</v>
      </c>
      <c r="J275">
        <v>22703.200000000001</v>
      </c>
      <c r="K275">
        <v>37696.400000000001</v>
      </c>
      <c r="L275">
        <v>46653.1</v>
      </c>
      <c r="M275">
        <v>51415.5</v>
      </c>
      <c r="N275">
        <v>207940</v>
      </c>
      <c r="O275">
        <v>29915.9</v>
      </c>
      <c r="P275">
        <v>32899.5</v>
      </c>
      <c r="Q275">
        <v>15021.7</v>
      </c>
      <c r="R275">
        <v>30198.400000000001</v>
      </c>
      <c r="S275">
        <v>2958.6</v>
      </c>
      <c r="T275">
        <v>10036.1</v>
      </c>
      <c r="U275">
        <v>45148.9</v>
      </c>
      <c r="V275">
        <v>17063.900000000001</v>
      </c>
      <c r="W275">
        <v>45868.6</v>
      </c>
      <c r="X275">
        <v>28953</v>
      </c>
      <c r="Y275">
        <v>29834.2</v>
      </c>
      <c r="Z275">
        <v>43071.9</v>
      </c>
      <c r="AA275">
        <v>38762.1</v>
      </c>
      <c r="AB275">
        <v>7146.6</v>
      </c>
      <c r="AC275">
        <v>22288</v>
      </c>
      <c r="AD275">
        <v>212.4</v>
      </c>
      <c r="AE275">
        <v>60076.3</v>
      </c>
      <c r="AF275">
        <v>3781.7</v>
      </c>
      <c r="AG275">
        <v>8861.4</v>
      </c>
      <c r="AH275">
        <v>1962.5</v>
      </c>
      <c r="AI275">
        <v>74120.899999999994</v>
      </c>
      <c r="AJ275">
        <v>66442.600000000006</v>
      </c>
      <c r="AK275">
        <v>25488.400000000001</v>
      </c>
      <c r="AL275">
        <v>30157.5</v>
      </c>
      <c r="AM275">
        <v>25517.9</v>
      </c>
      <c r="AN275">
        <v>64341.3</v>
      </c>
      <c r="AO275">
        <v>44057.599999999999</v>
      </c>
      <c r="AP275">
        <v>30454.1</v>
      </c>
      <c r="AQ275">
        <v>125904</v>
      </c>
      <c r="AR275">
        <v>18157.099999999999</v>
      </c>
      <c r="AS275">
        <v>123539.9</v>
      </c>
      <c r="AT275">
        <v>145758.79999999999</v>
      </c>
      <c r="AU275">
        <v>65501</v>
      </c>
      <c r="AV275">
        <v>146509.20000000001</v>
      </c>
      <c r="AW275">
        <v>26526</v>
      </c>
      <c r="AX275">
        <v>56900.1</v>
      </c>
      <c r="AY275">
        <f t="shared" si="110"/>
        <v>199698.2</v>
      </c>
      <c r="AZ275">
        <f t="shared" si="111"/>
        <v>250066</v>
      </c>
      <c r="BA275">
        <f t="shared" si="112"/>
        <v>363600.3</v>
      </c>
      <c r="BB275">
        <f t="shared" si="113"/>
        <v>297931.09999999998</v>
      </c>
      <c r="BC275">
        <f t="shared" si="114"/>
        <v>217855.30000000002</v>
      </c>
      <c r="BD275">
        <f t="shared" si="115"/>
        <v>250066</v>
      </c>
      <c r="BE275">
        <f t="shared" si="116"/>
        <v>363600.3</v>
      </c>
      <c r="BF275">
        <f t="shared" si="117"/>
        <v>217855.30000000002</v>
      </c>
      <c r="BG275">
        <f t="shared" si="118"/>
        <v>250066</v>
      </c>
      <c r="BH275">
        <f t="shared" si="119"/>
        <v>363600.3</v>
      </c>
      <c r="BI275">
        <f t="shared" si="120"/>
        <v>69546</v>
      </c>
      <c r="BJ275">
        <f t="shared" si="121"/>
        <v>56980.1</v>
      </c>
      <c r="BK275">
        <f t="shared" si="122"/>
        <v>126526.1</v>
      </c>
    </row>
    <row r="276" spans="2:63">
      <c r="B276">
        <v>14</v>
      </c>
      <c r="C276">
        <v>1993</v>
      </c>
      <c r="D276">
        <v>1993</v>
      </c>
      <c r="E276" t="s">
        <v>49</v>
      </c>
      <c r="F276">
        <v>40982.6</v>
      </c>
      <c r="G276">
        <v>3104.5</v>
      </c>
      <c r="H276">
        <v>31444.400000000001</v>
      </c>
      <c r="I276">
        <v>273.89999999999998</v>
      </c>
      <c r="J276">
        <v>8560.1</v>
      </c>
      <c r="K276">
        <v>45769.2</v>
      </c>
      <c r="L276">
        <v>22536.9</v>
      </c>
      <c r="M276">
        <v>19962.7</v>
      </c>
      <c r="N276">
        <v>172441.9</v>
      </c>
      <c r="O276">
        <v>55463.3</v>
      </c>
      <c r="P276">
        <v>87059.9</v>
      </c>
      <c r="Q276">
        <v>31895.7</v>
      </c>
      <c r="R276">
        <v>53257.2</v>
      </c>
      <c r="S276">
        <v>3865.4</v>
      </c>
      <c r="T276">
        <v>16744.400000000001</v>
      </c>
      <c r="U276">
        <v>77249.899999999994</v>
      </c>
      <c r="V276">
        <v>55684.5</v>
      </c>
      <c r="W276">
        <v>106779.7</v>
      </c>
      <c r="X276">
        <v>55947.199999999997</v>
      </c>
      <c r="Y276">
        <v>36257.1</v>
      </c>
      <c r="Z276">
        <v>75754.600000000006</v>
      </c>
      <c r="AA276">
        <v>81040.2</v>
      </c>
      <c r="AB276">
        <v>5900.1</v>
      </c>
      <c r="AC276">
        <v>42664.5</v>
      </c>
      <c r="AD276">
        <v>772.1</v>
      </c>
      <c r="AE276">
        <v>186041.60000000001</v>
      </c>
      <c r="AF276">
        <v>5909.5</v>
      </c>
      <c r="AG276">
        <v>24735.599999999999</v>
      </c>
      <c r="AH276">
        <v>1250</v>
      </c>
      <c r="AI276">
        <v>151011</v>
      </c>
      <c r="AJ276">
        <v>193710.5</v>
      </c>
      <c r="AK276">
        <v>82559.899999999994</v>
      </c>
      <c r="AL276">
        <v>132761.70000000001</v>
      </c>
      <c r="AM276">
        <v>78356.600000000006</v>
      </c>
      <c r="AN276">
        <v>209972.7</v>
      </c>
      <c r="AO276">
        <v>87555.6</v>
      </c>
      <c r="AP276">
        <v>55375.5</v>
      </c>
      <c r="AQ276">
        <v>367654.8</v>
      </c>
      <c r="AR276">
        <v>32558.6</v>
      </c>
      <c r="AS276">
        <v>288948.8</v>
      </c>
      <c r="AT276">
        <v>199589.4</v>
      </c>
      <c r="AU276">
        <v>146755.4</v>
      </c>
      <c r="AV276">
        <v>385781.9</v>
      </c>
      <c r="AW276">
        <v>70352.3</v>
      </c>
      <c r="AX276">
        <v>121055.4</v>
      </c>
      <c r="AY276">
        <f t="shared" si="110"/>
        <v>483808</v>
      </c>
      <c r="AZ276">
        <f t="shared" si="111"/>
        <v>584792.1</v>
      </c>
      <c r="BA276">
        <f t="shared" si="112"/>
        <v>857089.70000000007</v>
      </c>
      <c r="BB276">
        <f t="shared" si="113"/>
        <v>831793.3</v>
      </c>
      <c r="BC276">
        <f t="shared" si="114"/>
        <v>516366.6</v>
      </c>
      <c r="BD276">
        <f t="shared" si="115"/>
        <v>584792.1</v>
      </c>
      <c r="BE276">
        <f t="shared" si="116"/>
        <v>857089.70000000007</v>
      </c>
      <c r="BF276">
        <f t="shared" si="117"/>
        <v>516366.6</v>
      </c>
      <c r="BG276">
        <f t="shared" si="118"/>
        <v>584792.1</v>
      </c>
      <c r="BH276">
        <f t="shared" si="119"/>
        <v>857089.70000000007</v>
      </c>
      <c r="BI276">
        <f t="shared" si="120"/>
        <v>170115.5</v>
      </c>
      <c r="BJ276">
        <f t="shared" si="121"/>
        <v>125727.8</v>
      </c>
      <c r="BK276">
        <f t="shared" si="122"/>
        <v>295843.3</v>
      </c>
    </row>
    <row r="277" spans="2:63">
      <c r="B277">
        <v>15</v>
      </c>
      <c r="C277">
        <v>1994</v>
      </c>
      <c r="D277">
        <v>1994</v>
      </c>
      <c r="E277" t="s">
        <v>49</v>
      </c>
      <c r="F277">
        <v>500.5</v>
      </c>
      <c r="G277">
        <v>7626.1</v>
      </c>
      <c r="H277">
        <v>48796.800000000003</v>
      </c>
      <c r="I277">
        <v>2421.5</v>
      </c>
      <c r="J277">
        <v>3089.1</v>
      </c>
      <c r="K277">
        <v>13480.4</v>
      </c>
      <c r="L277">
        <v>6661.4</v>
      </c>
      <c r="M277">
        <v>23322.400000000001</v>
      </c>
      <c r="N277">
        <v>143338.79999999999</v>
      </c>
      <c r="O277">
        <v>11464.1</v>
      </c>
      <c r="P277">
        <v>30149</v>
      </c>
      <c r="Q277">
        <v>4050.1</v>
      </c>
      <c r="R277">
        <v>5666.8</v>
      </c>
      <c r="S277">
        <v>613.79999999999995</v>
      </c>
      <c r="T277">
        <v>5260.7</v>
      </c>
      <c r="U277">
        <v>23081.9</v>
      </c>
      <c r="V277">
        <v>252.8</v>
      </c>
      <c r="W277">
        <v>29567.599999999999</v>
      </c>
      <c r="X277">
        <v>12036.4</v>
      </c>
      <c r="Y277">
        <v>18489.8</v>
      </c>
      <c r="Z277">
        <v>30014.3</v>
      </c>
      <c r="AA277">
        <v>4170.1000000000004</v>
      </c>
      <c r="AB277">
        <v>3693</v>
      </c>
      <c r="AC277">
        <v>14597.1</v>
      </c>
      <c r="AD277">
        <v>284.7</v>
      </c>
      <c r="AE277">
        <v>66576</v>
      </c>
      <c r="AF277">
        <v>1798.5</v>
      </c>
      <c r="AG277">
        <v>10303.1</v>
      </c>
      <c r="AH277">
        <v>541.1</v>
      </c>
      <c r="AI277">
        <v>58899.199999999997</v>
      </c>
      <c r="AJ277">
        <v>22929.3</v>
      </c>
      <c r="AK277">
        <v>27119</v>
      </c>
      <c r="AL277">
        <v>24569.599999999999</v>
      </c>
      <c r="AM277">
        <v>22116.6</v>
      </c>
      <c r="AN277">
        <v>17948.2</v>
      </c>
      <c r="AO277">
        <v>26001.1</v>
      </c>
      <c r="AP277">
        <v>16583</v>
      </c>
      <c r="AQ277">
        <v>142919.1</v>
      </c>
      <c r="AR277">
        <v>9617.4</v>
      </c>
      <c r="AS277">
        <v>109711</v>
      </c>
      <c r="AT277">
        <v>41504</v>
      </c>
      <c r="AU277">
        <v>61922.7</v>
      </c>
      <c r="AV277">
        <v>111525.7</v>
      </c>
      <c r="AW277">
        <v>24145.5</v>
      </c>
      <c r="AX277">
        <v>23592.9</v>
      </c>
      <c r="AY277">
        <f t="shared" si="110"/>
        <v>187397.9</v>
      </c>
      <c r="AZ277">
        <f t="shared" si="111"/>
        <v>203559.6</v>
      </c>
      <c r="BA277">
        <f t="shared" si="112"/>
        <v>130544</v>
      </c>
      <c r="BB277">
        <f t="shared" si="113"/>
        <v>276561.40000000002</v>
      </c>
      <c r="BC277">
        <f t="shared" si="114"/>
        <v>197015.3</v>
      </c>
      <c r="BD277">
        <f t="shared" si="115"/>
        <v>203559.6</v>
      </c>
      <c r="BE277">
        <f t="shared" si="116"/>
        <v>130544</v>
      </c>
      <c r="BF277">
        <f t="shared" si="117"/>
        <v>197015.3</v>
      </c>
      <c r="BG277">
        <f t="shared" si="118"/>
        <v>203559.6</v>
      </c>
      <c r="BH277">
        <f t="shared" si="119"/>
        <v>130544</v>
      </c>
      <c r="BI277">
        <f t="shared" si="120"/>
        <v>53120.1</v>
      </c>
      <c r="BJ277">
        <f t="shared" si="121"/>
        <v>40728.5</v>
      </c>
      <c r="BK277">
        <f t="shared" si="122"/>
        <v>93848.6</v>
      </c>
    </row>
    <row r="278" spans="2:63">
      <c r="B278">
        <v>16</v>
      </c>
      <c r="C278">
        <v>1995</v>
      </c>
      <c r="D278">
        <v>1995</v>
      </c>
      <c r="E278" t="s">
        <v>49</v>
      </c>
      <c r="F278">
        <v>5040.8999999999996</v>
      </c>
      <c r="G278">
        <v>30482.1</v>
      </c>
      <c r="H278">
        <v>201935.5</v>
      </c>
      <c r="I278">
        <v>63788.1</v>
      </c>
      <c r="J278">
        <v>28008.1</v>
      </c>
      <c r="K278">
        <v>45359.199999999997</v>
      </c>
      <c r="L278">
        <v>20945.8</v>
      </c>
      <c r="M278">
        <v>204851.9</v>
      </c>
      <c r="N278">
        <v>327650</v>
      </c>
      <c r="O278">
        <v>40167.4</v>
      </c>
      <c r="P278">
        <v>16387</v>
      </c>
      <c r="Q278">
        <v>25063.5</v>
      </c>
      <c r="R278">
        <v>20970.5</v>
      </c>
      <c r="S278">
        <v>982.3</v>
      </c>
      <c r="T278">
        <v>11012.2</v>
      </c>
      <c r="U278">
        <v>21833.7</v>
      </c>
      <c r="V278">
        <v>323</v>
      </c>
      <c r="W278">
        <v>20455.900000000001</v>
      </c>
      <c r="X278">
        <v>41985.4</v>
      </c>
      <c r="Y278">
        <v>35044.199999999997</v>
      </c>
      <c r="Z278">
        <v>31472.3</v>
      </c>
      <c r="AA278">
        <v>43635</v>
      </c>
      <c r="AB278">
        <v>10913.4</v>
      </c>
      <c r="AC278">
        <v>18963.7</v>
      </c>
      <c r="AD278">
        <v>201.6</v>
      </c>
      <c r="AE278">
        <v>90767.7</v>
      </c>
      <c r="AF278">
        <v>2505.5</v>
      </c>
      <c r="AG278">
        <v>9198.4</v>
      </c>
      <c r="AH278">
        <v>940.6</v>
      </c>
      <c r="AI278">
        <v>74823.7</v>
      </c>
      <c r="AJ278">
        <v>34084.5</v>
      </c>
      <c r="AK278">
        <v>30038</v>
      </c>
      <c r="AL278">
        <v>32544.799999999999</v>
      </c>
      <c r="AM278">
        <v>25876.6</v>
      </c>
      <c r="AN278">
        <v>24863</v>
      </c>
      <c r="AO278">
        <v>32879.300000000003</v>
      </c>
      <c r="AP278">
        <v>14924.6</v>
      </c>
      <c r="AQ278">
        <v>119114.1</v>
      </c>
      <c r="AR278">
        <v>18525.5</v>
      </c>
      <c r="AS278">
        <v>135747.4</v>
      </c>
      <c r="AT278">
        <v>68446.7</v>
      </c>
      <c r="AU278">
        <v>112266</v>
      </c>
      <c r="AV278">
        <v>115939.2</v>
      </c>
      <c r="AW278">
        <v>27028.7</v>
      </c>
      <c r="AX278">
        <v>50182.6</v>
      </c>
      <c r="AY278">
        <f t="shared" si="110"/>
        <v>277857.40000000002</v>
      </c>
      <c r="AZ278">
        <f t="shared" si="111"/>
        <v>240618</v>
      </c>
      <c r="BA278">
        <f t="shared" si="112"/>
        <v>210121.60000000001</v>
      </c>
      <c r="BB278">
        <f t="shared" si="113"/>
        <v>260929.90000000002</v>
      </c>
      <c r="BC278">
        <f t="shared" si="114"/>
        <v>296382.90000000002</v>
      </c>
      <c r="BD278">
        <f t="shared" si="115"/>
        <v>240618</v>
      </c>
      <c r="BE278">
        <f t="shared" si="116"/>
        <v>210121.60000000001</v>
      </c>
      <c r="BF278">
        <f t="shared" si="117"/>
        <v>296382.90000000002</v>
      </c>
      <c r="BG278">
        <f t="shared" si="118"/>
        <v>240618</v>
      </c>
      <c r="BH278">
        <f t="shared" si="119"/>
        <v>210121.60000000001</v>
      </c>
      <c r="BI278">
        <f t="shared" si="120"/>
        <v>62917.3</v>
      </c>
      <c r="BJ278">
        <f t="shared" si="121"/>
        <v>41953.3</v>
      </c>
      <c r="BK278">
        <f t="shared" si="122"/>
        <v>104870.6</v>
      </c>
    </row>
    <row r="279" spans="2:63">
      <c r="B279">
        <v>17</v>
      </c>
      <c r="C279">
        <v>1996</v>
      </c>
      <c r="D279">
        <v>1996</v>
      </c>
      <c r="E279" t="s">
        <v>49</v>
      </c>
      <c r="F279">
        <v>13246.5</v>
      </c>
      <c r="G279">
        <v>8336.4</v>
      </c>
      <c r="H279">
        <v>63482.2</v>
      </c>
      <c r="I279">
        <v>9837.5</v>
      </c>
      <c r="J279">
        <v>62530.3</v>
      </c>
      <c r="K279">
        <v>147649.5</v>
      </c>
      <c r="L279">
        <v>82639.600000000006</v>
      </c>
      <c r="M279">
        <v>88245.3</v>
      </c>
      <c r="N279">
        <v>293256.90000000002</v>
      </c>
      <c r="O279">
        <v>29925.8</v>
      </c>
      <c r="P279">
        <v>46199.1</v>
      </c>
      <c r="Q279">
        <v>17414.900000000001</v>
      </c>
      <c r="R279">
        <v>23839.9</v>
      </c>
      <c r="S279">
        <v>2635.1</v>
      </c>
      <c r="T279">
        <v>9417.7999999999993</v>
      </c>
      <c r="U279">
        <v>53617.599999999999</v>
      </c>
      <c r="V279">
        <v>2979.4</v>
      </c>
      <c r="W279">
        <v>55464.6</v>
      </c>
      <c r="X279">
        <v>27873.599999999999</v>
      </c>
      <c r="Y279">
        <v>25889.3</v>
      </c>
      <c r="Z279">
        <v>41910.800000000003</v>
      </c>
      <c r="AA279">
        <v>50581</v>
      </c>
      <c r="AB279">
        <v>4985.8999999999996</v>
      </c>
      <c r="AC279">
        <v>25304.3</v>
      </c>
      <c r="AD279">
        <v>454.9</v>
      </c>
      <c r="AE279">
        <v>165654.70000000001</v>
      </c>
      <c r="AF279">
        <v>3305.8</v>
      </c>
      <c r="AG279">
        <v>14866</v>
      </c>
      <c r="AH279">
        <v>2340.4</v>
      </c>
      <c r="AI279">
        <v>126593.60000000001</v>
      </c>
      <c r="AJ279">
        <v>97244.800000000003</v>
      </c>
      <c r="AK279">
        <v>46264.9</v>
      </c>
      <c r="AL279">
        <v>102693.4</v>
      </c>
      <c r="AM279">
        <v>54844.2</v>
      </c>
      <c r="AN279">
        <v>111457.3</v>
      </c>
      <c r="AO279">
        <v>68051.199999999997</v>
      </c>
      <c r="AP279">
        <v>45306.7</v>
      </c>
      <c r="AQ279">
        <v>221007.2</v>
      </c>
      <c r="AR279">
        <v>29859.3</v>
      </c>
      <c r="AS279">
        <v>197369.7</v>
      </c>
      <c r="AT279">
        <v>123405.6</v>
      </c>
      <c r="AU279">
        <v>131997.20000000001</v>
      </c>
      <c r="AV279">
        <v>308840.8</v>
      </c>
      <c r="AW279">
        <v>46041.8</v>
      </c>
      <c r="AX279">
        <v>74987</v>
      </c>
      <c r="AY279">
        <f t="shared" si="110"/>
        <v>424245.50000000006</v>
      </c>
      <c r="AZ279">
        <f t="shared" si="111"/>
        <v>403034.3</v>
      </c>
      <c r="BA279">
        <f t="shared" si="112"/>
        <v>509788.1</v>
      </c>
      <c r="BB279">
        <f t="shared" si="113"/>
        <v>584692.19999999995</v>
      </c>
      <c r="BC279">
        <f t="shared" si="114"/>
        <v>454104.80000000005</v>
      </c>
      <c r="BD279">
        <f t="shared" si="115"/>
        <v>403034.3</v>
      </c>
      <c r="BE279">
        <f t="shared" si="116"/>
        <v>509788.1</v>
      </c>
      <c r="BF279">
        <f t="shared" si="117"/>
        <v>454104.80000000005</v>
      </c>
      <c r="BG279">
        <f t="shared" si="118"/>
        <v>403034.3</v>
      </c>
      <c r="BH279">
        <f t="shared" si="119"/>
        <v>509788.1</v>
      </c>
      <c r="BI279">
        <f t="shared" si="120"/>
        <v>114316.1</v>
      </c>
      <c r="BJ279">
        <f t="shared" si="121"/>
        <v>91348.5</v>
      </c>
      <c r="BK279">
        <f t="shared" si="122"/>
        <v>205664.6</v>
      </c>
    </row>
    <row r="280" spans="2:63">
      <c r="B280">
        <v>18</v>
      </c>
      <c r="C280">
        <v>1997</v>
      </c>
      <c r="D280">
        <v>1997</v>
      </c>
      <c r="E280" t="s">
        <v>49</v>
      </c>
      <c r="F280">
        <v>8610.7999999999993</v>
      </c>
      <c r="G280">
        <v>5048.8</v>
      </c>
      <c r="H280">
        <v>28642.7</v>
      </c>
      <c r="I280">
        <v>618</v>
      </c>
      <c r="J280">
        <v>4570.3999999999996</v>
      </c>
      <c r="K280">
        <v>13277.7</v>
      </c>
      <c r="L280">
        <v>18280.2</v>
      </c>
      <c r="M280">
        <v>15224.3</v>
      </c>
      <c r="N280">
        <v>88051.4</v>
      </c>
      <c r="O280">
        <v>11136.6</v>
      </c>
      <c r="P280">
        <v>11368</v>
      </c>
      <c r="Q280">
        <v>13871.5</v>
      </c>
      <c r="R280">
        <v>16931.099999999999</v>
      </c>
      <c r="S280">
        <v>2479.4</v>
      </c>
      <c r="T280">
        <v>5195.2</v>
      </c>
      <c r="U280">
        <v>17663.400000000001</v>
      </c>
      <c r="V280">
        <v>253.6</v>
      </c>
      <c r="W280">
        <v>11009</v>
      </c>
      <c r="X280">
        <v>16434.7</v>
      </c>
      <c r="Y280">
        <v>13756.1</v>
      </c>
      <c r="Z280">
        <v>19528.400000000001</v>
      </c>
      <c r="AA280">
        <v>45454.1</v>
      </c>
      <c r="AB280">
        <v>2577.8000000000002</v>
      </c>
      <c r="AC280">
        <v>18643.3</v>
      </c>
      <c r="AD280">
        <v>213.8</v>
      </c>
      <c r="AE280">
        <v>59849.7</v>
      </c>
      <c r="AF280">
        <v>2735.3</v>
      </c>
      <c r="AG280">
        <v>7667.7</v>
      </c>
      <c r="AH280">
        <v>1343.4</v>
      </c>
      <c r="AI280">
        <v>40586.6</v>
      </c>
      <c r="AJ280">
        <v>35399.199999999997</v>
      </c>
      <c r="AK280">
        <v>17955.400000000001</v>
      </c>
      <c r="AL280">
        <v>19858.099999999999</v>
      </c>
      <c r="AM280">
        <v>18243.099999999999</v>
      </c>
      <c r="AN280">
        <v>17358.099999999999</v>
      </c>
      <c r="AO280">
        <v>16838.599999999999</v>
      </c>
      <c r="AP280">
        <v>10686.7</v>
      </c>
      <c r="AQ280">
        <v>124967.4</v>
      </c>
      <c r="AR280">
        <v>22670.6</v>
      </c>
      <c r="AS280">
        <v>121323.8</v>
      </c>
      <c r="AT280">
        <v>109665.5</v>
      </c>
      <c r="AU280">
        <v>103031.3</v>
      </c>
      <c r="AV280">
        <v>104799.2</v>
      </c>
      <c r="AW280">
        <v>21417.1</v>
      </c>
      <c r="AX280">
        <v>51855.7</v>
      </c>
      <c r="AY280">
        <f t="shared" si="110"/>
        <v>203467.59999999998</v>
      </c>
      <c r="AZ280">
        <f t="shared" si="111"/>
        <v>188221.6</v>
      </c>
      <c r="BA280">
        <f t="shared" si="112"/>
        <v>234136.59999999998</v>
      </c>
      <c r="BB280">
        <f t="shared" si="113"/>
        <v>248009.7</v>
      </c>
      <c r="BC280">
        <f t="shared" si="114"/>
        <v>226138.2</v>
      </c>
      <c r="BD280">
        <f t="shared" si="115"/>
        <v>188221.6</v>
      </c>
      <c r="BE280">
        <f t="shared" si="116"/>
        <v>234136.59999999998</v>
      </c>
      <c r="BF280">
        <f t="shared" si="117"/>
        <v>226138.2</v>
      </c>
      <c r="BG280">
        <f t="shared" si="118"/>
        <v>188221.6</v>
      </c>
      <c r="BH280">
        <f t="shared" si="119"/>
        <v>234136.59999999998</v>
      </c>
      <c r="BI280">
        <f t="shared" si="120"/>
        <v>34794</v>
      </c>
      <c r="BJ280">
        <f t="shared" si="121"/>
        <v>32103.8</v>
      </c>
      <c r="BK280">
        <f t="shared" si="122"/>
        <v>66897.8</v>
      </c>
    </row>
    <row r="281" spans="2:63">
      <c r="B281">
        <v>19</v>
      </c>
      <c r="C281">
        <v>1998</v>
      </c>
      <c r="D281">
        <v>1998</v>
      </c>
      <c r="E281" t="s">
        <v>49</v>
      </c>
      <c r="F281">
        <v>8016.7</v>
      </c>
      <c r="G281">
        <v>16036.1</v>
      </c>
      <c r="H281">
        <v>103493.5</v>
      </c>
      <c r="I281">
        <v>6424.5</v>
      </c>
      <c r="J281">
        <v>10506.9</v>
      </c>
      <c r="K281">
        <v>31944.9</v>
      </c>
      <c r="L281">
        <v>21457.4</v>
      </c>
      <c r="M281">
        <v>27250.799999999999</v>
      </c>
      <c r="N281">
        <v>126021.4</v>
      </c>
      <c r="O281">
        <v>22937.9</v>
      </c>
      <c r="P281">
        <v>9426.7999999999993</v>
      </c>
      <c r="Q281">
        <v>19338.7</v>
      </c>
      <c r="R281">
        <v>15475.7</v>
      </c>
      <c r="S281">
        <v>1453.2</v>
      </c>
      <c r="T281">
        <v>9815.4</v>
      </c>
      <c r="U281">
        <v>11172.3</v>
      </c>
      <c r="V281">
        <v>171.9</v>
      </c>
      <c r="W281">
        <v>12404</v>
      </c>
      <c r="X281">
        <v>26430.400000000001</v>
      </c>
      <c r="Y281">
        <v>33025.9</v>
      </c>
      <c r="Z281">
        <v>29356.9</v>
      </c>
      <c r="AA281">
        <v>44624.800000000003</v>
      </c>
      <c r="AB281">
        <v>9454.6</v>
      </c>
      <c r="AC281">
        <v>11028</v>
      </c>
      <c r="AD281">
        <v>232.3</v>
      </c>
      <c r="AE281">
        <v>48868.9</v>
      </c>
      <c r="AF281">
        <v>1607.1</v>
      </c>
      <c r="AG281">
        <v>6229.3</v>
      </c>
      <c r="AH281">
        <v>1125.8</v>
      </c>
      <c r="AI281">
        <v>33949.300000000003</v>
      </c>
      <c r="AJ281">
        <v>20635.7</v>
      </c>
      <c r="AK281">
        <v>10364.1</v>
      </c>
      <c r="AL281">
        <v>17015</v>
      </c>
      <c r="AM281">
        <v>17356.7</v>
      </c>
      <c r="AN281">
        <v>23500.2</v>
      </c>
      <c r="AO281">
        <v>14983.4</v>
      </c>
      <c r="AP281">
        <v>4082.5</v>
      </c>
      <c r="AQ281">
        <v>110757.1</v>
      </c>
      <c r="AR281">
        <v>26273.7</v>
      </c>
      <c r="AS281">
        <v>136224.9</v>
      </c>
      <c r="AT281">
        <v>63339.4</v>
      </c>
      <c r="AU281">
        <v>78694.100000000006</v>
      </c>
      <c r="AV281">
        <v>128768.2</v>
      </c>
      <c r="AW281">
        <v>7366.3</v>
      </c>
      <c r="AX281">
        <v>30449.4</v>
      </c>
      <c r="AY281">
        <f t="shared" si="110"/>
        <v>161512.30000000002</v>
      </c>
      <c r="AZ281">
        <f t="shared" si="111"/>
        <v>173021.19999999998</v>
      </c>
      <c r="BA281">
        <f t="shared" si="112"/>
        <v>154939.69999999998</v>
      </c>
      <c r="BB281">
        <f t="shared" si="113"/>
        <v>256882</v>
      </c>
      <c r="BC281">
        <f t="shared" si="114"/>
        <v>187786</v>
      </c>
      <c r="BD281">
        <f t="shared" si="115"/>
        <v>173021.19999999998</v>
      </c>
      <c r="BE281">
        <f t="shared" si="116"/>
        <v>154939.69999999998</v>
      </c>
      <c r="BF281">
        <f t="shared" si="117"/>
        <v>187786</v>
      </c>
      <c r="BG281">
        <f t="shared" si="118"/>
        <v>173021.19999999998</v>
      </c>
      <c r="BH281">
        <f t="shared" si="119"/>
        <v>154939.69999999998</v>
      </c>
      <c r="BI281">
        <f t="shared" si="120"/>
        <v>25347.5</v>
      </c>
      <c r="BJ281">
        <f t="shared" si="121"/>
        <v>11448.8</v>
      </c>
      <c r="BK281">
        <f t="shared" si="122"/>
        <v>36796.300000000003</v>
      </c>
    </row>
    <row r="282" spans="2:63">
      <c r="B282">
        <v>20</v>
      </c>
      <c r="C282">
        <v>1999</v>
      </c>
      <c r="D282">
        <v>1999</v>
      </c>
      <c r="E282" t="s">
        <v>49</v>
      </c>
      <c r="F282">
        <v>5434.6</v>
      </c>
      <c r="G282">
        <v>27690.2</v>
      </c>
      <c r="H282">
        <v>200054.1</v>
      </c>
      <c r="I282">
        <v>43688.2</v>
      </c>
      <c r="J282">
        <v>35715.800000000003</v>
      </c>
      <c r="K282">
        <v>72346</v>
      </c>
      <c r="L282">
        <v>38339.300000000003</v>
      </c>
      <c r="M282">
        <v>144165.5</v>
      </c>
      <c r="N282">
        <v>305684.59999999998</v>
      </c>
      <c r="O282">
        <v>20952.8</v>
      </c>
      <c r="P282">
        <v>25930.9</v>
      </c>
      <c r="Q282">
        <v>9878.7999999999993</v>
      </c>
      <c r="R282">
        <v>10644.1</v>
      </c>
      <c r="S282">
        <v>737.9</v>
      </c>
      <c r="T282">
        <v>5352.3</v>
      </c>
      <c r="U282">
        <v>16714.099999999999</v>
      </c>
      <c r="V282">
        <v>212.8</v>
      </c>
      <c r="W282">
        <v>21910.1</v>
      </c>
      <c r="X282">
        <v>17264.3</v>
      </c>
      <c r="Y282">
        <v>26577.599999999999</v>
      </c>
      <c r="Z282">
        <v>20285.900000000001</v>
      </c>
      <c r="AA282">
        <v>26873.5</v>
      </c>
      <c r="AB282">
        <v>8089.5</v>
      </c>
      <c r="AC282">
        <v>12438.3</v>
      </c>
      <c r="AD282">
        <v>281.39999999999998</v>
      </c>
      <c r="AE282">
        <v>112815.6</v>
      </c>
      <c r="AF282">
        <v>1376.8</v>
      </c>
      <c r="AG282">
        <v>12743.1</v>
      </c>
      <c r="AH282">
        <v>1494.6</v>
      </c>
      <c r="AI282">
        <v>85517.1</v>
      </c>
      <c r="AJ282">
        <v>27161.5</v>
      </c>
      <c r="AK282">
        <v>40022.199999999997</v>
      </c>
      <c r="AL282">
        <v>34842.1</v>
      </c>
      <c r="AM282">
        <v>39348.6</v>
      </c>
      <c r="AN282">
        <v>28922.7</v>
      </c>
      <c r="AO282">
        <v>47210</v>
      </c>
      <c r="AP282">
        <v>18619.3</v>
      </c>
      <c r="AQ282">
        <v>132285.9</v>
      </c>
      <c r="AR282">
        <v>31294.1</v>
      </c>
      <c r="AS282">
        <v>200884.4</v>
      </c>
      <c r="AT282">
        <v>37607.800000000003</v>
      </c>
      <c r="AU282">
        <v>125500.1</v>
      </c>
      <c r="AV282">
        <v>155971.6</v>
      </c>
      <c r="AW282">
        <v>34746.199999999997</v>
      </c>
      <c r="AX282">
        <v>29148.799999999999</v>
      </c>
      <c r="AY282">
        <f t="shared" si="110"/>
        <v>323832.80000000005</v>
      </c>
      <c r="AZ282">
        <f t="shared" si="111"/>
        <v>341482.10000000003</v>
      </c>
      <c r="BA282">
        <f t="shared" si="112"/>
        <v>157682.9</v>
      </c>
      <c r="BB282">
        <f t="shared" si="113"/>
        <v>327606.09999999998</v>
      </c>
      <c r="BC282">
        <f t="shared" si="114"/>
        <v>355126.9</v>
      </c>
      <c r="BD282">
        <f t="shared" si="115"/>
        <v>341482.10000000003</v>
      </c>
      <c r="BE282">
        <f t="shared" si="116"/>
        <v>157682.9</v>
      </c>
      <c r="BF282">
        <f t="shared" si="117"/>
        <v>355126.9</v>
      </c>
      <c r="BG282">
        <f t="shared" si="118"/>
        <v>341482.10000000003</v>
      </c>
      <c r="BH282">
        <f t="shared" si="119"/>
        <v>157682.9</v>
      </c>
      <c r="BI282">
        <f t="shared" si="120"/>
        <v>87232.2</v>
      </c>
      <c r="BJ282">
        <f t="shared" si="121"/>
        <v>53365.5</v>
      </c>
      <c r="BK282">
        <f t="shared" si="122"/>
        <v>140597.70000000001</v>
      </c>
    </row>
    <row r="283" spans="2:63">
      <c r="B283">
        <v>21</v>
      </c>
      <c r="C283">
        <v>2000</v>
      </c>
      <c r="D283">
        <v>2000</v>
      </c>
      <c r="E283" t="s">
        <v>49</v>
      </c>
      <c r="F283">
        <v>2263.3000000000002</v>
      </c>
      <c r="G283">
        <v>1519.2</v>
      </c>
      <c r="H283">
        <v>26130</v>
      </c>
      <c r="I283">
        <v>423.6</v>
      </c>
      <c r="J283">
        <v>2617.6</v>
      </c>
      <c r="K283">
        <v>7505.5</v>
      </c>
      <c r="L283">
        <v>5297.4</v>
      </c>
      <c r="M283">
        <v>13689.7</v>
      </c>
      <c r="N283">
        <v>74094.600000000006</v>
      </c>
      <c r="O283">
        <v>7735.8</v>
      </c>
      <c r="P283">
        <v>5945.9</v>
      </c>
      <c r="Q283">
        <v>5946.7</v>
      </c>
      <c r="R283">
        <v>7264.7</v>
      </c>
      <c r="S283">
        <v>299.89999999999998</v>
      </c>
      <c r="T283">
        <v>1778.2</v>
      </c>
      <c r="U283">
        <v>10441.4</v>
      </c>
      <c r="V283">
        <v>201</v>
      </c>
      <c r="W283">
        <v>4136.7</v>
      </c>
      <c r="X283">
        <v>9841.6</v>
      </c>
      <c r="Y283">
        <v>8634.7999999999993</v>
      </c>
      <c r="Z283">
        <v>9404.1</v>
      </c>
      <c r="AA283">
        <v>18190</v>
      </c>
      <c r="AB283">
        <v>578.4</v>
      </c>
      <c r="AC283">
        <v>17343.099999999999</v>
      </c>
      <c r="AD283">
        <v>203.7</v>
      </c>
      <c r="AE283">
        <v>41424.699999999997</v>
      </c>
      <c r="AF283">
        <v>1464.9</v>
      </c>
      <c r="AG283">
        <v>7307.3</v>
      </c>
      <c r="AH283">
        <v>513.6</v>
      </c>
      <c r="AI283">
        <v>32740</v>
      </c>
      <c r="AJ283">
        <v>51766.7</v>
      </c>
      <c r="AK283">
        <v>21090.5</v>
      </c>
      <c r="AL283">
        <v>22517.7</v>
      </c>
      <c r="AM283">
        <v>15102.8</v>
      </c>
      <c r="AN283">
        <v>20359.099999999999</v>
      </c>
      <c r="AO283">
        <v>14915.7</v>
      </c>
      <c r="AP283">
        <v>7287</v>
      </c>
      <c r="AQ283">
        <v>147039.4</v>
      </c>
      <c r="AR283">
        <v>9927.7999999999993</v>
      </c>
      <c r="AS283">
        <v>96445.8</v>
      </c>
      <c r="AT283">
        <v>22146.2</v>
      </c>
      <c r="AU283">
        <v>38310.400000000001</v>
      </c>
      <c r="AV283">
        <v>86409.5</v>
      </c>
      <c r="AW283">
        <v>20954.3</v>
      </c>
      <c r="AX283">
        <v>39485.1</v>
      </c>
      <c r="AY283">
        <f t="shared" si="110"/>
        <v>112475.1</v>
      </c>
      <c r="AZ283">
        <f t="shared" si="111"/>
        <v>160693.29999999999</v>
      </c>
      <c r="BA283">
        <f t="shared" si="112"/>
        <v>156274.79999999999</v>
      </c>
      <c r="BB283">
        <f t="shared" si="113"/>
        <v>248551.69999999998</v>
      </c>
      <c r="BC283">
        <f t="shared" si="114"/>
        <v>122402.9</v>
      </c>
      <c r="BD283">
        <f t="shared" si="115"/>
        <v>160693.29999999999</v>
      </c>
      <c r="BE283">
        <f t="shared" si="116"/>
        <v>156274.79999999999</v>
      </c>
      <c r="BF283">
        <f t="shared" si="117"/>
        <v>122402.9</v>
      </c>
      <c r="BG283">
        <f t="shared" si="118"/>
        <v>160693.29999999999</v>
      </c>
      <c r="BH283">
        <f t="shared" si="119"/>
        <v>156274.79999999999</v>
      </c>
      <c r="BI283">
        <f t="shared" si="120"/>
        <v>36006.199999999997</v>
      </c>
      <c r="BJ283">
        <f t="shared" si="121"/>
        <v>28241.3</v>
      </c>
      <c r="BK283">
        <f t="shared" si="122"/>
        <v>64247.5</v>
      </c>
    </row>
    <row r="284" spans="2:63">
      <c r="B284">
        <v>22</v>
      </c>
      <c r="C284">
        <v>2001</v>
      </c>
      <c r="D284">
        <v>2001</v>
      </c>
      <c r="E284" t="s">
        <v>49</v>
      </c>
      <c r="F284">
        <v>20201</v>
      </c>
      <c r="G284">
        <v>2212.8000000000002</v>
      </c>
      <c r="H284">
        <v>17390.099999999999</v>
      </c>
      <c r="I284">
        <v>1628</v>
      </c>
      <c r="J284">
        <v>23107</v>
      </c>
      <c r="K284">
        <v>55599.5</v>
      </c>
      <c r="L284">
        <v>33743.699999999997</v>
      </c>
      <c r="M284">
        <v>38116.5</v>
      </c>
      <c r="N284">
        <v>123399.7</v>
      </c>
      <c r="O284">
        <v>9579.7999999999993</v>
      </c>
      <c r="P284">
        <v>21267</v>
      </c>
      <c r="Q284">
        <v>19441.2</v>
      </c>
      <c r="R284">
        <v>27724.5</v>
      </c>
      <c r="S284">
        <v>3247.7</v>
      </c>
      <c r="T284">
        <v>4823.8</v>
      </c>
      <c r="U284">
        <v>23065.7</v>
      </c>
      <c r="V284">
        <v>13056.6</v>
      </c>
      <c r="W284">
        <v>12637.6</v>
      </c>
      <c r="X284">
        <v>44806</v>
      </c>
      <c r="Y284">
        <v>9364.4</v>
      </c>
      <c r="Z284">
        <v>20203.900000000001</v>
      </c>
      <c r="AA284">
        <v>45604.7</v>
      </c>
      <c r="AB284">
        <v>988</v>
      </c>
      <c r="AC284">
        <v>17420.7</v>
      </c>
      <c r="AD284">
        <v>164.9</v>
      </c>
      <c r="AE284">
        <v>53460.9</v>
      </c>
      <c r="AF284">
        <v>2791.6</v>
      </c>
      <c r="AG284">
        <v>10533.2</v>
      </c>
      <c r="AH284">
        <v>1397.4</v>
      </c>
      <c r="AI284">
        <v>28983.3</v>
      </c>
      <c r="AJ284">
        <v>74331.5</v>
      </c>
      <c r="AK284">
        <v>26937.599999999999</v>
      </c>
      <c r="AL284">
        <v>44169.4</v>
      </c>
      <c r="AM284">
        <v>35308.6</v>
      </c>
      <c r="AN284">
        <v>70195.8</v>
      </c>
      <c r="AO284">
        <v>12279.3</v>
      </c>
      <c r="AP284">
        <v>11331.2</v>
      </c>
      <c r="AQ284">
        <v>109215.3</v>
      </c>
      <c r="AR284">
        <v>25009.3</v>
      </c>
      <c r="AS284">
        <v>121304.6</v>
      </c>
      <c r="AT284">
        <v>135035.1</v>
      </c>
      <c r="AU284">
        <v>94797.1</v>
      </c>
      <c r="AV284">
        <v>143970.79999999999</v>
      </c>
      <c r="AW284">
        <v>20916.5</v>
      </c>
      <c r="AX284">
        <v>63058.9</v>
      </c>
      <c r="AY284">
        <f t="shared" si="110"/>
        <v>177241.3</v>
      </c>
      <c r="AZ284">
        <f t="shared" si="111"/>
        <v>192769.2</v>
      </c>
      <c r="BA284">
        <f t="shared" si="112"/>
        <v>386790.70000000007</v>
      </c>
      <c r="BB284">
        <f t="shared" si="113"/>
        <v>288494.69999999995</v>
      </c>
      <c r="BC284">
        <f t="shared" si="114"/>
        <v>202250.6</v>
      </c>
      <c r="BD284">
        <f t="shared" si="115"/>
        <v>192769.2</v>
      </c>
      <c r="BE284">
        <f t="shared" si="116"/>
        <v>386790.70000000007</v>
      </c>
      <c r="BF284">
        <f t="shared" si="117"/>
        <v>202250.6</v>
      </c>
      <c r="BG284">
        <f t="shared" si="118"/>
        <v>192769.2</v>
      </c>
      <c r="BH284">
        <f t="shared" si="119"/>
        <v>386790.70000000007</v>
      </c>
      <c r="BI284">
        <f t="shared" si="120"/>
        <v>39216.899999999994</v>
      </c>
      <c r="BJ284">
        <f t="shared" si="121"/>
        <v>32247.7</v>
      </c>
      <c r="BK284">
        <f t="shared" si="122"/>
        <v>71464.599999999991</v>
      </c>
    </row>
    <row r="285" spans="2:63">
      <c r="B285">
        <v>23</v>
      </c>
      <c r="C285">
        <v>2002</v>
      </c>
      <c r="D285">
        <v>2002</v>
      </c>
      <c r="E285" t="s">
        <v>49</v>
      </c>
      <c r="F285">
        <v>644</v>
      </c>
      <c r="G285">
        <v>735.5</v>
      </c>
      <c r="H285">
        <v>8763.2000000000007</v>
      </c>
      <c r="I285">
        <v>132.30000000000001</v>
      </c>
      <c r="J285">
        <v>2463.1999999999998</v>
      </c>
      <c r="K285">
        <v>7179.6</v>
      </c>
      <c r="L285">
        <v>4369.8</v>
      </c>
      <c r="M285">
        <v>4622.7</v>
      </c>
      <c r="N285">
        <v>34358.699999999997</v>
      </c>
      <c r="O285">
        <v>3852.2</v>
      </c>
      <c r="P285">
        <v>310.10000000000002</v>
      </c>
      <c r="Q285">
        <v>775.5</v>
      </c>
      <c r="R285">
        <v>504.6</v>
      </c>
      <c r="S285">
        <v>806.4</v>
      </c>
      <c r="T285">
        <v>356.5</v>
      </c>
      <c r="U285">
        <v>396.2</v>
      </c>
      <c r="V285">
        <v>107.3</v>
      </c>
      <c r="W285">
        <v>685.6</v>
      </c>
      <c r="X285">
        <v>3552</v>
      </c>
      <c r="Y285">
        <v>5706.6</v>
      </c>
      <c r="Z285">
        <v>5386</v>
      </c>
      <c r="AA285">
        <v>1232.4000000000001</v>
      </c>
      <c r="AB285">
        <v>99.9</v>
      </c>
      <c r="AC285">
        <v>5682.1</v>
      </c>
      <c r="AD285">
        <v>23.8</v>
      </c>
      <c r="AE285">
        <v>10728.1</v>
      </c>
      <c r="AF285">
        <v>897.4</v>
      </c>
      <c r="AG285">
        <v>2686</v>
      </c>
      <c r="AH285">
        <v>335.6</v>
      </c>
      <c r="AI285">
        <v>10706</v>
      </c>
      <c r="AJ285">
        <v>13609.1</v>
      </c>
      <c r="AK285">
        <v>2853.5</v>
      </c>
      <c r="AL285">
        <v>2435.8000000000002</v>
      </c>
      <c r="AM285">
        <v>4583.5</v>
      </c>
      <c r="AN285">
        <v>7630.1</v>
      </c>
      <c r="AO285">
        <v>2655.1</v>
      </c>
      <c r="AP285">
        <v>1366.7</v>
      </c>
      <c r="AQ285">
        <v>40571.300000000003</v>
      </c>
      <c r="AR285">
        <v>3594.9</v>
      </c>
      <c r="AS285">
        <v>17721.400000000001</v>
      </c>
      <c r="AT285">
        <v>35928.199999999997</v>
      </c>
      <c r="AU285">
        <v>9390.6</v>
      </c>
      <c r="AV285">
        <v>32124.3</v>
      </c>
      <c r="AW285">
        <v>2168.4</v>
      </c>
      <c r="AX285">
        <v>14117.6</v>
      </c>
      <c r="AY285">
        <f t="shared" si="110"/>
        <v>30824.699999999997</v>
      </c>
      <c r="AZ285">
        <f t="shared" si="111"/>
        <v>26765.100000000002</v>
      </c>
      <c r="BA285">
        <f t="shared" si="112"/>
        <v>73720.800000000003</v>
      </c>
      <c r="BB285">
        <f t="shared" si="113"/>
        <v>77279.100000000006</v>
      </c>
      <c r="BC285">
        <f t="shared" si="114"/>
        <v>34419.599999999999</v>
      </c>
      <c r="BD285">
        <f t="shared" si="115"/>
        <v>26765.100000000002</v>
      </c>
      <c r="BE285">
        <f t="shared" si="116"/>
        <v>73720.800000000003</v>
      </c>
      <c r="BF285">
        <f t="shared" si="117"/>
        <v>34419.599999999999</v>
      </c>
      <c r="BG285">
        <f t="shared" si="118"/>
        <v>26765.100000000002</v>
      </c>
      <c r="BH285">
        <f t="shared" si="119"/>
        <v>73720.800000000003</v>
      </c>
      <c r="BI285">
        <f t="shared" si="120"/>
        <v>5508.6</v>
      </c>
      <c r="BJ285">
        <f t="shared" si="121"/>
        <v>3535.1000000000004</v>
      </c>
      <c r="BK285">
        <f t="shared" si="122"/>
        <v>9043.7000000000007</v>
      </c>
    </row>
    <row r="286" spans="2:63">
      <c r="B286">
        <v>24</v>
      </c>
      <c r="C286">
        <v>2003</v>
      </c>
      <c r="D286">
        <v>2003</v>
      </c>
      <c r="E286" t="s">
        <v>49</v>
      </c>
      <c r="F286">
        <v>4770.5</v>
      </c>
      <c r="G286">
        <v>3111.5</v>
      </c>
      <c r="H286">
        <v>32780.400000000001</v>
      </c>
      <c r="I286">
        <v>4280.7</v>
      </c>
      <c r="J286">
        <v>6857.6</v>
      </c>
      <c r="K286">
        <v>9054.4</v>
      </c>
      <c r="L286">
        <v>7560</v>
      </c>
      <c r="M286">
        <v>36295</v>
      </c>
      <c r="N286">
        <v>63475.7</v>
      </c>
      <c r="O286">
        <v>5588.6</v>
      </c>
      <c r="P286">
        <v>524.5</v>
      </c>
      <c r="Q286">
        <v>1402.9</v>
      </c>
      <c r="R286">
        <v>2629.4</v>
      </c>
      <c r="S286">
        <v>1820.2</v>
      </c>
      <c r="T286">
        <v>503.2</v>
      </c>
      <c r="U286">
        <v>4125</v>
      </c>
      <c r="V286">
        <v>4564.8</v>
      </c>
      <c r="W286">
        <v>1406.1</v>
      </c>
      <c r="X286">
        <v>4599.8999999999996</v>
      </c>
      <c r="Y286">
        <v>7316</v>
      </c>
      <c r="Z286">
        <v>5812.7</v>
      </c>
      <c r="AA286">
        <v>5145.5</v>
      </c>
      <c r="AB286">
        <v>563.5</v>
      </c>
      <c r="AC286">
        <v>10865.7</v>
      </c>
      <c r="AD286">
        <v>88.7</v>
      </c>
      <c r="AE286">
        <v>31507</v>
      </c>
      <c r="AF286">
        <v>1884.4</v>
      </c>
      <c r="AG286">
        <v>6675</v>
      </c>
      <c r="AH286">
        <v>509.3</v>
      </c>
      <c r="AI286">
        <v>20827.099999999999</v>
      </c>
      <c r="AJ286">
        <v>30391.3</v>
      </c>
      <c r="AK286">
        <v>16851.900000000001</v>
      </c>
      <c r="AL286">
        <v>16314.5</v>
      </c>
      <c r="AM286">
        <v>17064.7</v>
      </c>
      <c r="AN286">
        <v>26662.5</v>
      </c>
      <c r="AO286">
        <v>16268.4</v>
      </c>
      <c r="AP286">
        <v>7767.8</v>
      </c>
      <c r="AQ286">
        <v>63803.3</v>
      </c>
      <c r="AR286">
        <v>7573.9</v>
      </c>
      <c r="AS286">
        <v>82846.8</v>
      </c>
      <c r="AT286">
        <v>82475.8</v>
      </c>
      <c r="AU286">
        <v>32375.599999999999</v>
      </c>
      <c r="AV286">
        <v>77947</v>
      </c>
      <c r="AW286">
        <v>15332.3</v>
      </c>
      <c r="AX286">
        <v>27824</v>
      </c>
      <c r="AY286">
        <f t="shared" si="110"/>
        <v>84709.7</v>
      </c>
      <c r="AZ286">
        <f t="shared" si="111"/>
        <v>139067.20000000001</v>
      </c>
      <c r="BA286">
        <f t="shared" si="112"/>
        <v>183668.1</v>
      </c>
      <c r="BB286">
        <f t="shared" si="113"/>
        <v>158815</v>
      </c>
      <c r="BC286">
        <f t="shared" si="114"/>
        <v>92283.6</v>
      </c>
      <c r="BD286">
        <f t="shared" si="115"/>
        <v>139067.20000000001</v>
      </c>
      <c r="BE286">
        <f t="shared" si="116"/>
        <v>183668.1</v>
      </c>
      <c r="BF286">
        <f t="shared" si="117"/>
        <v>92283.6</v>
      </c>
      <c r="BG286">
        <f t="shared" si="118"/>
        <v>139067.20000000001</v>
      </c>
      <c r="BH286">
        <f t="shared" si="119"/>
        <v>183668.1</v>
      </c>
      <c r="BI286">
        <f t="shared" si="120"/>
        <v>33120.300000000003</v>
      </c>
      <c r="BJ286">
        <f t="shared" si="121"/>
        <v>23100.1</v>
      </c>
      <c r="BK286">
        <f t="shared" si="122"/>
        <v>56220.4</v>
      </c>
    </row>
    <row r="287" spans="2:63">
      <c r="B287">
        <v>25</v>
      </c>
      <c r="C287">
        <v>2004</v>
      </c>
      <c r="D287">
        <v>2004</v>
      </c>
      <c r="E287" t="s">
        <v>49</v>
      </c>
      <c r="F287">
        <v>9782.9</v>
      </c>
      <c r="G287">
        <v>21796.6</v>
      </c>
      <c r="H287">
        <v>59919.8</v>
      </c>
      <c r="I287">
        <v>11664.1</v>
      </c>
      <c r="J287">
        <v>18989.099999999999</v>
      </c>
      <c r="K287">
        <v>63920.800000000003</v>
      </c>
      <c r="L287">
        <v>25704.3</v>
      </c>
      <c r="M287">
        <v>42339.8</v>
      </c>
      <c r="N287">
        <v>182443.9</v>
      </c>
      <c r="O287">
        <v>15556.6</v>
      </c>
      <c r="P287">
        <v>31008.400000000001</v>
      </c>
      <c r="Q287">
        <v>12618.8</v>
      </c>
      <c r="R287">
        <v>12590.9</v>
      </c>
      <c r="S287">
        <v>1542.5</v>
      </c>
      <c r="T287">
        <v>6189.1</v>
      </c>
      <c r="U287">
        <v>14248.8</v>
      </c>
      <c r="V287">
        <v>7774.3</v>
      </c>
      <c r="W287">
        <v>35063.1</v>
      </c>
      <c r="X287">
        <v>30154.9</v>
      </c>
      <c r="Y287">
        <v>16677.3</v>
      </c>
      <c r="Z287">
        <v>25084.3</v>
      </c>
      <c r="AA287">
        <v>23398.7</v>
      </c>
      <c r="AB287">
        <v>5731.1</v>
      </c>
      <c r="AC287">
        <v>14967.4</v>
      </c>
      <c r="AD287">
        <v>158.30000000000001</v>
      </c>
      <c r="AE287">
        <v>99643.1</v>
      </c>
      <c r="AF287">
        <v>1863.6</v>
      </c>
      <c r="AG287">
        <v>9248.9</v>
      </c>
      <c r="AH287">
        <v>971.6</v>
      </c>
      <c r="AI287">
        <v>84579.199999999997</v>
      </c>
      <c r="AJ287">
        <v>67869.600000000006</v>
      </c>
      <c r="AK287">
        <v>36705.1</v>
      </c>
      <c r="AL287">
        <v>35775.800000000003</v>
      </c>
      <c r="AM287">
        <v>26352</v>
      </c>
      <c r="AN287">
        <v>53403.7</v>
      </c>
      <c r="AO287">
        <v>51100.7</v>
      </c>
      <c r="AP287">
        <v>36986.300000000003</v>
      </c>
      <c r="AQ287">
        <v>108533.5</v>
      </c>
      <c r="AR287">
        <v>22834.799999999999</v>
      </c>
      <c r="AS287">
        <v>177069</v>
      </c>
      <c r="AT287">
        <v>71907.600000000006</v>
      </c>
      <c r="AU287">
        <v>88740.3</v>
      </c>
      <c r="AV287">
        <v>111784.6</v>
      </c>
      <c r="AW287">
        <v>35734.1</v>
      </c>
      <c r="AX287">
        <v>48767.4</v>
      </c>
      <c r="AY287">
        <f t="shared" si="110"/>
        <v>272962.59999999998</v>
      </c>
      <c r="AZ287">
        <f t="shared" si="111"/>
        <v>337595.19999999995</v>
      </c>
      <c r="BA287">
        <f t="shared" si="112"/>
        <v>277724.10000000003</v>
      </c>
      <c r="BB287">
        <f t="shared" si="113"/>
        <v>246670.1</v>
      </c>
      <c r="BC287">
        <f t="shared" si="114"/>
        <v>295797.39999999997</v>
      </c>
      <c r="BD287">
        <f t="shared" si="115"/>
        <v>337595.19999999995</v>
      </c>
      <c r="BE287">
        <f t="shared" si="116"/>
        <v>277724.10000000003</v>
      </c>
      <c r="BF287">
        <f t="shared" si="117"/>
        <v>295797.39999999997</v>
      </c>
      <c r="BG287">
        <f t="shared" si="118"/>
        <v>337595.19999999995</v>
      </c>
      <c r="BH287">
        <f t="shared" si="119"/>
        <v>277724.10000000003</v>
      </c>
      <c r="BI287">
        <f t="shared" si="120"/>
        <v>87805.799999999988</v>
      </c>
      <c r="BJ287">
        <f t="shared" si="121"/>
        <v>72720.399999999994</v>
      </c>
      <c r="BK287">
        <f t="shared" si="122"/>
        <v>160526.19999999998</v>
      </c>
    </row>
    <row r="288" spans="2:63">
      <c r="B288">
        <v>26</v>
      </c>
      <c r="C288">
        <v>2005</v>
      </c>
      <c r="D288">
        <v>2005</v>
      </c>
      <c r="E288" t="s">
        <v>49</v>
      </c>
      <c r="F288">
        <v>18708.8</v>
      </c>
      <c r="G288">
        <v>9520.7999999999993</v>
      </c>
      <c r="H288">
        <v>61799.7</v>
      </c>
      <c r="I288">
        <v>11658.3</v>
      </c>
      <c r="J288">
        <v>12045.6</v>
      </c>
      <c r="K288">
        <v>26407.5</v>
      </c>
      <c r="L288">
        <v>11976.6</v>
      </c>
      <c r="M288">
        <v>66857.899999999994</v>
      </c>
      <c r="N288">
        <v>235689.2</v>
      </c>
      <c r="O288">
        <v>37536.300000000003</v>
      </c>
      <c r="P288">
        <v>44552.2</v>
      </c>
      <c r="Q288">
        <v>18492.5</v>
      </c>
      <c r="R288">
        <v>35556.9</v>
      </c>
      <c r="S288">
        <v>1096.2</v>
      </c>
      <c r="T288">
        <v>6198.3</v>
      </c>
      <c r="U288">
        <v>43831.3</v>
      </c>
      <c r="V288">
        <v>23415.200000000001</v>
      </c>
      <c r="W288">
        <v>31534.1</v>
      </c>
      <c r="X288">
        <v>63097.1</v>
      </c>
      <c r="Y288">
        <v>21135.200000000001</v>
      </c>
      <c r="Z288">
        <v>28402</v>
      </c>
      <c r="AA288">
        <v>28181.4</v>
      </c>
      <c r="AB288">
        <v>3503.3</v>
      </c>
      <c r="AC288">
        <v>11559.4</v>
      </c>
      <c r="AD288">
        <v>102.7</v>
      </c>
      <c r="AE288">
        <v>61399</v>
      </c>
      <c r="AF288">
        <v>1264.5</v>
      </c>
      <c r="AG288">
        <v>8115.5</v>
      </c>
      <c r="AH288">
        <v>618.9</v>
      </c>
      <c r="AI288">
        <v>79598.3</v>
      </c>
      <c r="AJ288">
        <v>71151.899999999994</v>
      </c>
      <c r="AK288">
        <v>24016.6</v>
      </c>
      <c r="AL288">
        <v>28273.200000000001</v>
      </c>
      <c r="AM288">
        <v>23563.4</v>
      </c>
      <c r="AN288">
        <v>58305.5</v>
      </c>
      <c r="AO288">
        <v>30025.1</v>
      </c>
      <c r="AP288">
        <v>19114.8</v>
      </c>
      <c r="AQ288">
        <v>88401.5</v>
      </c>
      <c r="AR288">
        <v>12612.9</v>
      </c>
      <c r="AS288">
        <v>114527.4</v>
      </c>
      <c r="AT288">
        <v>49875.9</v>
      </c>
      <c r="AU288">
        <v>54173</v>
      </c>
      <c r="AV288">
        <v>100008.3</v>
      </c>
      <c r="AW288">
        <v>28026.6</v>
      </c>
      <c r="AX288">
        <v>34710.1</v>
      </c>
      <c r="AY288">
        <f t="shared" si="110"/>
        <v>195170.3</v>
      </c>
      <c r="AZ288">
        <f t="shared" si="111"/>
        <v>215710.5</v>
      </c>
      <c r="BA288">
        <f t="shared" si="112"/>
        <v>242316.59999999998</v>
      </c>
      <c r="BB288">
        <f t="shared" si="113"/>
        <v>211973.2</v>
      </c>
      <c r="BC288">
        <f t="shared" si="114"/>
        <v>207783.19999999998</v>
      </c>
      <c r="BD288">
        <f t="shared" si="115"/>
        <v>215710.5</v>
      </c>
      <c r="BE288">
        <f t="shared" si="116"/>
        <v>242316.59999999998</v>
      </c>
      <c r="BF288">
        <f t="shared" si="117"/>
        <v>207783.19999999998</v>
      </c>
      <c r="BG288">
        <f t="shared" si="118"/>
        <v>215710.5</v>
      </c>
      <c r="BH288">
        <f t="shared" si="119"/>
        <v>242316.59999999998</v>
      </c>
      <c r="BI288">
        <f t="shared" si="120"/>
        <v>54041.7</v>
      </c>
      <c r="BJ288">
        <f t="shared" si="121"/>
        <v>47141.399999999994</v>
      </c>
      <c r="BK288">
        <f t="shared" si="122"/>
        <v>101183.09999999999</v>
      </c>
    </row>
    <row r="289" spans="2:63">
      <c r="B289">
        <v>27</v>
      </c>
      <c r="C289">
        <v>2006</v>
      </c>
      <c r="D289">
        <v>2006</v>
      </c>
      <c r="E289" t="s">
        <v>49</v>
      </c>
      <c r="F289">
        <v>10250.200000000001</v>
      </c>
      <c r="G289">
        <v>5716.1</v>
      </c>
      <c r="H289">
        <v>21784.5</v>
      </c>
      <c r="I289">
        <v>370</v>
      </c>
      <c r="J289">
        <v>3891.3</v>
      </c>
      <c r="K289">
        <v>17184.099999999999</v>
      </c>
      <c r="L289">
        <v>7827.9</v>
      </c>
      <c r="M289">
        <v>9856.2000000000007</v>
      </c>
      <c r="N289">
        <v>67839.5</v>
      </c>
      <c r="O289">
        <v>22041.4</v>
      </c>
      <c r="P289">
        <v>28115.1</v>
      </c>
      <c r="Q289">
        <v>10923.9</v>
      </c>
      <c r="R289">
        <v>17546.7</v>
      </c>
      <c r="S289">
        <v>1710.8</v>
      </c>
      <c r="T289">
        <v>5430.5</v>
      </c>
      <c r="U289">
        <v>35295.599999999999</v>
      </c>
      <c r="V289">
        <v>23856.9</v>
      </c>
      <c r="W289">
        <v>30692.3</v>
      </c>
      <c r="X289">
        <v>36292.699999999997</v>
      </c>
      <c r="Y289">
        <v>16727.3</v>
      </c>
      <c r="Z289">
        <v>26826</v>
      </c>
      <c r="AA289">
        <v>12221.2</v>
      </c>
      <c r="AB289">
        <v>2793</v>
      </c>
      <c r="AC289">
        <v>14920</v>
      </c>
      <c r="AD289">
        <v>193.4</v>
      </c>
      <c r="AE289">
        <v>46969.2</v>
      </c>
      <c r="AF289">
        <v>1708.9</v>
      </c>
      <c r="AG289">
        <v>10542.9</v>
      </c>
      <c r="AH289">
        <v>451.9</v>
      </c>
      <c r="AI289">
        <v>55340.1</v>
      </c>
      <c r="AJ289">
        <v>95434.7</v>
      </c>
      <c r="AK289">
        <v>31848.9</v>
      </c>
      <c r="AL289">
        <v>61282.7</v>
      </c>
      <c r="AM289">
        <v>37628.300000000003</v>
      </c>
      <c r="AN289">
        <v>96197.3</v>
      </c>
      <c r="AO289">
        <v>20645.099999999999</v>
      </c>
      <c r="AP289">
        <v>18042.7</v>
      </c>
      <c r="AQ289">
        <v>125711.1</v>
      </c>
      <c r="AR289">
        <v>8704.7999999999993</v>
      </c>
      <c r="AS289">
        <v>102226.1</v>
      </c>
      <c r="AT289">
        <v>72661.5</v>
      </c>
      <c r="AU289">
        <v>31722</v>
      </c>
      <c r="AV289">
        <v>159667.5</v>
      </c>
      <c r="AW289">
        <v>35089.4</v>
      </c>
      <c r="AX289">
        <v>44920.2</v>
      </c>
      <c r="AY289">
        <f t="shared" si="110"/>
        <v>134031.29999999999</v>
      </c>
      <c r="AZ289">
        <f t="shared" si="111"/>
        <v>207852.19999999998</v>
      </c>
      <c r="BA289">
        <f t="shared" si="112"/>
        <v>370496.4</v>
      </c>
      <c r="BB289">
        <f t="shared" si="113"/>
        <v>323006.90000000002</v>
      </c>
      <c r="BC289">
        <f t="shared" si="114"/>
        <v>142736.09999999998</v>
      </c>
      <c r="BD289">
        <f t="shared" si="115"/>
        <v>207852.19999999998</v>
      </c>
      <c r="BE289">
        <f t="shared" si="116"/>
        <v>370496.4</v>
      </c>
      <c r="BF289">
        <f t="shared" si="117"/>
        <v>142736.09999999998</v>
      </c>
      <c r="BG289">
        <f t="shared" si="118"/>
        <v>207852.19999999998</v>
      </c>
      <c r="BH289">
        <f t="shared" si="119"/>
        <v>370496.4</v>
      </c>
      <c r="BI289">
        <f t="shared" si="120"/>
        <v>52494</v>
      </c>
      <c r="BJ289">
        <f t="shared" si="121"/>
        <v>53132.100000000006</v>
      </c>
      <c r="BK289">
        <f t="shared" si="122"/>
        <v>105626.1</v>
      </c>
    </row>
    <row r="290" spans="2:63">
      <c r="B290">
        <v>28</v>
      </c>
      <c r="C290">
        <v>2007</v>
      </c>
      <c r="D290">
        <v>2007</v>
      </c>
      <c r="E290" t="s">
        <v>49</v>
      </c>
      <c r="F290">
        <v>21404.9</v>
      </c>
      <c r="G290">
        <v>1681.8</v>
      </c>
      <c r="H290">
        <v>12598.2</v>
      </c>
      <c r="I290">
        <v>348.1</v>
      </c>
      <c r="J290">
        <v>20873.2</v>
      </c>
      <c r="K290">
        <v>43944.3</v>
      </c>
      <c r="L290">
        <v>30037.3</v>
      </c>
      <c r="M290">
        <v>36295.1</v>
      </c>
      <c r="N290">
        <v>176637.9</v>
      </c>
      <c r="O290">
        <v>14348.3</v>
      </c>
      <c r="P290">
        <v>18289.099999999999</v>
      </c>
      <c r="Q290">
        <v>6849.1</v>
      </c>
      <c r="R290">
        <v>15433.3</v>
      </c>
      <c r="S290">
        <v>2487</v>
      </c>
      <c r="T290">
        <v>2487.1</v>
      </c>
      <c r="U290">
        <v>22003.9</v>
      </c>
      <c r="V290">
        <v>19765.7</v>
      </c>
      <c r="W290">
        <v>16362.7</v>
      </c>
      <c r="X290">
        <v>14567.3</v>
      </c>
      <c r="Y290">
        <v>7574.1</v>
      </c>
      <c r="Z290">
        <v>13939</v>
      </c>
      <c r="AA290">
        <v>28672.1</v>
      </c>
      <c r="AB290">
        <v>436.5</v>
      </c>
      <c r="AC290">
        <v>34499.4</v>
      </c>
      <c r="AD290">
        <v>679.8</v>
      </c>
      <c r="AE290">
        <v>79206.100000000006</v>
      </c>
      <c r="AF290">
        <v>4319.6000000000004</v>
      </c>
      <c r="AG290">
        <v>21326.1</v>
      </c>
      <c r="AH290">
        <v>1457.5</v>
      </c>
      <c r="AI290">
        <v>73792.2</v>
      </c>
      <c r="AJ290">
        <v>152651.4</v>
      </c>
      <c r="AK290">
        <v>65811.8</v>
      </c>
      <c r="AL290">
        <v>50902.8</v>
      </c>
      <c r="AM290">
        <v>51771.6</v>
      </c>
      <c r="AN290">
        <v>127268.5</v>
      </c>
      <c r="AO290">
        <v>61825.9</v>
      </c>
      <c r="AP290">
        <v>27344.2</v>
      </c>
      <c r="AQ290">
        <v>312597</v>
      </c>
      <c r="AR290">
        <v>38780.300000000003</v>
      </c>
      <c r="AS290">
        <v>299403.8</v>
      </c>
      <c r="AT290">
        <v>134824.4</v>
      </c>
      <c r="AU290">
        <v>101326.1</v>
      </c>
      <c r="AV290">
        <v>301549.2</v>
      </c>
      <c r="AW290">
        <v>47304.800000000003</v>
      </c>
      <c r="AX290">
        <v>110487.6</v>
      </c>
      <c r="AY290">
        <f t="shared" si="110"/>
        <v>254324.4</v>
      </c>
      <c r="AZ290">
        <f t="shared" si="111"/>
        <v>501690.5</v>
      </c>
      <c r="BA290">
        <f t="shared" si="112"/>
        <v>576134.69999999995</v>
      </c>
      <c r="BB290">
        <f t="shared" si="113"/>
        <v>665917.80000000005</v>
      </c>
      <c r="BC290">
        <f t="shared" si="114"/>
        <v>293104.69999999995</v>
      </c>
      <c r="BD290">
        <f t="shared" si="115"/>
        <v>501690.5</v>
      </c>
      <c r="BE290">
        <f t="shared" si="116"/>
        <v>576134.69999999995</v>
      </c>
      <c r="BF290">
        <f t="shared" si="117"/>
        <v>293104.69999999995</v>
      </c>
      <c r="BG290">
        <f t="shared" si="118"/>
        <v>501690.5</v>
      </c>
      <c r="BH290">
        <f t="shared" si="119"/>
        <v>576134.69999999995</v>
      </c>
      <c r="BI290">
        <f t="shared" si="120"/>
        <v>127637.70000000001</v>
      </c>
      <c r="BJ290">
        <f t="shared" si="121"/>
        <v>74649</v>
      </c>
      <c r="BK290">
        <f t="shared" si="122"/>
        <v>202286.7</v>
      </c>
    </row>
    <row r="291" spans="2:63">
      <c r="B291">
        <v>29</v>
      </c>
      <c r="C291">
        <v>2008</v>
      </c>
      <c r="D291">
        <v>2008</v>
      </c>
      <c r="E291" t="s">
        <v>49</v>
      </c>
      <c r="F291">
        <v>27933.599999999999</v>
      </c>
      <c r="G291">
        <v>2850.8</v>
      </c>
      <c r="H291">
        <v>19925</v>
      </c>
      <c r="I291">
        <v>2869.6</v>
      </c>
      <c r="J291">
        <v>28250</v>
      </c>
      <c r="K291">
        <v>48128.3</v>
      </c>
      <c r="L291">
        <v>26409.7</v>
      </c>
      <c r="M291">
        <v>58937.4</v>
      </c>
      <c r="N291">
        <v>220203.2</v>
      </c>
      <c r="O291">
        <v>27711.1</v>
      </c>
      <c r="P291">
        <v>27092.5</v>
      </c>
      <c r="Q291">
        <v>14122</v>
      </c>
      <c r="R291">
        <v>26580.799999999999</v>
      </c>
      <c r="S291">
        <v>3063.9</v>
      </c>
      <c r="T291">
        <v>4820.2</v>
      </c>
      <c r="U291">
        <v>36542.400000000001</v>
      </c>
      <c r="V291">
        <v>47533.599999999999</v>
      </c>
      <c r="W291">
        <v>27022.6</v>
      </c>
      <c r="X291">
        <v>44195.3</v>
      </c>
      <c r="Y291">
        <v>12223.5</v>
      </c>
      <c r="Z291">
        <v>25502.1</v>
      </c>
      <c r="AA291">
        <v>30494.9</v>
      </c>
      <c r="AB291">
        <v>1154.9000000000001</v>
      </c>
      <c r="AC291">
        <v>33512.699999999997</v>
      </c>
      <c r="AD291">
        <v>623.79999999999995</v>
      </c>
      <c r="AE291">
        <v>79397.5</v>
      </c>
      <c r="AF291">
        <v>4184.5</v>
      </c>
      <c r="AG291">
        <v>26506</v>
      </c>
      <c r="AH291">
        <v>801.7</v>
      </c>
      <c r="AI291">
        <v>110603.2</v>
      </c>
      <c r="AJ291">
        <v>169003</v>
      </c>
      <c r="AK291">
        <v>52652.7</v>
      </c>
      <c r="AL291">
        <v>84692.1</v>
      </c>
      <c r="AM291">
        <v>60378.6</v>
      </c>
      <c r="AN291">
        <v>151224.79999999999</v>
      </c>
      <c r="AO291">
        <v>38488.9</v>
      </c>
      <c r="AP291">
        <v>20092.599999999999</v>
      </c>
      <c r="AQ291">
        <v>300884.40000000002</v>
      </c>
      <c r="AR291">
        <v>12277.9</v>
      </c>
      <c r="AS291">
        <v>222801.4</v>
      </c>
      <c r="AT291">
        <v>147581.1</v>
      </c>
      <c r="AU291">
        <v>16298.8</v>
      </c>
      <c r="AV291">
        <v>252201.3</v>
      </c>
      <c r="AW291">
        <v>17723.5</v>
      </c>
      <c r="AX291">
        <v>106038.1</v>
      </c>
      <c r="AY291">
        <f t="shared" si="110"/>
        <v>206299.5</v>
      </c>
      <c r="AZ291">
        <f t="shared" si="111"/>
        <v>351759.1</v>
      </c>
      <c r="BA291">
        <f t="shared" si="112"/>
        <v>658539.1</v>
      </c>
      <c r="BB291">
        <f t="shared" si="113"/>
        <v>613464.30000000005</v>
      </c>
      <c r="BC291">
        <f t="shared" si="114"/>
        <v>218577.4</v>
      </c>
      <c r="BD291">
        <f t="shared" si="115"/>
        <v>351759.1</v>
      </c>
      <c r="BE291">
        <f t="shared" si="116"/>
        <v>658539.1</v>
      </c>
      <c r="BF291">
        <f t="shared" si="117"/>
        <v>218577.4</v>
      </c>
      <c r="BG291">
        <f t="shared" si="118"/>
        <v>351759.1</v>
      </c>
      <c r="BH291">
        <f t="shared" si="119"/>
        <v>658539.1</v>
      </c>
      <c r="BI291">
        <f t="shared" si="120"/>
        <v>91141.6</v>
      </c>
      <c r="BJ291">
        <f t="shared" si="121"/>
        <v>37816.1</v>
      </c>
      <c r="BK291">
        <f t="shared" si="122"/>
        <v>128957.70000000001</v>
      </c>
    </row>
    <row r="292" spans="2:63">
      <c r="B292">
        <v>1</v>
      </c>
      <c r="C292">
        <v>1980</v>
      </c>
      <c r="D292">
        <v>1980</v>
      </c>
      <c r="E292" t="s">
        <v>51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2323.6</v>
      </c>
      <c r="O292">
        <v>10.3</v>
      </c>
      <c r="P292">
        <v>0</v>
      </c>
      <c r="Q292">
        <v>0</v>
      </c>
      <c r="R292">
        <v>0</v>
      </c>
      <c r="S292">
        <v>389.5</v>
      </c>
      <c r="T292">
        <v>0</v>
      </c>
      <c r="U292">
        <v>310.60000000000002</v>
      </c>
      <c r="V292">
        <v>434.1</v>
      </c>
      <c r="W292">
        <v>15.6</v>
      </c>
      <c r="X292">
        <v>0</v>
      </c>
      <c r="Y292">
        <v>0.1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609.5</v>
      </c>
      <c r="AF292">
        <v>0</v>
      </c>
      <c r="AG292">
        <v>20534.5</v>
      </c>
      <c r="AH292">
        <v>623</v>
      </c>
      <c r="AI292">
        <v>3221.5</v>
      </c>
      <c r="AJ292">
        <v>4366.1000000000004</v>
      </c>
      <c r="AK292">
        <v>338.2</v>
      </c>
      <c r="AL292">
        <v>4863.1000000000004</v>
      </c>
      <c r="AM292">
        <v>6648.3</v>
      </c>
      <c r="AN292">
        <v>2290.6999999999998</v>
      </c>
      <c r="AO292">
        <v>153.6</v>
      </c>
      <c r="AP292">
        <v>3932</v>
      </c>
      <c r="AQ292">
        <v>11174.1</v>
      </c>
      <c r="AR292">
        <v>4158.7</v>
      </c>
      <c r="AS292">
        <v>3191.9</v>
      </c>
      <c r="AT292">
        <v>4224.7</v>
      </c>
      <c r="AU292">
        <v>0</v>
      </c>
      <c r="AV292">
        <v>29186</v>
      </c>
      <c r="AW292">
        <v>6243.8</v>
      </c>
      <c r="AX292">
        <v>3732.5</v>
      </c>
      <c r="AY292">
        <f t="shared" si="110"/>
        <v>3831</v>
      </c>
      <c r="AZ292">
        <f t="shared" si="111"/>
        <v>13859.5</v>
      </c>
      <c r="BA292">
        <f t="shared" si="112"/>
        <v>19477.100000000002</v>
      </c>
      <c r="BB292">
        <f t="shared" si="113"/>
        <v>47008.4</v>
      </c>
      <c r="BC292">
        <f t="shared" si="114"/>
        <v>7989.7</v>
      </c>
      <c r="BD292">
        <f t="shared" si="115"/>
        <v>13859.5</v>
      </c>
      <c r="BE292">
        <f t="shared" si="116"/>
        <v>19477.100000000002</v>
      </c>
      <c r="BF292">
        <f t="shared" si="117"/>
        <v>7989.7</v>
      </c>
      <c r="BG292">
        <f t="shared" si="118"/>
        <v>13859.5</v>
      </c>
      <c r="BH292">
        <f t="shared" si="119"/>
        <v>19477.100000000002</v>
      </c>
      <c r="BI292">
        <f t="shared" si="120"/>
        <v>491.79999999999995</v>
      </c>
      <c r="BJ292">
        <f t="shared" si="121"/>
        <v>10175.799999999999</v>
      </c>
      <c r="BK292">
        <f t="shared" si="122"/>
        <v>10667.599999999999</v>
      </c>
    </row>
    <row r="293" spans="2:63">
      <c r="B293">
        <v>2</v>
      </c>
      <c r="C293">
        <v>1981</v>
      </c>
      <c r="D293">
        <v>1981</v>
      </c>
      <c r="E293" t="s">
        <v>51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1865.1</v>
      </c>
      <c r="O293">
        <v>57.1</v>
      </c>
      <c r="P293">
        <v>0</v>
      </c>
      <c r="Q293">
        <v>0</v>
      </c>
      <c r="R293">
        <v>0</v>
      </c>
      <c r="S293">
        <v>274.10000000000002</v>
      </c>
      <c r="T293">
        <v>0</v>
      </c>
      <c r="U293">
        <v>24.2</v>
      </c>
      <c r="V293">
        <v>79.8</v>
      </c>
      <c r="W293">
        <v>106.7</v>
      </c>
      <c r="X293">
        <v>0.5</v>
      </c>
      <c r="Y293">
        <v>37.299999999999997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1088.4000000000001</v>
      </c>
      <c r="AF293">
        <v>0</v>
      </c>
      <c r="AG293">
        <v>16582</v>
      </c>
      <c r="AH293">
        <v>1130.4000000000001</v>
      </c>
      <c r="AI293">
        <v>3089.1</v>
      </c>
      <c r="AJ293">
        <v>1589.4</v>
      </c>
      <c r="AK293">
        <v>199.6</v>
      </c>
      <c r="AL293">
        <v>2494.1999999999998</v>
      </c>
      <c r="AM293">
        <v>5328.2</v>
      </c>
      <c r="AN293">
        <v>1184.8</v>
      </c>
      <c r="AO293">
        <v>307.3</v>
      </c>
      <c r="AP293">
        <v>3836.7</v>
      </c>
      <c r="AQ293">
        <v>7354.1</v>
      </c>
      <c r="AR293">
        <v>7547.6</v>
      </c>
      <c r="AS293">
        <v>2024.7</v>
      </c>
      <c r="AT293">
        <v>1904.8</v>
      </c>
      <c r="AU293">
        <v>0</v>
      </c>
      <c r="AV293">
        <v>23560.2</v>
      </c>
      <c r="AW293">
        <v>4753</v>
      </c>
      <c r="AX293">
        <v>1536.9</v>
      </c>
      <c r="AY293">
        <f t="shared" si="110"/>
        <v>4177.5</v>
      </c>
      <c r="AZ293">
        <f t="shared" si="111"/>
        <v>11121.3</v>
      </c>
      <c r="BA293">
        <f t="shared" si="112"/>
        <v>8710.1</v>
      </c>
      <c r="BB293">
        <f t="shared" si="113"/>
        <v>36242.5</v>
      </c>
      <c r="BC293">
        <f t="shared" si="114"/>
        <v>11725.1</v>
      </c>
      <c r="BD293">
        <f t="shared" si="115"/>
        <v>11121.3</v>
      </c>
      <c r="BE293">
        <f t="shared" si="116"/>
        <v>8710.1</v>
      </c>
      <c r="BF293">
        <f t="shared" si="117"/>
        <v>11725.1</v>
      </c>
      <c r="BG293">
        <f t="shared" si="118"/>
        <v>11121.3</v>
      </c>
      <c r="BH293">
        <f t="shared" si="119"/>
        <v>8710.1</v>
      </c>
      <c r="BI293">
        <f t="shared" si="120"/>
        <v>506.9</v>
      </c>
      <c r="BJ293">
        <f t="shared" si="121"/>
        <v>8589.7000000000007</v>
      </c>
      <c r="BK293">
        <f t="shared" si="122"/>
        <v>9096.6</v>
      </c>
    </row>
    <row r="294" spans="2:63">
      <c r="B294">
        <v>3</v>
      </c>
      <c r="C294">
        <v>1982</v>
      </c>
      <c r="D294">
        <v>1982</v>
      </c>
      <c r="E294" t="s">
        <v>51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2991.4</v>
      </c>
      <c r="O294">
        <v>52.9</v>
      </c>
      <c r="P294">
        <v>0</v>
      </c>
      <c r="Q294">
        <v>0</v>
      </c>
      <c r="R294">
        <v>0</v>
      </c>
      <c r="S294">
        <v>455.8</v>
      </c>
      <c r="T294">
        <v>0</v>
      </c>
      <c r="U294">
        <v>6.9</v>
      </c>
      <c r="V294">
        <v>44.7</v>
      </c>
      <c r="W294">
        <v>3.8</v>
      </c>
      <c r="X294">
        <v>1.2</v>
      </c>
      <c r="Y294">
        <v>7.4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942.6</v>
      </c>
      <c r="AF294">
        <v>0</v>
      </c>
      <c r="AG294">
        <v>17856.599999999999</v>
      </c>
      <c r="AH294">
        <v>938.9</v>
      </c>
      <c r="AI294">
        <v>2483.6999999999998</v>
      </c>
      <c r="AJ294">
        <v>2622.2</v>
      </c>
      <c r="AK294">
        <v>258.89999999999998</v>
      </c>
      <c r="AL294">
        <v>3929.5</v>
      </c>
      <c r="AM294">
        <v>4825.3999999999996</v>
      </c>
      <c r="AN294">
        <v>1851.6</v>
      </c>
      <c r="AO294">
        <v>233.5</v>
      </c>
      <c r="AP294">
        <v>3665.4</v>
      </c>
      <c r="AQ294">
        <v>7841.6</v>
      </c>
      <c r="AR294">
        <v>6268.5</v>
      </c>
      <c r="AS294">
        <v>2369.1</v>
      </c>
      <c r="AT294">
        <v>2863.1</v>
      </c>
      <c r="AU294">
        <v>0</v>
      </c>
      <c r="AV294">
        <v>22173.7</v>
      </c>
      <c r="AW294">
        <v>5502.1</v>
      </c>
      <c r="AX294">
        <v>2378.6999999999998</v>
      </c>
      <c r="AY294">
        <f t="shared" si="110"/>
        <v>3426.2999999999997</v>
      </c>
      <c r="AZ294">
        <f t="shared" si="111"/>
        <v>12029</v>
      </c>
      <c r="BA294">
        <f t="shared" si="112"/>
        <v>13645.099999999999</v>
      </c>
      <c r="BB294">
        <f t="shared" si="113"/>
        <v>34840.699999999997</v>
      </c>
      <c r="BC294">
        <f t="shared" si="114"/>
        <v>9694.7999999999993</v>
      </c>
      <c r="BD294">
        <f t="shared" si="115"/>
        <v>12029</v>
      </c>
      <c r="BE294">
        <f t="shared" si="116"/>
        <v>13645.099999999999</v>
      </c>
      <c r="BF294">
        <f t="shared" si="117"/>
        <v>9694.7999999999993</v>
      </c>
      <c r="BG294">
        <f t="shared" si="118"/>
        <v>12029</v>
      </c>
      <c r="BH294">
        <f t="shared" si="119"/>
        <v>13645.099999999999</v>
      </c>
      <c r="BI294">
        <f t="shared" si="120"/>
        <v>492.4</v>
      </c>
      <c r="BJ294">
        <f t="shared" si="121"/>
        <v>9167.5</v>
      </c>
      <c r="BK294">
        <f t="shared" si="122"/>
        <v>9659.9</v>
      </c>
    </row>
    <row r="295" spans="2:63">
      <c r="B295">
        <v>4</v>
      </c>
      <c r="C295">
        <v>1983</v>
      </c>
      <c r="D295">
        <v>1983</v>
      </c>
      <c r="E295" t="s">
        <v>51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2881</v>
      </c>
      <c r="O295">
        <v>31.2</v>
      </c>
      <c r="P295">
        <v>0</v>
      </c>
      <c r="Q295">
        <v>0</v>
      </c>
      <c r="R295">
        <v>0</v>
      </c>
      <c r="S295">
        <v>621.6</v>
      </c>
      <c r="T295">
        <v>0</v>
      </c>
      <c r="U295">
        <v>0.1</v>
      </c>
      <c r="V295">
        <v>17.3</v>
      </c>
      <c r="W295">
        <v>9.8000000000000007</v>
      </c>
      <c r="X295">
        <v>0</v>
      </c>
      <c r="Y295">
        <v>7.7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165.1</v>
      </c>
      <c r="AF295">
        <v>0</v>
      </c>
      <c r="AG295">
        <v>15378.4</v>
      </c>
      <c r="AH295">
        <v>1771.3</v>
      </c>
      <c r="AI295">
        <v>1602.1</v>
      </c>
      <c r="AJ295">
        <v>3408.4</v>
      </c>
      <c r="AK295">
        <v>436.4</v>
      </c>
      <c r="AL295">
        <v>4186.8999999999996</v>
      </c>
      <c r="AM295">
        <v>4753.7</v>
      </c>
      <c r="AN295">
        <v>1789.4</v>
      </c>
      <c r="AO295">
        <v>123.1</v>
      </c>
      <c r="AP295">
        <v>3996.6</v>
      </c>
      <c r="AQ295">
        <v>7748.9</v>
      </c>
      <c r="AR295">
        <v>11823.3</v>
      </c>
      <c r="AS295">
        <v>1914.9</v>
      </c>
      <c r="AT295">
        <v>3673.5</v>
      </c>
      <c r="AU295">
        <v>0</v>
      </c>
      <c r="AV295">
        <v>21242.1</v>
      </c>
      <c r="AW295">
        <v>6293.4</v>
      </c>
      <c r="AX295">
        <v>2970.8</v>
      </c>
      <c r="AY295">
        <f t="shared" si="110"/>
        <v>1767.1999999999998</v>
      </c>
      <c r="AZ295">
        <f t="shared" si="111"/>
        <v>12764.4</v>
      </c>
      <c r="BA295">
        <f t="shared" si="112"/>
        <v>16029</v>
      </c>
      <c r="BB295">
        <f t="shared" si="113"/>
        <v>33744.699999999997</v>
      </c>
      <c r="BC295">
        <f t="shared" si="114"/>
        <v>13590.5</v>
      </c>
      <c r="BD295">
        <f t="shared" si="115"/>
        <v>12764.4</v>
      </c>
      <c r="BE295">
        <f t="shared" si="116"/>
        <v>16029</v>
      </c>
      <c r="BF295">
        <f t="shared" si="117"/>
        <v>13590.5</v>
      </c>
      <c r="BG295">
        <f t="shared" si="118"/>
        <v>12764.4</v>
      </c>
      <c r="BH295">
        <f t="shared" si="119"/>
        <v>16029</v>
      </c>
      <c r="BI295">
        <f t="shared" si="120"/>
        <v>559.5</v>
      </c>
      <c r="BJ295">
        <f t="shared" si="121"/>
        <v>10290</v>
      </c>
      <c r="BK295">
        <f t="shared" si="122"/>
        <v>10849.5</v>
      </c>
    </row>
    <row r="296" spans="2:63">
      <c r="B296">
        <v>5</v>
      </c>
      <c r="C296">
        <v>1984</v>
      </c>
      <c r="D296">
        <v>1984</v>
      </c>
      <c r="E296" t="s">
        <v>51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2762.2</v>
      </c>
      <c r="O296">
        <v>48</v>
      </c>
      <c r="P296">
        <v>0</v>
      </c>
      <c r="Q296">
        <v>0</v>
      </c>
      <c r="R296">
        <v>0</v>
      </c>
      <c r="S296">
        <v>623.6</v>
      </c>
      <c r="T296">
        <v>0</v>
      </c>
      <c r="U296">
        <v>5.9</v>
      </c>
      <c r="V296">
        <v>17.3</v>
      </c>
      <c r="W296">
        <v>16.100000000000001</v>
      </c>
      <c r="X296">
        <v>0</v>
      </c>
      <c r="Y296">
        <v>6.4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255</v>
      </c>
      <c r="AF296">
        <v>0</v>
      </c>
      <c r="AG296">
        <v>16201.2</v>
      </c>
      <c r="AH296">
        <v>1932.2</v>
      </c>
      <c r="AI296">
        <v>1965</v>
      </c>
      <c r="AJ296">
        <v>3720.2</v>
      </c>
      <c r="AK296">
        <v>208.1</v>
      </c>
      <c r="AL296">
        <v>5032.6000000000004</v>
      </c>
      <c r="AM296">
        <v>6010.1</v>
      </c>
      <c r="AN296">
        <v>2064.5</v>
      </c>
      <c r="AO296">
        <v>150.80000000000001</v>
      </c>
      <c r="AP296">
        <v>4139.8999999999996</v>
      </c>
      <c r="AQ296">
        <v>11255.3</v>
      </c>
      <c r="AR296">
        <v>12897.2</v>
      </c>
      <c r="AS296">
        <v>2431</v>
      </c>
      <c r="AT296">
        <v>3808.2</v>
      </c>
      <c r="AU296">
        <v>0</v>
      </c>
      <c r="AV296">
        <v>28180.400000000001</v>
      </c>
      <c r="AW296">
        <v>6606.8</v>
      </c>
      <c r="AX296">
        <v>3287.9</v>
      </c>
      <c r="AY296">
        <f t="shared" si="110"/>
        <v>2220</v>
      </c>
      <c r="AZ296">
        <f t="shared" si="111"/>
        <v>13536.599999999999</v>
      </c>
      <c r="BA296">
        <f t="shared" si="112"/>
        <v>17913.400000000001</v>
      </c>
      <c r="BB296">
        <f t="shared" si="113"/>
        <v>45445.8</v>
      </c>
      <c r="BC296">
        <f t="shared" si="114"/>
        <v>15117.2</v>
      </c>
      <c r="BD296">
        <f t="shared" si="115"/>
        <v>13536.599999999999</v>
      </c>
      <c r="BE296">
        <f t="shared" si="116"/>
        <v>17913.400000000001</v>
      </c>
      <c r="BF296">
        <f t="shared" si="117"/>
        <v>15117.2</v>
      </c>
      <c r="BG296">
        <f t="shared" si="118"/>
        <v>13536.599999999999</v>
      </c>
      <c r="BH296">
        <f t="shared" si="119"/>
        <v>17913.400000000001</v>
      </c>
      <c r="BI296">
        <f t="shared" si="120"/>
        <v>358.9</v>
      </c>
      <c r="BJ296">
        <f t="shared" si="121"/>
        <v>10746.7</v>
      </c>
      <c r="BK296">
        <f t="shared" si="122"/>
        <v>11105.6</v>
      </c>
    </row>
    <row r="297" spans="2:63">
      <c r="B297">
        <v>6</v>
      </c>
      <c r="C297">
        <v>1985</v>
      </c>
      <c r="D297">
        <v>1985</v>
      </c>
      <c r="E297" t="s">
        <v>51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1544.3</v>
      </c>
      <c r="O297">
        <v>48.1</v>
      </c>
      <c r="P297">
        <v>0</v>
      </c>
      <c r="Q297">
        <v>0</v>
      </c>
      <c r="R297">
        <v>0</v>
      </c>
      <c r="S297">
        <v>612.70000000000005</v>
      </c>
      <c r="T297">
        <v>0</v>
      </c>
      <c r="U297">
        <v>0</v>
      </c>
      <c r="V297">
        <v>41.9</v>
      </c>
      <c r="W297">
        <v>21.6</v>
      </c>
      <c r="X297">
        <v>0</v>
      </c>
      <c r="Y297">
        <v>7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660.2</v>
      </c>
      <c r="AF297">
        <v>0</v>
      </c>
      <c r="AG297">
        <v>17815.099999999999</v>
      </c>
      <c r="AH297">
        <v>1836.2</v>
      </c>
      <c r="AI297">
        <v>2220.3000000000002</v>
      </c>
      <c r="AJ297">
        <v>3221.7</v>
      </c>
      <c r="AK297">
        <v>234.2</v>
      </c>
      <c r="AL297">
        <v>3289.4</v>
      </c>
      <c r="AM297">
        <v>4608.5</v>
      </c>
      <c r="AN297">
        <v>1558.5</v>
      </c>
      <c r="AO297">
        <v>150.1</v>
      </c>
      <c r="AP297">
        <v>3699.8</v>
      </c>
      <c r="AQ297">
        <v>6875</v>
      </c>
      <c r="AR297">
        <v>12257.1</v>
      </c>
      <c r="AS297">
        <v>2358.1</v>
      </c>
      <c r="AT297">
        <v>2578.6999999999998</v>
      </c>
      <c r="AU297">
        <v>0</v>
      </c>
      <c r="AV297">
        <v>19223</v>
      </c>
      <c r="AW297">
        <v>6080.2</v>
      </c>
      <c r="AX297">
        <v>2673.8</v>
      </c>
      <c r="AY297">
        <f t="shared" si="110"/>
        <v>2880.5</v>
      </c>
      <c r="AZ297">
        <f t="shared" si="111"/>
        <v>12522.400000000001</v>
      </c>
      <c r="BA297">
        <f t="shared" si="112"/>
        <v>13322.099999999999</v>
      </c>
      <c r="BB297">
        <f t="shared" si="113"/>
        <v>30706.5</v>
      </c>
      <c r="BC297">
        <f t="shared" si="114"/>
        <v>15137.6</v>
      </c>
      <c r="BD297">
        <f t="shared" si="115"/>
        <v>12522.400000000001</v>
      </c>
      <c r="BE297">
        <f t="shared" si="116"/>
        <v>13322.099999999999</v>
      </c>
      <c r="BF297">
        <f t="shared" si="117"/>
        <v>15137.6</v>
      </c>
      <c r="BG297">
        <f t="shared" si="118"/>
        <v>12522.400000000001</v>
      </c>
      <c r="BH297">
        <f t="shared" si="119"/>
        <v>13322.099999999999</v>
      </c>
      <c r="BI297">
        <f t="shared" si="120"/>
        <v>384.29999999999995</v>
      </c>
      <c r="BJ297">
        <f t="shared" si="121"/>
        <v>9780</v>
      </c>
      <c r="BK297">
        <f t="shared" si="122"/>
        <v>10164.299999999999</v>
      </c>
    </row>
    <row r="298" spans="2:63">
      <c r="B298">
        <v>7</v>
      </c>
      <c r="C298">
        <v>1986</v>
      </c>
      <c r="D298">
        <v>1986</v>
      </c>
      <c r="E298" t="s">
        <v>51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2900.1</v>
      </c>
      <c r="O298">
        <v>4</v>
      </c>
      <c r="P298">
        <v>0</v>
      </c>
      <c r="Q298">
        <v>0</v>
      </c>
      <c r="R298">
        <v>0</v>
      </c>
      <c r="S298">
        <v>601.20000000000005</v>
      </c>
      <c r="T298">
        <v>0</v>
      </c>
      <c r="U298">
        <v>449.3</v>
      </c>
      <c r="V298">
        <v>695.3</v>
      </c>
      <c r="W298">
        <v>20.3</v>
      </c>
      <c r="X298">
        <v>0</v>
      </c>
      <c r="Y298">
        <v>5.5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882.5</v>
      </c>
      <c r="AF298">
        <v>0</v>
      </c>
      <c r="AG298">
        <v>19536.099999999999</v>
      </c>
      <c r="AH298">
        <v>1016.4</v>
      </c>
      <c r="AI298">
        <v>2246.3000000000002</v>
      </c>
      <c r="AJ298">
        <v>4162</v>
      </c>
      <c r="AK298">
        <v>274.10000000000002</v>
      </c>
      <c r="AL298">
        <v>4419.8</v>
      </c>
      <c r="AM298">
        <v>5603.1</v>
      </c>
      <c r="AN298">
        <v>2089.5</v>
      </c>
      <c r="AO298">
        <v>149.80000000000001</v>
      </c>
      <c r="AP298">
        <v>3999.3</v>
      </c>
      <c r="AQ298">
        <v>7338.4</v>
      </c>
      <c r="AR298">
        <v>6790.6</v>
      </c>
      <c r="AS298">
        <v>2766.9</v>
      </c>
      <c r="AT298">
        <v>3070.1</v>
      </c>
      <c r="AU298">
        <v>0</v>
      </c>
      <c r="AV298">
        <v>22734.799999999999</v>
      </c>
      <c r="AW298">
        <v>6345.4</v>
      </c>
      <c r="AX298">
        <v>3325.4</v>
      </c>
      <c r="AY298">
        <f t="shared" si="110"/>
        <v>3128.8</v>
      </c>
      <c r="AZ298">
        <f t="shared" si="111"/>
        <v>13535.5</v>
      </c>
      <c r="BA298">
        <f t="shared" si="112"/>
        <v>17066.8</v>
      </c>
      <c r="BB298">
        <f t="shared" si="113"/>
        <v>35676.300000000003</v>
      </c>
      <c r="BC298">
        <f t="shared" si="114"/>
        <v>9919.4000000000015</v>
      </c>
      <c r="BD298">
        <f t="shared" si="115"/>
        <v>13535.5</v>
      </c>
      <c r="BE298">
        <f t="shared" si="116"/>
        <v>17066.8</v>
      </c>
      <c r="BF298">
        <f t="shared" si="117"/>
        <v>9919.4000000000015</v>
      </c>
      <c r="BG298">
        <f t="shared" si="118"/>
        <v>13535.5</v>
      </c>
      <c r="BH298">
        <f t="shared" si="119"/>
        <v>17066.8</v>
      </c>
      <c r="BI298">
        <f t="shared" si="120"/>
        <v>423.90000000000003</v>
      </c>
      <c r="BJ298">
        <f t="shared" si="121"/>
        <v>10344.700000000001</v>
      </c>
      <c r="BK298">
        <f t="shared" si="122"/>
        <v>10768.6</v>
      </c>
    </row>
    <row r="299" spans="2:63">
      <c r="B299">
        <v>8</v>
      </c>
      <c r="C299">
        <v>1987</v>
      </c>
      <c r="D299">
        <v>1987</v>
      </c>
      <c r="E299" t="s">
        <v>51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2687.7</v>
      </c>
      <c r="O299">
        <v>9.6</v>
      </c>
      <c r="P299">
        <v>0</v>
      </c>
      <c r="Q299">
        <v>0</v>
      </c>
      <c r="R299">
        <v>0</v>
      </c>
      <c r="S299">
        <v>452.2</v>
      </c>
      <c r="T299">
        <v>0</v>
      </c>
      <c r="U299">
        <v>481.8</v>
      </c>
      <c r="V299">
        <v>743.6</v>
      </c>
      <c r="W299">
        <v>1</v>
      </c>
      <c r="X299">
        <v>0</v>
      </c>
      <c r="Y299">
        <v>7.5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1088.4000000000001</v>
      </c>
      <c r="AF299">
        <v>0</v>
      </c>
      <c r="AG299">
        <v>17600.7</v>
      </c>
      <c r="AH299">
        <v>867</v>
      </c>
      <c r="AI299">
        <v>2305.1999999999998</v>
      </c>
      <c r="AJ299">
        <v>2891.3</v>
      </c>
      <c r="AK299">
        <v>233.5</v>
      </c>
      <c r="AL299">
        <v>3690.9</v>
      </c>
      <c r="AM299">
        <v>4649.3</v>
      </c>
      <c r="AN299">
        <v>1742.4</v>
      </c>
      <c r="AO299">
        <v>156.30000000000001</v>
      </c>
      <c r="AP299">
        <v>3960.3</v>
      </c>
      <c r="AQ299">
        <v>6799.1</v>
      </c>
      <c r="AR299">
        <v>5788.3</v>
      </c>
      <c r="AS299">
        <v>2424.8000000000002</v>
      </c>
      <c r="AT299">
        <v>3127.2</v>
      </c>
      <c r="AU299">
        <v>0</v>
      </c>
      <c r="AV299">
        <v>19540</v>
      </c>
      <c r="AW299">
        <v>6060.2</v>
      </c>
      <c r="AX299">
        <v>2572</v>
      </c>
      <c r="AY299">
        <f t="shared" si="110"/>
        <v>3393.6</v>
      </c>
      <c r="AZ299">
        <f t="shared" si="111"/>
        <v>12835.1</v>
      </c>
      <c r="BA299">
        <f t="shared" si="112"/>
        <v>14023.8</v>
      </c>
      <c r="BB299">
        <f t="shared" si="113"/>
        <v>30988.400000000001</v>
      </c>
      <c r="BC299">
        <f t="shared" si="114"/>
        <v>9181.9</v>
      </c>
      <c r="BD299">
        <f t="shared" si="115"/>
        <v>12835.1</v>
      </c>
      <c r="BE299">
        <f t="shared" si="116"/>
        <v>14023.8</v>
      </c>
      <c r="BF299">
        <f t="shared" si="117"/>
        <v>9181.9</v>
      </c>
      <c r="BG299">
        <f t="shared" si="118"/>
        <v>12835.1</v>
      </c>
      <c r="BH299">
        <f t="shared" si="119"/>
        <v>14023.8</v>
      </c>
      <c r="BI299">
        <f t="shared" si="120"/>
        <v>389.8</v>
      </c>
      <c r="BJ299">
        <f t="shared" si="121"/>
        <v>10020.5</v>
      </c>
      <c r="BK299">
        <f t="shared" si="122"/>
        <v>10410.299999999999</v>
      </c>
    </row>
    <row r="300" spans="2:63">
      <c r="B300">
        <v>9</v>
      </c>
      <c r="C300">
        <v>1988</v>
      </c>
      <c r="D300">
        <v>1988</v>
      </c>
      <c r="E300" t="s">
        <v>51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2993.2</v>
      </c>
      <c r="O300">
        <v>9.6</v>
      </c>
      <c r="P300">
        <v>0</v>
      </c>
      <c r="Q300">
        <v>0</v>
      </c>
      <c r="R300">
        <v>0</v>
      </c>
      <c r="S300">
        <v>751.7</v>
      </c>
      <c r="T300">
        <v>0</v>
      </c>
      <c r="U300">
        <v>414.8</v>
      </c>
      <c r="V300">
        <v>620.9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832.8</v>
      </c>
      <c r="AF300">
        <v>0</v>
      </c>
      <c r="AG300">
        <v>16511.900000000001</v>
      </c>
      <c r="AH300">
        <v>1053.5999999999999</v>
      </c>
      <c r="AI300">
        <v>2344.9</v>
      </c>
      <c r="AJ300">
        <v>4066.4</v>
      </c>
      <c r="AK300">
        <v>186.5</v>
      </c>
      <c r="AL300">
        <v>4625</v>
      </c>
      <c r="AM300">
        <v>5320.9</v>
      </c>
      <c r="AN300">
        <v>2093.9</v>
      </c>
      <c r="AO300">
        <v>125.5</v>
      </c>
      <c r="AP300">
        <v>3825.9</v>
      </c>
      <c r="AQ300">
        <v>9112</v>
      </c>
      <c r="AR300">
        <v>7032.9</v>
      </c>
      <c r="AS300">
        <v>2632</v>
      </c>
      <c r="AT300">
        <v>4579.3999999999996</v>
      </c>
      <c r="AU300">
        <v>0</v>
      </c>
      <c r="AV300">
        <v>24871.5</v>
      </c>
      <c r="AW300">
        <v>5621.9</v>
      </c>
      <c r="AX300">
        <v>3222</v>
      </c>
      <c r="AY300">
        <f t="shared" si="110"/>
        <v>3177.7</v>
      </c>
      <c r="AZ300">
        <f t="shared" si="111"/>
        <v>12391.8</v>
      </c>
      <c r="BA300">
        <f t="shared" si="112"/>
        <v>18586.699999999997</v>
      </c>
      <c r="BB300">
        <f t="shared" si="113"/>
        <v>39304.400000000001</v>
      </c>
      <c r="BC300">
        <f t="shared" si="114"/>
        <v>10210.599999999999</v>
      </c>
      <c r="BD300">
        <f t="shared" si="115"/>
        <v>12391.8</v>
      </c>
      <c r="BE300">
        <f t="shared" si="116"/>
        <v>18586.699999999997</v>
      </c>
      <c r="BF300">
        <f t="shared" si="117"/>
        <v>10210.599999999999</v>
      </c>
      <c r="BG300">
        <f t="shared" si="118"/>
        <v>12391.8</v>
      </c>
      <c r="BH300">
        <f t="shared" si="119"/>
        <v>18586.699999999997</v>
      </c>
      <c r="BI300">
        <f t="shared" si="120"/>
        <v>312</v>
      </c>
      <c r="BJ300">
        <f t="shared" si="121"/>
        <v>9447.7999999999993</v>
      </c>
      <c r="BK300">
        <f t="shared" si="122"/>
        <v>9759.7999999999993</v>
      </c>
    </row>
    <row r="301" spans="2:63">
      <c r="B301">
        <v>10</v>
      </c>
      <c r="C301">
        <v>1989</v>
      </c>
      <c r="D301">
        <v>1989</v>
      </c>
      <c r="E301" t="s">
        <v>51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2404.8000000000002</v>
      </c>
      <c r="O301">
        <v>17.8</v>
      </c>
      <c r="P301">
        <v>0</v>
      </c>
      <c r="Q301">
        <v>0</v>
      </c>
      <c r="R301">
        <v>0</v>
      </c>
      <c r="S301">
        <v>573.4</v>
      </c>
      <c r="T301">
        <v>0</v>
      </c>
      <c r="U301">
        <v>294.10000000000002</v>
      </c>
      <c r="V301">
        <v>421.5</v>
      </c>
      <c r="W301">
        <v>7.7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815.5</v>
      </c>
      <c r="AF301">
        <v>0</v>
      </c>
      <c r="AG301">
        <v>18103.5</v>
      </c>
      <c r="AH301">
        <v>823.8</v>
      </c>
      <c r="AI301">
        <v>2605.8000000000002</v>
      </c>
      <c r="AJ301">
        <v>2964</v>
      </c>
      <c r="AK301">
        <v>216.9</v>
      </c>
      <c r="AL301">
        <v>4989.7</v>
      </c>
      <c r="AM301">
        <v>5056</v>
      </c>
      <c r="AN301">
        <v>2131.6999999999998</v>
      </c>
      <c r="AO301">
        <v>143.4</v>
      </c>
      <c r="AP301">
        <v>4071.4</v>
      </c>
      <c r="AQ301">
        <v>7602.2</v>
      </c>
      <c r="AR301">
        <v>5502.8</v>
      </c>
      <c r="AS301">
        <v>2694.7</v>
      </c>
      <c r="AT301">
        <v>3595.6</v>
      </c>
      <c r="AU301">
        <v>0</v>
      </c>
      <c r="AV301">
        <v>22512.7</v>
      </c>
      <c r="AW301">
        <v>6048.7</v>
      </c>
      <c r="AX301">
        <v>2403.9</v>
      </c>
      <c r="AY301">
        <f t="shared" si="110"/>
        <v>3421.3</v>
      </c>
      <c r="AZ301">
        <f t="shared" si="111"/>
        <v>13175.099999999999</v>
      </c>
      <c r="BA301">
        <f t="shared" si="112"/>
        <v>16084.9</v>
      </c>
      <c r="BB301">
        <f t="shared" si="113"/>
        <v>35170.9</v>
      </c>
      <c r="BC301">
        <f t="shared" si="114"/>
        <v>8924.1</v>
      </c>
      <c r="BD301">
        <f t="shared" si="115"/>
        <v>13175.099999999999</v>
      </c>
      <c r="BE301">
        <f t="shared" si="116"/>
        <v>16084.9</v>
      </c>
      <c r="BF301">
        <f t="shared" si="117"/>
        <v>8924.1</v>
      </c>
      <c r="BG301">
        <f t="shared" si="118"/>
        <v>13175.099999999999</v>
      </c>
      <c r="BH301">
        <f t="shared" si="119"/>
        <v>16084.9</v>
      </c>
      <c r="BI301">
        <f t="shared" si="120"/>
        <v>360.3</v>
      </c>
      <c r="BJ301">
        <f t="shared" si="121"/>
        <v>10120.1</v>
      </c>
      <c r="BK301">
        <f t="shared" si="122"/>
        <v>10480.4</v>
      </c>
    </row>
    <row r="302" spans="2:63">
      <c r="B302">
        <v>11</v>
      </c>
      <c r="C302">
        <v>1990</v>
      </c>
      <c r="D302">
        <v>1990</v>
      </c>
      <c r="E302" t="s">
        <v>51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2430.4</v>
      </c>
      <c r="O302">
        <v>18.600000000000001</v>
      </c>
      <c r="P302">
        <v>0.2</v>
      </c>
      <c r="Q302">
        <v>0</v>
      </c>
      <c r="R302">
        <v>0</v>
      </c>
      <c r="S302">
        <v>541.6</v>
      </c>
      <c r="T302">
        <v>0</v>
      </c>
      <c r="U302">
        <v>329.6</v>
      </c>
      <c r="V302">
        <v>503.4</v>
      </c>
      <c r="W302">
        <v>17.899999999999999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530.9</v>
      </c>
      <c r="AF302">
        <v>0</v>
      </c>
      <c r="AG302">
        <v>18200.5</v>
      </c>
      <c r="AH302">
        <v>1127</v>
      </c>
      <c r="AI302">
        <v>2365.3000000000002</v>
      </c>
      <c r="AJ302">
        <v>2397.6</v>
      </c>
      <c r="AK302">
        <v>296.10000000000002</v>
      </c>
      <c r="AL302">
        <v>4740.6000000000004</v>
      </c>
      <c r="AM302">
        <v>5686.2</v>
      </c>
      <c r="AN302">
        <v>1964.3</v>
      </c>
      <c r="AO302">
        <v>190.7</v>
      </c>
      <c r="AP302">
        <v>3849.8</v>
      </c>
      <c r="AQ302">
        <v>10094.5</v>
      </c>
      <c r="AR302">
        <v>7523.2</v>
      </c>
      <c r="AS302">
        <v>2924.9</v>
      </c>
      <c r="AT302">
        <v>3558.7</v>
      </c>
      <c r="AU302">
        <v>0</v>
      </c>
      <c r="AV302">
        <v>26605.5</v>
      </c>
      <c r="AW302">
        <v>6712.6</v>
      </c>
      <c r="AX302">
        <v>2067.9</v>
      </c>
      <c r="AY302">
        <f t="shared" si="110"/>
        <v>2896.2000000000003</v>
      </c>
      <c r="AZ302">
        <f t="shared" si="111"/>
        <v>13974.1</v>
      </c>
      <c r="BA302">
        <f t="shared" si="112"/>
        <v>14729.1</v>
      </c>
      <c r="BB302">
        <f t="shared" si="113"/>
        <v>42386.2</v>
      </c>
      <c r="BC302">
        <f t="shared" si="114"/>
        <v>10419.4</v>
      </c>
      <c r="BD302">
        <f t="shared" si="115"/>
        <v>13974.1</v>
      </c>
      <c r="BE302">
        <f t="shared" si="116"/>
        <v>14729.1</v>
      </c>
      <c r="BF302">
        <f t="shared" si="117"/>
        <v>10419.4</v>
      </c>
      <c r="BG302">
        <f t="shared" si="118"/>
        <v>13974.1</v>
      </c>
      <c r="BH302">
        <f t="shared" si="119"/>
        <v>14729.1</v>
      </c>
      <c r="BI302">
        <f t="shared" si="120"/>
        <v>486.8</v>
      </c>
      <c r="BJ302">
        <f t="shared" si="121"/>
        <v>10562.400000000001</v>
      </c>
      <c r="BK302">
        <f t="shared" si="122"/>
        <v>11049.2</v>
      </c>
    </row>
    <row r="303" spans="2:63">
      <c r="B303">
        <v>12</v>
      </c>
      <c r="C303">
        <v>1991</v>
      </c>
      <c r="D303">
        <v>1991</v>
      </c>
      <c r="E303" t="s">
        <v>51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2235.5</v>
      </c>
      <c r="O303">
        <v>9.6</v>
      </c>
      <c r="P303">
        <v>0</v>
      </c>
      <c r="Q303">
        <v>0</v>
      </c>
      <c r="R303">
        <v>0</v>
      </c>
      <c r="S303">
        <v>433.3</v>
      </c>
      <c r="T303">
        <v>0</v>
      </c>
      <c r="U303">
        <v>21.4</v>
      </c>
      <c r="V303">
        <v>78.900000000000006</v>
      </c>
      <c r="W303">
        <v>16.600000000000001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46.2</v>
      </c>
      <c r="AF303">
        <v>0</v>
      </c>
      <c r="AG303">
        <v>16806.2</v>
      </c>
      <c r="AH303">
        <v>1065.7</v>
      </c>
      <c r="AI303">
        <v>2194.3000000000002</v>
      </c>
      <c r="AJ303">
        <v>2467</v>
      </c>
      <c r="AK303">
        <v>231.5</v>
      </c>
      <c r="AL303">
        <v>4493.7</v>
      </c>
      <c r="AM303">
        <v>5374.8</v>
      </c>
      <c r="AN303">
        <v>1956.5</v>
      </c>
      <c r="AO303">
        <v>143.1</v>
      </c>
      <c r="AP303">
        <v>3348.8</v>
      </c>
      <c r="AQ303">
        <v>11072.8</v>
      </c>
      <c r="AR303">
        <v>7114.1</v>
      </c>
      <c r="AS303">
        <v>2807.1</v>
      </c>
      <c r="AT303">
        <v>2793.6</v>
      </c>
      <c r="AU303">
        <v>0</v>
      </c>
      <c r="AV303">
        <v>27246.9</v>
      </c>
      <c r="AW303">
        <v>5162.8999999999996</v>
      </c>
      <c r="AX303">
        <v>1902</v>
      </c>
      <c r="AY303">
        <f t="shared" si="110"/>
        <v>2240.5</v>
      </c>
      <c r="AZ303">
        <f t="shared" si="111"/>
        <v>11693.4</v>
      </c>
      <c r="BA303">
        <f t="shared" si="112"/>
        <v>13612.800000000001</v>
      </c>
      <c r="BB303">
        <f t="shared" si="113"/>
        <v>43694.5</v>
      </c>
      <c r="BC303">
        <f t="shared" si="114"/>
        <v>9354.6</v>
      </c>
      <c r="BD303">
        <f t="shared" si="115"/>
        <v>11693.4</v>
      </c>
      <c r="BE303">
        <f t="shared" si="116"/>
        <v>13612.800000000001</v>
      </c>
      <c r="BF303">
        <f t="shared" si="117"/>
        <v>9354.6</v>
      </c>
      <c r="BG303">
        <f t="shared" si="118"/>
        <v>11693.4</v>
      </c>
      <c r="BH303">
        <f t="shared" si="119"/>
        <v>13612.800000000001</v>
      </c>
      <c r="BI303">
        <f t="shared" si="120"/>
        <v>374.6</v>
      </c>
      <c r="BJ303">
        <f t="shared" si="121"/>
        <v>8511.7000000000007</v>
      </c>
      <c r="BK303">
        <f t="shared" si="122"/>
        <v>8886.3000000000011</v>
      </c>
    </row>
    <row r="304" spans="2:63">
      <c r="B304">
        <v>13</v>
      </c>
      <c r="C304">
        <v>1992</v>
      </c>
      <c r="D304">
        <v>1992</v>
      </c>
      <c r="E304" t="s">
        <v>51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3298.8</v>
      </c>
      <c r="O304">
        <v>3.4</v>
      </c>
      <c r="P304">
        <v>0</v>
      </c>
      <c r="Q304">
        <v>0</v>
      </c>
      <c r="R304">
        <v>0</v>
      </c>
      <c r="S304">
        <v>120.4</v>
      </c>
      <c r="T304">
        <v>0</v>
      </c>
      <c r="U304">
        <v>7.1</v>
      </c>
      <c r="V304">
        <v>88</v>
      </c>
      <c r="W304">
        <v>7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62.8</v>
      </c>
      <c r="AF304">
        <v>0</v>
      </c>
      <c r="AG304">
        <v>15562.6</v>
      </c>
      <c r="AH304">
        <v>1473.3</v>
      </c>
      <c r="AI304">
        <v>2599.3000000000002</v>
      </c>
      <c r="AJ304">
        <v>1720.2</v>
      </c>
      <c r="AK304">
        <v>232.9</v>
      </c>
      <c r="AL304">
        <v>3610.2</v>
      </c>
      <c r="AM304">
        <v>4132.1000000000004</v>
      </c>
      <c r="AN304">
        <v>1578.9</v>
      </c>
      <c r="AO304">
        <v>146.9</v>
      </c>
      <c r="AP304">
        <v>2550.3000000000002</v>
      </c>
      <c r="AQ304">
        <v>6502.3</v>
      </c>
      <c r="AR304">
        <v>9834.7999999999993</v>
      </c>
      <c r="AS304">
        <v>2220.1</v>
      </c>
      <c r="AT304">
        <v>727.3</v>
      </c>
      <c r="AU304">
        <v>0</v>
      </c>
      <c r="AV304">
        <v>18106.3</v>
      </c>
      <c r="AW304">
        <v>3599.3</v>
      </c>
      <c r="AX304">
        <v>1068.5999999999999</v>
      </c>
      <c r="AY304">
        <f t="shared" si="110"/>
        <v>2662.1000000000004</v>
      </c>
      <c r="AZ304">
        <f t="shared" si="111"/>
        <v>8749.5</v>
      </c>
      <c r="BA304">
        <f t="shared" si="112"/>
        <v>8705.1999999999989</v>
      </c>
      <c r="BB304">
        <f t="shared" si="113"/>
        <v>28740.7</v>
      </c>
      <c r="BC304">
        <f t="shared" si="114"/>
        <v>12496.9</v>
      </c>
      <c r="BD304">
        <f t="shared" si="115"/>
        <v>8749.5</v>
      </c>
      <c r="BE304">
        <f t="shared" si="116"/>
        <v>8705.1999999999989</v>
      </c>
      <c r="BF304">
        <f t="shared" si="117"/>
        <v>12496.9</v>
      </c>
      <c r="BG304">
        <f t="shared" si="118"/>
        <v>8749.5</v>
      </c>
      <c r="BH304">
        <f t="shared" si="119"/>
        <v>8705.1999999999989</v>
      </c>
      <c r="BI304">
        <f t="shared" si="120"/>
        <v>379.8</v>
      </c>
      <c r="BJ304">
        <f t="shared" si="121"/>
        <v>6149.6</v>
      </c>
      <c r="BK304">
        <f t="shared" si="122"/>
        <v>6529.4000000000005</v>
      </c>
    </row>
    <row r="305" spans="2:63">
      <c r="B305">
        <v>14</v>
      </c>
      <c r="C305">
        <v>1993</v>
      </c>
      <c r="D305">
        <v>1993</v>
      </c>
      <c r="E305" t="s">
        <v>51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2735.3</v>
      </c>
      <c r="O305">
        <v>28.5</v>
      </c>
      <c r="P305">
        <v>0</v>
      </c>
      <c r="Q305">
        <v>0</v>
      </c>
      <c r="R305">
        <v>0</v>
      </c>
      <c r="S305">
        <v>62.7</v>
      </c>
      <c r="T305">
        <v>0</v>
      </c>
      <c r="U305">
        <v>320.5</v>
      </c>
      <c r="V305">
        <v>482</v>
      </c>
      <c r="W305">
        <v>8.1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23.5</v>
      </c>
      <c r="AF305">
        <v>0</v>
      </c>
      <c r="AG305">
        <v>9723.1</v>
      </c>
      <c r="AH305">
        <v>704</v>
      </c>
      <c r="AI305">
        <v>2094.3000000000002</v>
      </c>
      <c r="AJ305">
        <v>326.89999999999998</v>
      </c>
      <c r="AK305">
        <v>62.2</v>
      </c>
      <c r="AL305">
        <v>1164.5</v>
      </c>
      <c r="AM305">
        <v>1130.7</v>
      </c>
      <c r="AN305">
        <v>469.2</v>
      </c>
      <c r="AO305">
        <v>65.599999999999994</v>
      </c>
      <c r="AP305">
        <v>2886.8</v>
      </c>
      <c r="AQ305">
        <v>1166.0999999999999</v>
      </c>
      <c r="AR305">
        <v>4701.6000000000004</v>
      </c>
      <c r="AS305">
        <v>1171.0999999999999</v>
      </c>
      <c r="AT305">
        <v>306.60000000000002</v>
      </c>
      <c r="AU305">
        <v>0</v>
      </c>
      <c r="AV305">
        <v>4768.7</v>
      </c>
      <c r="AW305">
        <v>3646.6</v>
      </c>
      <c r="AX305">
        <v>285.39999999999998</v>
      </c>
      <c r="AY305">
        <f t="shared" si="110"/>
        <v>2117.8000000000002</v>
      </c>
      <c r="AZ305">
        <f t="shared" si="111"/>
        <v>7832.3000000000011</v>
      </c>
      <c r="BA305">
        <f t="shared" si="112"/>
        <v>2552.6000000000004</v>
      </c>
      <c r="BB305">
        <f t="shared" si="113"/>
        <v>7065.5</v>
      </c>
      <c r="BC305">
        <f t="shared" si="114"/>
        <v>6819.4000000000005</v>
      </c>
      <c r="BD305">
        <f t="shared" si="115"/>
        <v>7832.3000000000011</v>
      </c>
      <c r="BE305">
        <f t="shared" si="116"/>
        <v>2552.6000000000004</v>
      </c>
      <c r="BF305">
        <f t="shared" si="117"/>
        <v>6819.4000000000005</v>
      </c>
      <c r="BG305">
        <f t="shared" si="118"/>
        <v>7832.3000000000011</v>
      </c>
      <c r="BH305">
        <f t="shared" si="119"/>
        <v>2552.6000000000004</v>
      </c>
      <c r="BI305">
        <f t="shared" si="120"/>
        <v>127.8</v>
      </c>
      <c r="BJ305">
        <f t="shared" si="121"/>
        <v>6533.4</v>
      </c>
      <c r="BK305">
        <f t="shared" si="122"/>
        <v>6661.2</v>
      </c>
    </row>
    <row r="306" spans="2:63">
      <c r="B306">
        <v>15</v>
      </c>
      <c r="C306">
        <v>1994</v>
      </c>
      <c r="D306">
        <v>1994</v>
      </c>
      <c r="E306" t="s">
        <v>51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1597.1</v>
      </c>
      <c r="O306">
        <v>34.5</v>
      </c>
      <c r="P306">
        <v>0</v>
      </c>
      <c r="Q306">
        <v>0</v>
      </c>
      <c r="R306">
        <v>0</v>
      </c>
      <c r="S306">
        <v>239.3</v>
      </c>
      <c r="T306">
        <v>0</v>
      </c>
      <c r="U306">
        <v>584.70000000000005</v>
      </c>
      <c r="V306">
        <v>953.7</v>
      </c>
      <c r="W306">
        <v>19.2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56.8</v>
      </c>
      <c r="AF306">
        <v>0</v>
      </c>
      <c r="AG306">
        <v>15564.5</v>
      </c>
      <c r="AH306">
        <v>650.20000000000005</v>
      </c>
      <c r="AI306">
        <v>2348.6</v>
      </c>
      <c r="AJ306">
        <v>3179.9</v>
      </c>
      <c r="AK306">
        <v>370.6</v>
      </c>
      <c r="AL306">
        <v>4334.6000000000004</v>
      </c>
      <c r="AM306">
        <v>5242.3</v>
      </c>
      <c r="AN306">
        <v>2020.5</v>
      </c>
      <c r="AO306">
        <v>201.3</v>
      </c>
      <c r="AP306">
        <v>3709</v>
      </c>
      <c r="AQ306">
        <v>6594.9</v>
      </c>
      <c r="AR306">
        <v>4338.7</v>
      </c>
      <c r="AS306">
        <v>2536.9</v>
      </c>
      <c r="AT306">
        <v>2932.5</v>
      </c>
      <c r="AU306">
        <v>0</v>
      </c>
      <c r="AV306">
        <v>20603</v>
      </c>
      <c r="AW306">
        <v>6264</v>
      </c>
      <c r="AX306">
        <v>2703.1</v>
      </c>
      <c r="AY306">
        <f>AE306+AI306+AU306</f>
        <v>2405.4</v>
      </c>
      <c r="AZ306">
        <f t="shared" si="111"/>
        <v>13081.8</v>
      </c>
      <c r="BA306">
        <f t="shared" si="112"/>
        <v>15170.6</v>
      </c>
      <c r="BB306">
        <f t="shared" si="113"/>
        <v>32440.2</v>
      </c>
      <c r="BC306">
        <f t="shared" si="114"/>
        <v>6744.1</v>
      </c>
      <c r="BD306">
        <f t="shared" si="115"/>
        <v>13081.8</v>
      </c>
      <c r="BE306">
        <f t="shared" si="116"/>
        <v>15170.6</v>
      </c>
      <c r="BF306">
        <f t="shared" si="117"/>
        <v>6744.1</v>
      </c>
      <c r="BG306">
        <f t="shared" si="118"/>
        <v>13081.8</v>
      </c>
      <c r="BH306">
        <f t="shared" si="119"/>
        <v>15170.6</v>
      </c>
      <c r="BI306">
        <f t="shared" si="120"/>
        <v>571.90000000000009</v>
      </c>
      <c r="BJ306">
        <f t="shared" si="121"/>
        <v>9973</v>
      </c>
      <c r="BK306">
        <f t="shared" si="122"/>
        <v>10544.9</v>
      </c>
    </row>
    <row r="307" spans="2:63">
      <c r="B307">
        <v>16</v>
      </c>
      <c r="C307">
        <v>1995</v>
      </c>
      <c r="D307">
        <v>1995</v>
      </c>
      <c r="E307" t="s">
        <v>51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1996.9</v>
      </c>
      <c r="O307">
        <v>24</v>
      </c>
      <c r="P307">
        <v>33.1</v>
      </c>
      <c r="Q307">
        <v>0</v>
      </c>
      <c r="R307">
        <v>0</v>
      </c>
      <c r="S307">
        <v>279.3</v>
      </c>
      <c r="T307">
        <v>0</v>
      </c>
      <c r="U307">
        <v>1132.4000000000001</v>
      </c>
      <c r="V307">
        <v>1679.9</v>
      </c>
      <c r="W307">
        <v>11.4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40.1</v>
      </c>
      <c r="AF307">
        <v>0</v>
      </c>
      <c r="AG307">
        <v>18905.900000000001</v>
      </c>
      <c r="AH307">
        <v>901</v>
      </c>
      <c r="AI307">
        <v>1735.7</v>
      </c>
      <c r="AJ307">
        <v>3225.8</v>
      </c>
      <c r="AK307">
        <v>313</v>
      </c>
      <c r="AL307">
        <v>4870.6000000000004</v>
      </c>
      <c r="AM307">
        <v>5087.1000000000004</v>
      </c>
      <c r="AN307">
        <v>2011.1</v>
      </c>
      <c r="AO307">
        <v>137.80000000000001</v>
      </c>
      <c r="AP307">
        <v>3575.4</v>
      </c>
      <c r="AQ307">
        <v>9742.7999999999993</v>
      </c>
      <c r="AR307">
        <v>6016.4</v>
      </c>
      <c r="AS307">
        <v>2754.9</v>
      </c>
      <c r="AT307">
        <v>3564.5</v>
      </c>
      <c r="AU307">
        <v>0</v>
      </c>
      <c r="AV307">
        <v>24434.3</v>
      </c>
      <c r="AW307">
        <v>6326.6</v>
      </c>
      <c r="AX307">
        <v>2957.6</v>
      </c>
      <c r="AY307">
        <f t="shared" si="110"/>
        <v>1775.8</v>
      </c>
      <c r="AZ307">
        <f t="shared" si="111"/>
        <v>13107.7</v>
      </c>
      <c r="BA307">
        <f t="shared" si="112"/>
        <v>16629.599999999999</v>
      </c>
      <c r="BB307">
        <f t="shared" si="113"/>
        <v>39264.199999999997</v>
      </c>
      <c r="BC307">
        <f t="shared" si="114"/>
        <v>7792.2</v>
      </c>
      <c r="BD307">
        <f t="shared" si="115"/>
        <v>13107.7</v>
      </c>
      <c r="BE307">
        <f t="shared" si="116"/>
        <v>16629.599999999999</v>
      </c>
      <c r="BF307">
        <f t="shared" si="117"/>
        <v>7792.2</v>
      </c>
      <c r="BG307">
        <f t="shared" si="118"/>
        <v>13107.7</v>
      </c>
      <c r="BH307">
        <f t="shared" si="119"/>
        <v>16629.599999999999</v>
      </c>
      <c r="BI307">
        <f t="shared" si="120"/>
        <v>450.8</v>
      </c>
      <c r="BJ307">
        <f t="shared" si="121"/>
        <v>9902</v>
      </c>
      <c r="BK307">
        <f t="shared" si="122"/>
        <v>10352.799999999999</v>
      </c>
    </row>
    <row r="308" spans="2:63">
      <c r="B308">
        <v>17</v>
      </c>
      <c r="C308">
        <v>1996</v>
      </c>
      <c r="D308">
        <v>1996</v>
      </c>
      <c r="E308" t="s">
        <v>51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1322.2</v>
      </c>
      <c r="O308">
        <v>24.1</v>
      </c>
      <c r="P308">
        <v>0</v>
      </c>
      <c r="Q308">
        <v>0</v>
      </c>
      <c r="R308">
        <v>0</v>
      </c>
      <c r="S308">
        <v>300.8</v>
      </c>
      <c r="T308">
        <v>0</v>
      </c>
      <c r="U308">
        <v>1027.0999999999999</v>
      </c>
      <c r="V308">
        <v>1465.4</v>
      </c>
      <c r="W308">
        <v>19.2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46</v>
      </c>
      <c r="AF308">
        <v>0</v>
      </c>
      <c r="AG308">
        <v>15538.2</v>
      </c>
      <c r="AH308">
        <v>1006</v>
      </c>
      <c r="AI308">
        <v>2352.9</v>
      </c>
      <c r="AJ308">
        <v>1891.3</v>
      </c>
      <c r="AK308">
        <v>241.7</v>
      </c>
      <c r="AL308">
        <v>1905.5</v>
      </c>
      <c r="AM308">
        <v>3687.5</v>
      </c>
      <c r="AN308">
        <v>967.2</v>
      </c>
      <c r="AO308">
        <v>139.4</v>
      </c>
      <c r="AP308">
        <v>3367.8</v>
      </c>
      <c r="AQ308">
        <v>3648.6</v>
      </c>
      <c r="AR308">
        <v>6718</v>
      </c>
      <c r="AS308">
        <v>2068</v>
      </c>
      <c r="AT308">
        <v>3131.6</v>
      </c>
      <c r="AU308">
        <v>0</v>
      </c>
      <c r="AV308">
        <v>12888.8</v>
      </c>
      <c r="AW308">
        <v>4552.3</v>
      </c>
      <c r="AX308">
        <v>2048.9</v>
      </c>
      <c r="AY308">
        <f t="shared" si="110"/>
        <v>2398.9</v>
      </c>
      <c r="AZ308">
        <f t="shared" si="111"/>
        <v>10369.200000000001</v>
      </c>
      <c r="BA308">
        <f t="shared" si="112"/>
        <v>9944.5</v>
      </c>
      <c r="BB308">
        <f t="shared" si="113"/>
        <v>20224.900000000001</v>
      </c>
      <c r="BC308">
        <f t="shared" si="114"/>
        <v>9116.9</v>
      </c>
      <c r="BD308">
        <f t="shared" si="115"/>
        <v>10369.200000000001</v>
      </c>
      <c r="BE308">
        <f t="shared" si="116"/>
        <v>9944.5</v>
      </c>
      <c r="BF308">
        <f t="shared" si="117"/>
        <v>9116.9</v>
      </c>
      <c r="BG308">
        <f t="shared" si="118"/>
        <v>10369.200000000001</v>
      </c>
      <c r="BH308">
        <f t="shared" si="119"/>
        <v>9944.5</v>
      </c>
      <c r="BI308">
        <f t="shared" si="120"/>
        <v>381.1</v>
      </c>
      <c r="BJ308">
        <f t="shared" si="121"/>
        <v>7920.1</v>
      </c>
      <c r="BK308">
        <f t="shared" si="122"/>
        <v>8301.2000000000007</v>
      </c>
    </row>
    <row r="309" spans="2:63">
      <c r="B309">
        <v>18</v>
      </c>
      <c r="C309">
        <v>1997</v>
      </c>
      <c r="D309">
        <v>1997</v>
      </c>
      <c r="E309" t="s">
        <v>51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2233</v>
      </c>
      <c r="O309">
        <v>0.6</v>
      </c>
      <c r="P309">
        <v>0</v>
      </c>
      <c r="Q309">
        <v>0</v>
      </c>
      <c r="R309">
        <v>0</v>
      </c>
      <c r="S309">
        <v>256.3</v>
      </c>
      <c r="T309">
        <v>0</v>
      </c>
      <c r="U309">
        <v>1493</v>
      </c>
      <c r="V309">
        <v>2201.3000000000002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46</v>
      </c>
      <c r="AF309">
        <v>0</v>
      </c>
      <c r="AG309">
        <v>17208.5</v>
      </c>
      <c r="AH309">
        <v>1424.8</v>
      </c>
      <c r="AI309">
        <v>2180.3000000000002</v>
      </c>
      <c r="AJ309">
        <v>3048.1</v>
      </c>
      <c r="AK309">
        <v>242</v>
      </c>
      <c r="AL309">
        <v>4798.6000000000004</v>
      </c>
      <c r="AM309">
        <v>5208.8999999999996</v>
      </c>
      <c r="AN309">
        <v>2031.3</v>
      </c>
      <c r="AO309">
        <v>139.9</v>
      </c>
      <c r="AP309">
        <v>3930.9</v>
      </c>
      <c r="AQ309">
        <v>8659.5</v>
      </c>
      <c r="AR309">
        <v>9514.7999999999993</v>
      </c>
      <c r="AS309">
        <v>2532.1999999999998</v>
      </c>
      <c r="AT309">
        <v>2616.4</v>
      </c>
      <c r="AU309">
        <v>0</v>
      </c>
      <c r="AV309">
        <v>22435.7</v>
      </c>
      <c r="AW309">
        <v>6309.2</v>
      </c>
      <c r="AX309">
        <v>2596</v>
      </c>
      <c r="AY309">
        <f t="shared" si="110"/>
        <v>2226.3000000000002</v>
      </c>
      <c r="AZ309">
        <f t="shared" si="111"/>
        <v>13154.2</v>
      </c>
      <c r="BA309">
        <f t="shared" si="112"/>
        <v>15090.4</v>
      </c>
      <c r="BB309">
        <f t="shared" si="113"/>
        <v>36304.1</v>
      </c>
      <c r="BC309">
        <f t="shared" si="114"/>
        <v>11741.099999999999</v>
      </c>
      <c r="BD309">
        <f t="shared" si="115"/>
        <v>13154.2</v>
      </c>
      <c r="BE309">
        <f t="shared" si="116"/>
        <v>15090.4</v>
      </c>
      <c r="BF309">
        <f t="shared" si="117"/>
        <v>11741.099999999999</v>
      </c>
      <c r="BG309">
        <f t="shared" si="118"/>
        <v>13154.2</v>
      </c>
      <c r="BH309">
        <f t="shared" si="119"/>
        <v>15090.4</v>
      </c>
      <c r="BI309">
        <f t="shared" si="120"/>
        <v>381.9</v>
      </c>
      <c r="BJ309">
        <f t="shared" si="121"/>
        <v>10240.1</v>
      </c>
      <c r="BK309">
        <f t="shared" si="122"/>
        <v>10622</v>
      </c>
    </row>
    <row r="310" spans="2:63">
      <c r="B310">
        <v>19</v>
      </c>
      <c r="C310">
        <v>1998</v>
      </c>
      <c r="D310">
        <v>1998</v>
      </c>
      <c r="E310" t="s">
        <v>51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2487.8000000000002</v>
      </c>
      <c r="O310">
        <v>0.8</v>
      </c>
      <c r="P310">
        <v>0</v>
      </c>
      <c r="Q310">
        <v>0</v>
      </c>
      <c r="R310">
        <v>0</v>
      </c>
      <c r="S310">
        <v>301.8</v>
      </c>
      <c r="T310">
        <v>0</v>
      </c>
      <c r="U310">
        <v>693.2</v>
      </c>
      <c r="V310">
        <v>929.8</v>
      </c>
      <c r="W310">
        <v>1.3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46</v>
      </c>
      <c r="AF310">
        <v>0</v>
      </c>
      <c r="AG310">
        <v>17367.400000000001</v>
      </c>
      <c r="AH310">
        <v>1139.8</v>
      </c>
      <c r="AI310">
        <v>2765.8</v>
      </c>
      <c r="AJ310">
        <v>2654.6</v>
      </c>
      <c r="AK310">
        <v>242</v>
      </c>
      <c r="AL310">
        <v>4071.1</v>
      </c>
      <c r="AM310">
        <v>4373.5</v>
      </c>
      <c r="AN310">
        <v>1788.6</v>
      </c>
      <c r="AO310">
        <v>139.4</v>
      </c>
      <c r="AP310">
        <v>3413.2</v>
      </c>
      <c r="AQ310">
        <v>6068.7</v>
      </c>
      <c r="AR310">
        <v>7610.6</v>
      </c>
      <c r="AS310">
        <v>1587.2</v>
      </c>
      <c r="AT310">
        <v>3115.4</v>
      </c>
      <c r="AU310">
        <v>0</v>
      </c>
      <c r="AV310">
        <v>18977.3</v>
      </c>
      <c r="AW310">
        <v>5570.3</v>
      </c>
      <c r="AX310">
        <v>2439.8000000000002</v>
      </c>
      <c r="AY310">
        <f t="shared" si="110"/>
        <v>2811.8</v>
      </c>
      <c r="AZ310">
        <f t="shared" si="111"/>
        <v>10952.1</v>
      </c>
      <c r="BA310">
        <f t="shared" si="112"/>
        <v>14069.5</v>
      </c>
      <c r="BB310">
        <f t="shared" si="113"/>
        <v>29419.5</v>
      </c>
      <c r="BC310">
        <f t="shared" si="114"/>
        <v>10422.400000000001</v>
      </c>
      <c r="BD310">
        <f t="shared" si="115"/>
        <v>10952.1</v>
      </c>
      <c r="BE310">
        <f t="shared" si="116"/>
        <v>14069.5</v>
      </c>
      <c r="BF310">
        <f t="shared" si="117"/>
        <v>10422.400000000001</v>
      </c>
      <c r="BG310">
        <f t="shared" si="118"/>
        <v>10952.1</v>
      </c>
      <c r="BH310">
        <f t="shared" si="119"/>
        <v>14069.5</v>
      </c>
      <c r="BI310">
        <f t="shared" si="120"/>
        <v>381.4</v>
      </c>
      <c r="BJ310">
        <f t="shared" si="121"/>
        <v>8983.5</v>
      </c>
      <c r="BK310">
        <f t="shared" si="122"/>
        <v>9364.9</v>
      </c>
    </row>
    <row r="311" spans="2:63">
      <c r="B311">
        <v>20</v>
      </c>
      <c r="C311">
        <v>1999</v>
      </c>
      <c r="D311">
        <v>1999</v>
      </c>
      <c r="E311" t="s">
        <v>51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2897.6</v>
      </c>
      <c r="O311">
        <v>0.8</v>
      </c>
      <c r="P311">
        <v>0</v>
      </c>
      <c r="Q311">
        <v>0</v>
      </c>
      <c r="R311">
        <v>0</v>
      </c>
      <c r="S311">
        <v>329.7</v>
      </c>
      <c r="T311">
        <v>0</v>
      </c>
      <c r="U311">
        <v>622.9</v>
      </c>
      <c r="V311">
        <v>832.8</v>
      </c>
      <c r="W311">
        <v>3.4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46</v>
      </c>
      <c r="AF311">
        <v>0</v>
      </c>
      <c r="AG311">
        <v>13219.6</v>
      </c>
      <c r="AH311">
        <v>1353.7</v>
      </c>
      <c r="AI311">
        <v>2740.3</v>
      </c>
      <c r="AJ311">
        <v>2911.4</v>
      </c>
      <c r="AK311">
        <v>242</v>
      </c>
      <c r="AL311">
        <v>3327.7</v>
      </c>
      <c r="AM311">
        <v>3428.4</v>
      </c>
      <c r="AN311">
        <v>1581.6</v>
      </c>
      <c r="AO311">
        <v>139.9</v>
      </c>
      <c r="AP311">
        <v>3094.8</v>
      </c>
      <c r="AQ311">
        <v>5180.3</v>
      </c>
      <c r="AR311">
        <v>9036.7000000000007</v>
      </c>
      <c r="AS311">
        <v>1245.0999999999999</v>
      </c>
      <c r="AT311">
        <v>3400.5</v>
      </c>
      <c r="AU311">
        <v>0</v>
      </c>
      <c r="AV311">
        <v>14807</v>
      </c>
      <c r="AW311">
        <v>4575.3999999999996</v>
      </c>
      <c r="AX311">
        <v>2652</v>
      </c>
      <c r="AY311">
        <f t="shared" si="110"/>
        <v>2786.3</v>
      </c>
      <c r="AZ311">
        <f t="shared" si="111"/>
        <v>9297.2000000000007</v>
      </c>
      <c r="BA311">
        <f t="shared" si="112"/>
        <v>13873.2</v>
      </c>
      <c r="BB311">
        <f t="shared" si="113"/>
        <v>23415.7</v>
      </c>
      <c r="BC311">
        <f t="shared" si="114"/>
        <v>11823</v>
      </c>
      <c r="BD311">
        <f t="shared" si="115"/>
        <v>9297.2000000000007</v>
      </c>
      <c r="BE311">
        <f t="shared" si="116"/>
        <v>13873.2</v>
      </c>
      <c r="BF311">
        <f t="shared" si="117"/>
        <v>11823</v>
      </c>
      <c r="BG311">
        <f t="shared" si="118"/>
        <v>9297.2000000000007</v>
      </c>
      <c r="BH311">
        <f t="shared" si="119"/>
        <v>13873.2</v>
      </c>
      <c r="BI311">
        <f t="shared" si="120"/>
        <v>381.9</v>
      </c>
      <c r="BJ311">
        <f t="shared" si="121"/>
        <v>7670.2</v>
      </c>
      <c r="BK311">
        <f t="shared" si="122"/>
        <v>8052.0999999999995</v>
      </c>
    </row>
    <row r="312" spans="2:63">
      <c r="B312">
        <v>21</v>
      </c>
      <c r="C312">
        <v>2000</v>
      </c>
      <c r="D312">
        <v>2000</v>
      </c>
      <c r="E312" t="s">
        <v>51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2377.5</v>
      </c>
      <c r="O312">
        <v>0.6</v>
      </c>
      <c r="P312">
        <v>0</v>
      </c>
      <c r="Q312">
        <v>0</v>
      </c>
      <c r="R312">
        <v>0</v>
      </c>
      <c r="S312">
        <v>183.6</v>
      </c>
      <c r="T312">
        <v>0</v>
      </c>
      <c r="U312">
        <v>387.2</v>
      </c>
      <c r="V312">
        <v>513.4</v>
      </c>
      <c r="W312">
        <v>4.3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46</v>
      </c>
      <c r="AF312">
        <v>0</v>
      </c>
      <c r="AG312">
        <v>16685.5</v>
      </c>
      <c r="AH312">
        <v>789.9</v>
      </c>
      <c r="AI312">
        <v>2534.1999999999998</v>
      </c>
      <c r="AJ312">
        <v>3511</v>
      </c>
      <c r="AK312">
        <v>242</v>
      </c>
      <c r="AL312">
        <v>3658.6</v>
      </c>
      <c r="AM312">
        <v>4943.8999999999996</v>
      </c>
      <c r="AN312">
        <v>1711.4</v>
      </c>
      <c r="AO312">
        <v>139.4</v>
      </c>
      <c r="AP312">
        <v>3668.7</v>
      </c>
      <c r="AQ312">
        <v>8261.2999999999993</v>
      </c>
      <c r="AR312">
        <v>5274.1</v>
      </c>
      <c r="AS312">
        <v>1428.3</v>
      </c>
      <c r="AT312">
        <v>4302.7</v>
      </c>
      <c r="AU312">
        <v>0</v>
      </c>
      <c r="AV312">
        <v>22379.4</v>
      </c>
      <c r="AW312">
        <v>5554.5</v>
      </c>
      <c r="AX312">
        <v>3235</v>
      </c>
      <c r="AY312">
        <f t="shared" si="110"/>
        <v>2580.1999999999998</v>
      </c>
      <c r="AZ312">
        <f t="shared" si="111"/>
        <v>11032.9</v>
      </c>
      <c r="BA312">
        <f t="shared" si="112"/>
        <v>16418.7</v>
      </c>
      <c r="BB312">
        <f t="shared" si="113"/>
        <v>35584.6</v>
      </c>
      <c r="BC312">
        <f t="shared" si="114"/>
        <v>7854.3</v>
      </c>
      <c r="BD312">
        <f t="shared" si="115"/>
        <v>11032.9</v>
      </c>
      <c r="BE312">
        <f t="shared" si="116"/>
        <v>16418.7</v>
      </c>
      <c r="BF312">
        <f t="shared" si="117"/>
        <v>7854.3</v>
      </c>
      <c r="BG312">
        <f t="shared" si="118"/>
        <v>11032.9</v>
      </c>
      <c r="BH312">
        <f t="shared" si="119"/>
        <v>16418.7</v>
      </c>
      <c r="BI312">
        <f t="shared" si="120"/>
        <v>381.4</v>
      </c>
      <c r="BJ312">
        <f t="shared" si="121"/>
        <v>9223.2000000000007</v>
      </c>
      <c r="BK312">
        <f t="shared" si="122"/>
        <v>9604.6</v>
      </c>
    </row>
    <row r="313" spans="2:63">
      <c r="B313">
        <v>22</v>
      </c>
      <c r="C313">
        <v>2001</v>
      </c>
      <c r="D313">
        <v>2001</v>
      </c>
      <c r="E313" t="s">
        <v>51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2492.3000000000002</v>
      </c>
      <c r="O313">
        <v>2.2000000000000002</v>
      </c>
      <c r="P313">
        <v>0</v>
      </c>
      <c r="Q313">
        <v>0</v>
      </c>
      <c r="R313">
        <v>0</v>
      </c>
      <c r="S313">
        <v>226.6</v>
      </c>
      <c r="T313">
        <v>0</v>
      </c>
      <c r="U313">
        <v>1472.1</v>
      </c>
      <c r="V313">
        <v>2023.1</v>
      </c>
      <c r="W313">
        <v>1</v>
      </c>
      <c r="X313">
        <v>7.4</v>
      </c>
      <c r="Y313">
        <v>0</v>
      </c>
      <c r="Z313">
        <v>0</v>
      </c>
      <c r="AA313">
        <v>0</v>
      </c>
      <c r="AB313">
        <v>0.9</v>
      </c>
      <c r="AC313">
        <v>0</v>
      </c>
      <c r="AD313">
        <v>0</v>
      </c>
      <c r="AE313">
        <v>11.4</v>
      </c>
      <c r="AF313">
        <v>0</v>
      </c>
      <c r="AG313">
        <v>15121.4</v>
      </c>
      <c r="AH313">
        <v>954.6</v>
      </c>
      <c r="AI313">
        <v>2776.7</v>
      </c>
      <c r="AJ313">
        <v>2910.2</v>
      </c>
      <c r="AK313">
        <v>137.6</v>
      </c>
      <c r="AL313">
        <v>2882</v>
      </c>
      <c r="AM313">
        <v>3577.9</v>
      </c>
      <c r="AN313">
        <v>1236</v>
      </c>
      <c r="AO313">
        <v>45.8</v>
      </c>
      <c r="AP313">
        <v>2248.1999999999998</v>
      </c>
      <c r="AQ313">
        <v>6826.8</v>
      </c>
      <c r="AR313">
        <v>6523</v>
      </c>
      <c r="AS313">
        <v>1299.3</v>
      </c>
      <c r="AT313">
        <v>1497.2</v>
      </c>
      <c r="AU313">
        <v>0</v>
      </c>
      <c r="AV313">
        <v>17300</v>
      </c>
      <c r="AW313">
        <v>3367.4</v>
      </c>
      <c r="AX313">
        <v>1837.7</v>
      </c>
      <c r="AY313">
        <f t="shared" si="110"/>
        <v>2788.1</v>
      </c>
      <c r="AZ313">
        <f t="shared" si="111"/>
        <v>7098.2999999999993</v>
      </c>
      <c r="BA313">
        <f t="shared" si="112"/>
        <v>10363.1</v>
      </c>
      <c r="BB313">
        <f t="shared" si="113"/>
        <v>27704.7</v>
      </c>
      <c r="BC313">
        <f t="shared" si="114"/>
        <v>9311.1</v>
      </c>
      <c r="BD313">
        <f t="shared" si="115"/>
        <v>7098.2999999999993</v>
      </c>
      <c r="BE313">
        <f t="shared" si="116"/>
        <v>10363.1</v>
      </c>
      <c r="BF313">
        <f t="shared" si="117"/>
        <v>9311.1</v>
      </c>
      <c r="BG313">
        <f t="shared" si="118"/>
        <v>7098.2999999999993</v>
      </c>
      <c r="BH313">
        <f t="shared" si="119"/>
        <v>10363.1</v>
      </c>
      <c r="BI313">
        <f t="shared" si="120"/>
        <v>183.39999999999998</v>
      </c>
      <c r="BJ313">
        <f t="shared" si="121"/>
        <v>5615.6</v>
      </c>
      <c r="BK313">
        <f t="shared" si="122"/>
        <v>5799</v>
      </c>
    </row>
    <row r="314" spans="2:63">
      <c r="B314">
        <v>23</v>
      </c>
      <c r="C314">
        <v>2002</v>
      </c>
      <c r="D314">
        <v>2002</v>
      </c>
      <c r="E314" t="s">
        <v>51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2728.4</v>
      </c>
      <c r="O314">
        <v>6.6</v>
      </c>
      <c r="P314">
        <v>0</v>
      </c>
      <c r="Q314">
        <v>0</v>
      </c>
      <c r="R314">
        <v>0</v>
      </c>
      <c r="S314">
        <v>281.89999999999998</v>
      </c>
      <c r="T314">
        <v>0</v>
      </c>
      <c r="U314">
        <v>1510.8</v>
      </c>
      <c r="V314">
        <v>2142.1</v>
      </c>
      <c r="W314">
        <v>2.9</v>
      </c>
      <c r="X314">
        <v>0</v>
      </c>
      <c r="Y314">
        <v>0</v>
      </c>
      <c r="Z314">
        <v>0</v>
      </c>
      <c r="AA314">
        <v>0</v>
      </c>
      <c r="AB314">
        <v>1.1000000000000001</v>
      </c>
      <c r="AC314">
        <v>0</v>
      </c>
      <c r="AD314">
        <v>0</v>
      </c>
      <c r="AE314">
        <v>2.8</v>
      </c>
      <c r="AF314">
        <v>0</v>
      </c>
      <c r="AG314">
        <v>14413.1</v>
      </c>
      <c r="AH314">
        <v>377</v>
      </c>
      <c r="AI314">
        <v>2061.1</v>
      </c>
      <c r="AJ314">
        <v>3354.8</v>
      </c>
      <c r="AK314">
        <v>134.30000000000001</v>
      </c>
      <c r="AL314">
        <v>2835.7</v>
      </c>
      <c r="AM314">
        <v>4472</v>
      </c>
      <c r="AN314">
        <v>1289.0999999999999</v>
      </c>
      <c r="AO314">
        <v>55.9</v>
      </c>
      <c r="AP314">
        <v>1317.6</v>
      </c>
      <c r="AQ314">
        <v>8370.7999999999993</v>
      </c>
      <c r="AR314">
        <v>2576.4</v>
      </c>
      <c r="AS314">
        <v>1265.3</v>
      </c>
      <c r="AT314">
        <v>1946.5</v>
      </c>
      <c r="AU314">
        <v>0</v>
      </c>
      <c r="AV314">
        <v>21713.9</v>
      </c>
      <c r="AW314">
        <v>1685.1</v>
      </c>
      <c r="AX314">
        <v>2178.4</v>
      </c>
      <c r="AY314">
        <f t="shared" si="110"/>
        <v>2063.9</v>
      </c>
      <c r="AZ314">
        <f t="shared" si="111"/>
        <v>4458.2</v>
      </c>
      <c r="BA314">
        <f t="shared" si="112"/>
        <v>11604.5</v>
      </c>
      <c r="BB314">
        <f t="shared" si="113"/>
        <v>34556.699999999997</v>
      </c>
      <c r="BC314">
        <f t="shared" si="114"/>
        <v>4640.3</v>
      </c>
      <c r="BD314">
        <f t="shared" si="115"/>
        <v>4458.2</v>
      </c>
      <c r="BE314">
        <f t="shared" si="116"/>
        <v>11604.5</v>
      </c>
      <c r="BF314">
        <f t="shared" si="117"/>
        <v>4640.3</v>
      </c>
      <c r="BG314">
        <f t="shared" si="118"/>
        <v>4458.2</v>
      </c>
      <c r="BH314">
        <f t="shared" si="119"/>
        <v>11604.5</v>
      </c>
      <c r="BI314">
        <f t="shared" si="120"/>
        <v>190.20000000000002</v>
      </c>
      <c r="BJ314">
        <f t="shared" si="121"/>
        <v>3002.7</v>
      </c>
      <c r="BK314">
        <f t="shared" si="122"/>
        <v>3192.8999999999996</v>
      </c>
    </row>
    <row r="315" spans="2:63">
      <c r="B315">
        <v>24</v>
      </c>
      <c r="C315">
        <v>2003</v>
      </c>
      <c r="D315">
        <v>2003</v>
      </c>
      <c r="E315" t="s">
        <v>51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1608.9</v>
      </c>
      <c r="O315">
        <v>5.9</v>
      </c>
      <c r="P315">
        <v>0</v>
      </c>
      <c r="Q315">
        <v>0</v>
      </c>
      <c r="R315">
        <v>4.5999999999999996</v>
      </c>
      <c r="S315">
        <v>193.2</v>
      </c>
      <c r="T315">
        <v>0</v>
      </c>
      <c r="U315">
        <v>783.3</v>
      </c>
      <c r="V315">
        <v>1072.0999999999999</v>
      </c>
      <c r="W315">
        <v>3</v>
      </c>
      <c r="X315">
        <v>11.4</v>
      </c>
      <c r="Y315">
        <v>0</v>
      </c>
      <c r="Z315">
        <v>0</v>
      </c>
      <c r="AA315">
        <v>0</v>
      </c>
      <c r="AB315">
        <v>1</v>
      </c>
      <c r="AC315">
        <v>0</v>
      </c>
      <c r="AD315">
        <v>0</v>
      </c>
      <c r="AE315">
        <v>0</v>
      </c>
      <c r="AF315">
        <v>0</v>
      </c>
      <c r="AG315">
        <v>10333.5</v>
      </c>
      <c r="AH315">
        <v>590.4</v>
      </c>
      <c r="AI315">
        <v>2141.9</v>
      </c>
      <c r="AJ315">
        <v>1348.5</v>
      </c>
      <c r="AK315">
        <v>94.7</v>
      </c>
      <c r="AL315">
        <v>1894.2</v>
      </c>
      <c r="AM315">
        <v>4296.1000000000004</v>
      </c>
      <c r="AN315">
        <v>871</v>
      </c>
      <c r="AO315">
        <v>38.1</v>
      </c>
      <c r="AP315">
        <v>1286</v>
      </c>
      <c r="AQ315">
        <v>8192</v>
      </c>
      <c r="AR315">
        <v>4034.8</v>
      </c>
      <c r="AS315">
        <v>890.3</v>
      </c>
      <c r="AT315">
        <v>1379.2</v>
      </c>
      <c r="AU315">
        <v>0</v>
      </c>
      <c r="AV315">
        <v>20873</v>
      </c>
      <c r="AW315">
        <v>42.5</v>
      </c>
      <c r="AX315">
        <v>962.9</v>
      </c>
      <c r="AY315">
        <f t="shared" si="110"/>
        <v>2141.9</v>
      </c>
      <c r="AZ315">
        <f t="shared" si="111"/>
        <v>2351.6</v>
      </c>
      <c r="BA315">
        <f t="shared" si="112"/>
        <v>6455.7999999999993</v>
      </c>
      <c r="BB315">
        <f t="shared" si="113"/>
        <v>33361.1</v>
      </c>
      <c r="BC315">
        <f t="shared" si="114"/>
        <v>6176.7000000000007</v>
      </c>
      <c r="BD315">
        <f t="shared" si="115"/>
        <v>2351.6</v>
      </c>
      <c r="BE315">
        <f t="shared" si="116"/>
        <v>6455.7999999999993</v>
      </c>
      <c r="BF315">
        <f t="shared" si="117"/>
        <v>6176.7000000000007</v>
      </c>
      <c r="BG315">
        <f t="shared" si="118"/>
        <v>2351.6</v>
      </c>
      <c r="BH315">
        <f t="shared" si="119"/>
        <v>6455.7999999999993</v>
      </c>
      <c r="BI315">
        <f t="shared" si="120"/>
        <v>132.80000000000001</v>
      </c>
      <c r="BJ315">
        <f t="shared" si="121"/>
        <v>1328.5</v>
      </c>
      <c r="BK315">
        <f t="shared" si="122"/>
        <v>1461.3</v>
      </c>
    </row>
    <row r="316" spans="2:63">
      <c r="B316">
        <v>25</v>
      </c>
      <c r="C316">
        <v>2004</v>
      </c>
      <c r="D316">
        <v>2004</v>
      </c>
      <c r="E316" t="s">
        <v>51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1844.4</v>
      </c>
      <c r="O316">
        <v>4.5999999999999996</v>
      </c>
      <c r="P316">
        <v>0</v>
      </c>
      <c r="Q316">
        <v>0.7</v>
      </c>
      <c r="R316">
        <v>0</v>
      </c>
      <c r="S316">
        <v>122.9</v>
      </c>
      <c r="T316">
        <v>0</v>
      </c>
      <c r="U316">
        <v>33</v>
      </c>
      <c r="V316">
        <v>13.6</v>
      </c>
      <c r="W316">
        <v>2.5</v>
      </c>
      <c r="X316">
        <v>10.7</v>
      </c>
      <c r="Y316">
        <v>0</v>
      </c>
      <c r="Z316">
        <v>0</v>
      </c>
      <c r="AA316">
        <v>0</v>
      </c>
      <c r="AB316">
        <v>1</v>
      </c>
      <c r="AC316">
        <v>0</v>
      </c>
      <c r="AD316">
        <v>0</v>
      </c>
      <c r="AE316">
        <v>0</v>
      </c>
      <c r="AF316">
        <v>0</v>
      </c>
      <c r="AG316">
        <v>9191.2999999999993</v>
      </c>
      <c r="AH316">
        <v>531.20000000000005</v>
      </c>
      <c r="AI316">
        <v>2524.6</v>
      </c>
      <c r="AJ316">
        <v>85</v>
      </c>
      <c r="AK316">
        <v>79.599999999999994</v>
      </c>
      <c r="AL316">
        <v>2091.9</v>
      </c>
      <c r="AM316">
        <v>3871.2</v>
      </c>
      <c r="AN316">
        <v>798.5</v>
      </c>
      <c r="AO316">
        <v>29.9</v>
      </c>
      <c r="AP316">
        <v>987.8</v>
      </c>
      <c r="AQ316">
        <v>7023.1</v>
      </c>
      <c r="AR316">
        <v>3630.5</v>
      </c>
      <c r="AS316">
        <v>814.8</v>
      </c>
      <c r="AT316">
        <v>514.29999999999995</v>
      </c>
      <c r="AU316">
        <v>0</v>
      </c>
      <c r="AV316">
        <v>18665.8</v>
      </c>
      <c r="AW316">
        <v>3.9</v>
      </c>
      <c r="AX316">
        <v>91.7</v>
      </c>
      <c r="AY316">
        <f t="shared" si="110"/>
        <v>2524.6</v>
      </c>
      <c r="AZ316">
        <f t="shared" si="111"/>
        <v>1916</v>
      </c>
      <c r="BA316">
        <f t="shared" si="112"/>
        <v>3581.3999999999996</v>
      </c>
      <c r="BB316">
        <f t="shared" si="113"/>
        <v>29560.1</v>
      </c>
      <c r="BC316">
        <f t="shared" si="114"/>
        <v>6155.1</v>
      </c>
      <c r="BD316">
        <f t="shared" si="115"/>
        <v>1916</v>
      </c>
      <c r="BE316">
        <f t="shared" si="116"/>
        <v>3581.3999999999996</v>
      </c>
      <c r="BF316">
        <f t="shared" si="117"/>
        <v>6155.1</v>
      </c>
      <c r="BG316">
        <f t="shared" si="118"/>
        <v>1916</v>
      </c>
      <c r="BH316">
        <f t="shared" si="119"/>
        <v>3581.3999999999996</v>
      </c>
      <c r="BI316">
        <f t="shared" si="120"/>
        <v>109.5</v>
      </c>
      <c r="BJ316">
        <f t="shared" si="121"/>
        <v>991.69999999999993</v>
      </c>
      <c r="BK316">
        <f t="shared" si="122"/>
        <v>1101.1999999999998</v>
      </c>
    </row>
    <row r="317" spans="2:63">
      <c r="B317">
        <v>26</v>
      </c>
      <c r="C317">
        <v>2005</v>
      </c>
      <c r="D317">
        <v>2005</v>
      </c>
      <c r="E317" t="s">
        <v>51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1931.6</v>
      </c>
      <c r="O317">
        <v>2.7</v>
      </c>
      <c r="P317">
        <v>0</v>
      </c>
      <c r="Q317">
        <v>0</v>
      </c>
      <c r="R317">
        <v>0</v>
      </c>
      <c r="S317">
        <v>138.30000000000001</v>
      </c>
      <c r="T317">
        <v>0</v>
      </c>
      <c r="U317">
        <v>7.2</v>
      </c>
      <c r="V317">
        <v>33.200000000000003</v>
      </c>
      <c r="W317">
        <v>1.5</v>
      </c>
      <c r="X317">
        <v>0</v>
      </c>
      <c r="Y317">
        <v>0</v>
      </c>
      <c r="Z317">
        <v>0</v>
      </c>
      <c r="AA317">
        <v>0</v>
      </c>
      <c r="AB317">
        <v>0.9</v>
      </c>
      <c r="AC317">
        <v>0</v>
      </c>
      <c r="AD317">
        <v>0</v>
      </c>
      <c r="AE317">
        <v>0</v>
      </c>
      <c r="AF317">
        <v>0</v>
      </c>
      <c r="AG317">
        <v>10936.9</v>
      </c>
      <c r="AH317">
        <v>733.9</v>
      </c>
      <c r="AI317">
        <v>1998.1</v>
      </c>
      <c r="AJ317">
        <v>14.1</v>
      </c>
      <c r="AK317">
        <v>67</v>
      </c>
      <c r="AL317">
        <v>1796.7</v>
      </c>
      <c r="AM317">
        <v>2160.1999999999998</v>
      </c>
      <c r="AN317">
        <v>710.4</v>
      </c>
      <c r="AO317">
        <v>20.3</v>
      </c>
      <c r="AP317">
        <v>789.3</v>
      </c>
      <c r="AQ317">
        <v>3416.3</v>
      </c>
      <c r="AR317">
        <v>5014.7</v>
      </c>
      <c r="AS317">
        <v>955.2</v>
      </c>
      <c r="AT317">
        <v>660.2</v>
      </c>
      <c r="AU317">
        <v>0</v>
      </c>
      <c r="AV317">
        <v>9432.4</v>
      </c>
      <c r="AW317">
        <v>13.5</v>
      </c>
      <c r="AX317">
        <v>100</v>
      </c>
      <c r="AY317">
        <f t="shared" si="110"/>
        <v>1998.1</v>
      </c>
      <c r="AZ317">
        <f t="shared" si="111"/>
        <v>1845.3</v>
      </c>
      <c r="BA317">
        <f t="shared" si="112"/>
        <v>3281.3999999999996</v>
      </c>
      <c r="BB317">
        <f t="shared" si="113"/>
        <v>15008.9</v>
      </c>
      <c r="BC317">
        <f t="shared" si="114"/>
        <v>7012.7999999999993</v>
      </c>
      <c r="BD317">
        <f t="shared" si="115"/>
        <v>1845.3</v>
      </c>
      <c r="BE317">
        <f t="shared" si="116"/>
        <v>3281.3999999999996</v>
      </c>
      <c r="BF317">
        <f t="shared" si="117"/>
        <v>7012.7999999999993</v>
      </c>
      <c r="BG317">
        <f t="shared" si="118"/>
        <v>1845.3</v>
      </c>
      <c r="BH317">
        <f t="shared" si="119"/>
        <v>3281.3999999999996</v>
      </c>
      <c r="BI317">
        <f t="shared" si="120"/>
        <v>87.3</v>
      </c>
      <c r="BJ317">
        <f t="shared" si="121"/>
        <v>802.8</v>
      </c>
      <c r="BK317">
        <f t="shared" si="122"/>
        <v>890.09999999999991</v>
      </c>
    </row>
    <row r="318" spans="2:63">
      <c r="B318">
        <v>27</v>
      </c>
      <c r="C318">
        <v>2006</v>
      </c>
      <c r="D318">
        <v>2006</v>
      </c>
      <c r="E318" t="s">
        <v>51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1842.2</v>
      </c>
      <c r="O318">
        <v>0</v>
      </c>
      <c r="P318">
        <v>0</v>
      </c>
      <c r="Q318">
        <v>0</v>
      </c>
      <c r="R318">
        <v>0</v>
      </c>
      <c r="S318">
        <v>49.3</v>
      </c>
      <c r="T318">
        <v>0</v>
      </c>
      <c r="U318">
        <v>13.7</v>
      </c>
      <c r="V318">
        <v>13.6</v>
      </c>
      <c r="W318">
        <v>0.8</v>
      </c>
      <c r="X318">
        <v>5.5</v>
      </c>
      <c r="Y318">
        <v>0</v>
      </c>
      <c r="Z318">
        <v>0</v>
      </c>
      <c r="AA318">
        <v>0</v>
      </c>
      <c r="AB318">
        <v>1</v>
      </c>
      <c r="AC318">
        <v>0</v>
      </c>
      <c r="AD318">
        <v>0</v>
      </c>
      <c r="AE318">
        <v>0</v>
      </c>
      <c r="AF318">
        <v>0</v>
      </c>
      <c r="AG318">
        <v>11574.7</v>
      </c>
      <c r="AH318">
        <v>617.70000000000005</v>
      </c>
      <c r="AI318">
        <v>2131.3000000000002</v>
      </c>
      <c r="AJ318">
        <v>2.7</v>
      </c>
      <c r="AK318">
        <v>67.400000000000006</v>
      </c>
      <c r="AL318">
        <v>2148.1999999999998</v>
      </c>
      <c r="AM318">
        <v>2235.9</v>
      </c>
      <c r="AN318">
        <v>644.4</v>
      </c>
      <c r="AO318">
        <v>24.5</v>
      </c>
      <c r="AP318">
        <v>3.6</v>
      </c>
      <c r="AQ318">
        <v>3260.5</v>
      </c>
      <c r="AR318">
        <v>4221</v>
      </c>
      <c r="AS318">
        <v>1011.4</v>
      </c>
      <c r="AT318">
        <v>196.9</v>
      </c>
      <c r="AU318">
        <v>0</v>
      </c>
      <c r="AV318">
        <v>9157.4</v>
      </c>
      <c r="AW318">
        <v>224.4</v>
      </c>
      <c r="AX318">
        <v>63.7</v>
      </c>
      <c r="AY318">
        <f t="shared" si="110"/>
        <v>2131.3000000000002</v>
      </c>
      <c r="AZ318">
        <f t="shared" si="111"/>
        <v>1331.3000000000002</v>
      </c>
      <c r="BA318">
        <f t="shared" si="112"/>
        <v>3055.8999999999996</v>
      </c>
      <c r="BB318">
        <f t="shared" si="113"/>
        <v>14653.8</v>
      </c>
      <c r="BC318">
        <f t="shared" si="114"/>
        <v>6352.3</v>
      </c>
      <c r="BD318">
        <f t="shared" si="115"/>
        <v>1331.3000000000002</v>
      </c>
      <c r="BE318">
        <f t="shared" si="116"/>
        <v>3055.8999999999996</v>
      </c>
      <c r="BF318">
        <f t="shared" si="117"/>
        <v>6352.3</v>
      </c>
      <c r="BG318">
        <f t="shared" si="118"/>
        <v>1331.3000000000002</v>
      </c>
      <c r="BH318">
        <f t="shared" si="119"/>
        <v>3055.8999999999996</v>
      </c>
      <c r="BI318">
        <f t="shared" si="120"/>
        <v>91.9</v>
      </c>
      <c r="BJ318">
        <f t="shared" si="121"/>
        <v>228</v>
      </c>
      <c r="BK318">
        <f t="shared" si="122"/>
        <v>319.89999999999998</v>
      </c>
    </row>
    <row r="319" spans="2:63">
      <c r="B319">
        <v>28</v>
      </c>
      <c r="C319">
        <v>2007</v>
      </c>
      <c r="D319">
        <v>2007</v>
      </c>
      <c r="E319" t="s">
        <v>51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1753.5</v>
      </c>
      <c r="O319">
        <v>0</v>
      </c>
      <c r="P319">
        <v>0</v>
      </c>
      <c r="Q319">
        <v>0</v>
      </c>
      <c r="R319">
        <v>0</v>
      </c>
      <c r="S319">
        <v>50.5</v>
      </c>
      <c r="T319">
        <v>0</v>
      </c>
      <c r="U319">
        <v>121.2</v>
      </c>
      <c r="V319">
        <v>177.8</v>
      </c>
      <c r="W319">
        <v>0</v>
      </c>
      <c r="X319">
        <v>3.4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0.7</v>
      </c>
      <c r="AF319">
        <v>0</v>
      </c>
      <c r="AG319">
        <v>8617.5</v>
      </c>
      <c r="AH319">
        <v>448.7</v>
      </c>
      <c r="AI319">
        <v>1573.8</v>
      </c>
      <c r="AJ319">
        <v>5.0999999999999996</v>
      </c>
      <c r="AK319">
        <v>6.1</v>
      </c>
      <c r="AL319">
        <v>61.6</v>
      </c>
      <c r="AM319">
        <v>1408.1</v>
      </c>
      <c r="AN319">
        <v>47.8</v>
      </c>
      <c r="AO319">
        <v>0.1</v>
      </c>
      <c r="AP319">
        <v>6.6</v>
      </c>
      <c r="AQ319">
        <v>2382.1</v>
      </c>
      <c r="AR319">
        <v>3066.6</v>
      </c>
      <c r="AS319">
        <v>780.8</v>
      </c>
      <c r="AT319">
        <v>123.9</v>
      </c>
      <c r="AU319">
        <v>0</v>
      </c>
      <c r="AV319">
        <v>6933.1</v>
      </c>
      <c r="AW319">
        <v>0</v>
      </c>
      <c r="AX319">
        <v>51</v>
      </c>
      <c r="AY319">
        <f t="shared" si="110"/>
        <v>1574.5</v>
      </c>
      <c r="AZ319">
        <f t="shared" si="111"/>
        <v>793.59999999999991</v>
      </c>
      <c r="BA319">
        <f t="shared" si="112"/>
        <v>289.39999999999998</v>
      </c>
      <c r="BB319">
        <f t="shared" si="113"/>
        <v>10723.3</v>
      </c>
      <c r="BC319">
        <f t="shared" si="114"/>
        <v>4641.1000000000004</v>
      </c>
      <c r="BD319">
        <f t="shared" si="115"/>
        <v>793.59999999999991</v>
      </c>
      <c r="BE319">
        <f t="shared" si="116"/>
        <v>289.39999999999998</v>
      </c>
      <c r="BF319">
        <f t="shared" si="117"/>
        <v>4641.1000000000004</v>
      </c>
      <c r="BG319">
        <f t="shared" si="118"/>
        <v>793.59999999999991</v>
      </c>
      <c r="BH319">
        <f t="shared" si="119"/>
        <v>289.39999999999998</v>
      </c>
      <c r="BI319">
        <f t="shared" si="120"/>
        <v>6.1999999999999993</v>
      </c>
      <c r="BJ319">
        <f t="shared" si="121"/>
        <v>6.6</v>
      </c>
      <c r="BK319">
        <f t="shared" si="122"/>
        <v>12.799999999999999</v>
      </c>
    </row>
    <row r="320" spans="2:63">
      <c r="B320">
        <v>29</v>
      </c>
      <c r="C320">
        <v>2008</v>
      </c>
      <c r="D320">
        <v>2008</v>
      </c>
      <c r="E320" t="s">
        <v>51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1381.8</v>
      </c>
      <c r="O320">
        <v>0</v>
      </c>
      <c r="P320">
        <v>0</v>
      </c>
      <c r="Q320">
        <v>0</v>
      </c>
      <c r="R320">
        <v>0</v>
      </c>
      <c r="S320">
        <v>85</v>
      </c>
      <c r="T320">
        <v>0</v>
      </c>
      <c r="U320">
        <v>561</v>
      </c>
      <c r="V320">
        <v>831.9</v>
      </c>
      <c r="W320">
        <v>0</v>
      </c>
      <c r="X320">
        <v>5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8366.7000000000007</v>
      </c>
      <c r="AH320">
        <v>839.8</v>
      </c>
      <c r="AI320">
        <v>2133.9</v>
      </c>
      <c r="AJ320">
        <v>642.79999999999995</v>
      </c>
      <c r="AK320">
        <v>22.7</v>
      </c>
      <c r="AL320">
        <v>1628.6</v>
      </c>
      <c r="AM320">
        <v>2104.4</v>
      </c>
      <c r="AN320">
        <v>691.8</v>
      </c>
      <c r="AO320">
        <v>0.2</v>
      </c>
      <c r="AP320">
        <v>2.7</v>
      </c>
      <c r="AQ320">
        <v>2461.4</v>
      </c>
      <c r="AR320">
        <v>5739.3</v>
      </c>
      <c r="AS320">
        <v>1120.5999999999999</v>
      </c>
      <c r="AT320">
        <v>327.5</v>
      </c>
      <c r="AU320">
        <v>0</v>
      </c>
      <c r="AV320">
        <v>7954.6</v>
      </c>
      <c r="AW320">
        <v>282.10000000000002</v>
      </c>
      <c r="AX320">
        <v>468.1</v>
      </c>
      <c r="AY320">
        <f t="shared" si="110"/>
        <v>2133.9</v>
      </c>
      <c r="AZ320">
        <f t="shared" si="111"/>
        <v>1428.2999999999997</v>
      </c>
      <c r="BA320">
        <f t="shared" si="112"/>
        <v>3758.7999999999997</v>
      </c>
      <c r="BB320">
        <f t="shared" si="113"/>
        <v>12520.400000000001</v>
      </c>
      <c r="BC320">
        <f t="shared" si="114"/>
        <v>7873.2000000000007</v>
      </c>
      <c r="BD320">
        <f t="shared" si="115"/>
        <v>1428.2999999999997</v>
      </c>
      <c r="BE320">
        <f t="shared" si="116"/>
        <v>3758.7999999999997</v>
      </c>
      <c r="BF320">
        <f t="shared" si="117"/>
        <v>7873.2000000000007</v>
      </c>
      <c r="BG320">
        <f t="shared" si="118"/>
        <v>1428.2999999999997</v>
      </c>
      <c r="BH320">
        <f t="shared" si="119"/>
        <v>3758.7999999999997</v>
      </c>
      <c r="BI320">
        <f t="shared" si="120"/>
        <v>22.9</v>
      </c>
      <c r="BJ320">
        <f t="shared" si="121"/>
        <v>284.8</v>
      </c>
      <c r="BK320">
        <f t="shared" si="122"/>
        <v>307.7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Counties</vt:lpstr>
      <vt:lpstr>gw_declines</vt:lpstr>
      <vt:lpstr>county_budget</vt:lpstr>
      <vt:lpstr>1980-2008.CTY_sort</vt:lpstr>
      <vt:lpstr>county_budget!Print_Area</vt:lpstr>
    </vt:vector>
  </TitlesOfParts>
  <Company>Kansas Dept. Of Agriculture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Perkins</dc:creator>
  <cp:lastModifiedBy>Angela Schenk</cp:lastModifiedBy>
  <cp:lastPrinted>2010-04-21T14:59:14Z</cp:lastPrinted>
  <dcterms:created xsi:type="dcterms:W3CDTF">2008-03-19T15:49:06Z</dcterms:created>
  <dcterms:modified xsi:type="dcterms:W3CDTF">2011-07-15T20:49:15Z</dcterms:modified>
</cp:coreProperties>
</file>